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https://365inegi-my.sharepoint.com/personal/david_rojas_inegi_org_mx/Documents/INEGI/2026/PL/4T_25/"/>
    </mc:Choice>
  </mc:AlternateContent>
  <xr:revisionPtr revIDLastSave="0" documentId="13_ncr:1_{817CCFA9-9F3B-4704-AFD3-1C741F5943D7}" xr6:coauthVersionLast="47" xr6:coauthVersionMax="47" xr10:uidLastSave="{00000000-0000-0000-0000-000000000000}"/>
  <bookViews>
    <workbookView xWindow="-120" yWindow="-120" windowWidth="20730" windowHeight="11040" tabRatio="943" xr2:uid="{00000000-000D-0000-FFFF-FFFF00000000}"/>
  </bookViews>
  <sheets>
    <sheet name="Contenido" sheetId="3" r:id="rId1"/>
    <sheet name="Cuadro 1" sheetId="107" r:id="rId2"/>
    <sheet name="Cuadro 2" sheetId="108" r:id="rId3"/>
    <sheet name="Cuadro 3" sheetId="101" r:id="rId4"/>
    <sheet name="Cuadro 4" sheetId="102" r:id="rId5"/>
    <sheet name="Cuadro 5" sheetId="103" r:id="rId6"/>
    <sheet name="Cuadro 6" sheetId="63" r:id="rId7"/>
    <sheet name="Cuadro 7" sheetId="104" r:id="rId8"/>
    <sheet name="Cuadro 8" sheetId="109" r:id="rId9"/>
    <sheet name="Cuadro 9" sheetId="110" r:id="rId10"/>
    <sheet name="Cuadro 10" sheetId="64" r:id="rId11"/>
    <sheet name="Cuadro 11" sheetId="111" r:id="rId12"/>
    <sheet name="Cuadro 12" sheetId="105" r:id="rId13"/>
    <sheet name="Cuadro 13" sheetId="65" r:id="rId14"/>
    <sheet name="Cuadro 14" sheetId="66" r:id="rId15"/>
    <sheet name="Cuadro 15" sheetId="112" r:id="rId16"/>
    <sheet name="Cuadro 16" sheetId="113" r:id="rId17"/>
    <sheet name="Cuadro 17" sheetId="106" r:id="rId18"/>
    <sheet name="Cuadro 18.EUM" sheetId="68" r:id="rId19"/>
    <sheet name="Cuadro 18.Ags." sheetId="69" r:id="rId20"/>
    <sheet name="Cuadro 18.BC" sheetId="70" r:id="rId21"/>
    <sheet name="Cuadro 18.BCS" sheetId="71" r:id="rId22"/>
    <sheet name="Cuadro 18.Camp." sheetId="72" r:id="rId23"/>
    <sheet name="Cuadro 18.Coah." sheetId="73" r:id="rId24"/>
    <sheet name="Cuadro 18.Col." sheetId="74" r:id="rId25"/>
    <sheet name="Cuadro 18.Chis." sheetId="75" r:id="rId26"/>
    <sheet name="Cuadro 18.Chih." sheetId="76" r:id="rId27"/>
    <sheet name="Cuadro 18.CDMX" sheetId="77" r:id="rId28"/>
    <sheet name="Cuadro 18.Dgo." sheetId="78" r:id="rId29"/>
    <sheet name="Cuadro 18.Gto." sheetId="79" r:id="rId30"/>
    <sheet name="Cuadro 18.Gro." sheetId="80" r:id="rId31"/>
    <sheet name="Cuadro 18.Hgo." sheetId="81" r:id="rId32"/>
    <sheet name="Cuadro 18.Jal." sheetId="82" r:id="rId33"/>
    <sheet name="Cuadro 18.Mex." sheetId="83" r:id="rId34"/>
    <sheet name="Cuadro 18.Mich." sheetId="84" r:id="rId35"/>
    <sheet name="Cuadro 18.Mor." sheetId="85" r:id="rId36"/>
    <sheet name="Cuadro 18.Nay." sheetId="86" r:id="rId37"/>
    <sheet name="Cuadro 18.NL" sheetId="87" r:id="rId38"/>
    <sheet name="Cuadro 18.Oax." sheetId="88" r:id="rId39"/>
    <sheet name="Cuadro 18.Pue." sheetId="89" r:id="rId40"/>
    <sheet name="Cuadro 18.Qro." sheetId="90" r:id="rId41"/>
    <sheet name="Cuadro 18.Q. Roo" sheetId="91" r:id="rId42"/>
    <sheet name="Cuadro 18.SLP" sheetId="92" r:id="rId43"/>
    <sheet name="Cuadro 18.Sin." sheetId="93" r:id="rId44"/>
    <sheet name="Cuadro 18.Son." sheetId="94" r:id="rId45"/>
    <sheet name="Cuadro 18.Tab." sheetId="95" r:id="rId46"/>
    <sheet name="Cuadro 18.Tamps." sheetId="96" r:id="rId47"/>
    <sheet name="Cuadro 18.Tlax." sheetId="97" r:id="rId48"/>
    <sheet name="Cuadro 18.Ver." sheetId="98" r:id="rId49"/>
    <sheet name="Cuadro 18.Yuc." sheetId="99" r:id="rId50"/>
    <sheet name="Cuadro 18.Zac." sheetId="100" r:id="rId51"/>
  </sheets>
  <externalReferences>
    <externalReference r:id="rId52"/>
    <externalReference r:id="rId53"/>
    <externalReference r:id="rId54"/>
  </externalReferences>
  <definedNames>
    <definedName name="ing_lab_ent2" localSheetId="10">'[1]Cuadro 11'!$B$9:$CF$104</definedName>
    <definedName name="ing_lab_ent2" localSheetId="13">'[1]Cuadro 11'!$B$9:$CF$104</definedName>
    <definedName name="ing_lab_ent2" localSheetId="14">'[1]Cuadro 11'!$B$9:$CF$104</definedName>
    <definedName name="ing_lab_ent2" localSheetId="6">'[1]Cuadro 11'!$B$9:$CF$104</definedName>
    <definedName name="ing_lab_ent2">'[1]Cuadro 11'!$B$9:$CF$104</definedName>
    <definedName name="itlp_entidades" localSheetId="10">'[2]Cuadro 9'!$C$7:$CE$38</definedName>
    <definedName name="itlp_entidades" localSheetId="13">'[2]Cuadro 9'!$C$7:$CE$38</definedName>
    <definedName name="itlp_entidades" localSheetId="14">'[2]Cuadro 9'!$C$7:$CE$38</definedName>
    <definedName name="itlp_entidades" localSheetId="6">'[2]Cuadro 9'!$C$7:$CE$38</definedName>
    <definedName name="itlp_entidades">'[2]Cuadro 9'!$C$7:$CE$38</definedName>
    <definedName name="masa_ent" localSheetId="10">'[3]Cuadro 12'!$C$7:$CE$38</definedName>
    <definedName name="masa_ent" localSheetId="13">'[3]Cuadro 12'!$C$7:$CE$38</definedName>
    <definedName name="masa_ent" localSheetId="14">'[3]Cuadro 12'!$C$7:$CE$38</definedName>
    <definedName name="masa_ent" localSheetId="6">'[3]Cuadro 12'!$C$7:$CE$38</definedName>
    <definedName name="masa_ent">'[3]Cuadro 12'!$C$7:$CE$38</definedName>
    <definedName name="pob_lab_ent" localSheetId="10">'[2]Cuadro 10'!$C$7:$CE$38</definedName>
    <definedName name="pob_lab_ent" localSheetId="13">'[2]Cuadro 10'!$C$7:$CE$38</definedName>
    <definedName name="pob_lab_ent" localSheetId="14">'[2]Cuadro 10'!$C$7:$CE$38</definedName>
    <definedName name="pob_lab_ent" localSheetId="6">'[2]Cuadro 10'!$C$7:$CE$38</definedName>
    <definedName name="pob_lab_ent">'[2]Cuadro 10'!$C$7:$CE$38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 i="100" l="1" a="1"/>
  <c r="L3" i="100" s="1"/>
  <c r="L3" i="99" a="1"/>
  <c r="L3" i="99" s="1"/>
  <c r="L3" i="98" a="1"/>
  <c r="L3" i="98" s="1"/>
  <c r="L3" i="97" a="1"/>
  <c r="L3" i="97" s="1"/>
  <c r="L3" i="96" a="1"/>
  <c r="L3" i="96" s="1"/>
  <c r="L3" i="95" a="1"/>
  <c r="L3" i="95" s="1"/>
  <c r="L3" i="94" a="1"/>
  <c r="L3" i="94" s="1"/>
  <c r="L3" i="93" a="1"/>
  <c r="L3" i="93" s="1"/>
  <c r="L3" i="92" a="1"/>
  <c r="L3" i="92" s="1"/>
  <c r="L3" i="91" a="1"/>
  <c r="L3" i="91" s="1"/>
  <c r="L3" i="90" a="1"/>
  <c r="L3" i="90" s="1"/>
  <c r="L3" i="89" a="1"/>
  <c r="L3" i="89" s="1"/>
  <c r="L3" i="88" a="1"/>
  <c r="L3" i="88" s="1"/>
  <c r="L3" i="87" a="1"/>
  <c r="L3" i="87" s="1"/>
  <c r="L3" i="86" a="1"/>
  <c r="L3" i="86" s="1"/>
  <c r="L3" i="85" a="1"/>
  <c r="L3" i="85" s="1"/>
  <c r="L3" i="84" a="1"/>
  <c r="L3" i="84" s="1"/>
  <c r="L3" i="83" a="1"/>
  <c r="L3" i="83" s="1"/>
  <c r="L3" i="82" a="1"/>
  <c r="L3" i="82" s="1"/>
  <c r="L3" i="81" a="1"/>
  <c r="L3" i="81" s="1"/>
  <c r="L3" i="80" a="1"/>
  <c r="L3" i="80" s="1"/>
  <c r="L3" i="79" a="1"/>
  <c r="L3" i="79" s="1"/>
  <c r="L3" i="78" a="1"/>
  <c r="L3" i="78" s="1"/>
  <c r="L3" i="77" a="1"/>
  <c r="L3" i="77" s="1"/>
  <c r="L3" i="76" a="1"/>
  <c r="L3" i="76" s="1"/>
  <c r="L3" i="75" a="1"/>
  <c r="L3" i="75" s="1"/>
  <c r="L3" i="74" a="1"/>
  <c r="L3" i="74" s="1"/>
  <c r="L3" i="73" a="1"/>
  <c r="L3" i="73" s="1"/>
  <c r="L3" i="72" a="1"/>
  <c r="L3" i="72" s="1"/>
  <c r="L3" i="71" a="1"/>
  <c r="L3" i="71" s="1"/>
  <c r="L3" i="70" a="1"/>
  <c r="L3" i="70" s="1"/>
  <c r="L3" i="69" a="1"/>
  <c r="L3" i="69" s="1"/>
  <c r="L3" i="68" a="1"/>
  <c r="L3" i="68" s="1"/>
  <c r="CU3" i="106" a="1"/>
  <c r="CU3" i="106" s="1"/>
  <c r="H3" i="113" a="1"/>
  <c r="H3" i="113" s="1"/>
  <c r="L3" i="112" a="1"/>
  <c r="L3" i="112" s="1"/>
  <c r="H3" i="66" a="1"/>
  <c r="H3" i="66" s="1"/>
  <c r="H3" i="65" a="1"/>
  <c r="H3" i="65" s="1"/>
  <c r="F3" i="105" a="1"/>
  <c r="F3" i="105" s="1"/>
  <c r="M3" i="111" a="1"/>
  <c r="M3" i="111" s="1"/>
  <c r="AN3" i="64" a="1"/>
  <c r="AN3" i="64" s="1"/>
  <c r="AH3" i="110" a="1"/>
  <c r="AH3" i="110" s="1"/>
  <c r="AH3" i="109" a="1"/>
  <c r="AH3" i="109" s="1"/>
  <c r="AH3" i="104" a="1"/>
  <c r="AH3" i="104" s="1"/>
  <c r="I3" i="63" a="1"/>
  <c r="I3" i="63" s="1"/>
  <c r="EC3" i="103" a="1"/>
  <c r="EC3" i="103" s="1"/>
  <c r="F3" i="102" a="1"/>
  <c r="F3" i="102" s="1"/>
  <c r="J3" i="108" a="1"/>
  <c r="J3" i="108" s="1"/>
  <c r="J3" i="107" a="1"/>
  <c r="J3" i="107" s="1"/>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<sst xmlns="http://schemas.openxmlformats.org/spreadsheetml/2006/main" count="8928" uniqueCount="281">
  <si>
    <r>
      <t xml:space="preserve">INEGI. Pobreza Laboral (PL) </t>
    </r>
    <r>
      <rPr>
        <i/>
        <sz val="9"/>
        <color rgb="FF000080"/>
        <rFont val="Arial"/>
        <family val="2"/>
      </rPr>
      <t>4to</t>
    </r>
    <r>
      <rPr>
        <sz val="9"/>
        <color rgb="FF000080"/>
        <rFont val="Arial"/>
        <family val="2"/>
      </rPr>
      <t xml:space="preserve"> trimestre 2025</t>
    </r>
  </si>
  <si>
    <t xml:space="preserve">Índice de la Tendencia de Pobreza Laboral </t>
  </si>
  <si>
    <t>Contenido</t>
  </si>
  <si>
    <t>Cuadro 1</t>
  </si>
  <si>
    <t>Índice de la Tendencia Laboral de la Pobreza (ITLP), según ámbito rural y urbano</t>
  </si>
  <si>
    <t>Cuadro 2</t>
  </si>
  <si>
    <t>Población con ingreso laboral inferior al costo de la canasta alimentaria (pobreza laboral), según ámbito rural y urbano</t>
  </si>
  <si>
    <t>Cuadro 3</t>
  </si>
  <si>
    <t>Ingreso laboral per cápita, según ámbito rural y urbano</t>
  </si>
  <si>
    <t>Cuadro 4</t>
  </si>
  <si>
    <t>Masa salarial, según ámbito rural y urbano</t>
  </si>
  <si>
    <t>Cuadro 5</t>
  </si>
  <si>
    <t>Ingreso laboral per cápita, según entidad federativa</t>
  </si>
  <si>
    <t>Cuadro 6</t>
  </si>
  <si>
    <t>Indicadores de la pobreza laboral, según sexo de la jefatura del hogar declarada</t>
  </si>
  <si>
    <t>Cuadro 7</t>
  </si>
  <si>
    <t>Masa salarial, según entidad federativa</t>
  </si>
  <si>
    <t>Cuadro 8</t>
  </si>
  <si>
    <t>Índice de la Tendencia Laboral de Pobreza (ITLP), según entidad federativa</t>
  </si>
  <si>
    <t>Cuadro 9</t>
  </si>
  <si>
    <t>Población con ingreso laboral inferior al costo de la canasta alimentaria (pobreza laboral), según entidad federativa</t>
  </si>
  <si>
    <t>Cuadro 10</t>
  </si>
  <si>
    <t>Población con ingreso laboral inferior al costo de la canasta alimentaria (pobreza laboral), según ciudad autorrepresentada</t>
  </si>
  <si>
    <t>Cuadro 11</t>
  </si>
  <si>
    <t>Participación laboral de la población, según rango de edad por ámbito rural y urbano</t>
  </si>
  <si>
    <t>Cuadro 12</t>
  </si>
  <si>
    <t>Asistencia escolar de la población entre 5 y 17 años de edad, según ámbito rural y urbano</t>
  </si>
  <si>
    <t>Cuadro 13</t>
  </si>
  <si>
    <t>Indicadores de la población ocupada con ingreso laboral inferior al costo de la canasta alimentaria (pobreza laboral), según sexo</t>
  </si>
  <si>
    <t>Cuadro 14</t>
  </si>
  <si>
    <t>Indicadores de la población ocupada con ingreso laboral inferior al costo de la canasta alimentaria (pobreza laboral), según municipio indígena</t>
  </si>
  <si>
    <t>Cuadro 15</t>
  </si>
  <si>
    <t>Indicadores de la población ocupada con ingreso laboral inferior al costo de la canasta alimentaria (pobreza laboral), según rango de edad</t>
  </si>
  <si>
    <t>Cuadro 16</t>
  </si>
  <si>
    <t>Indicadores de la población ocupada con ingreso laboral inferior al costo de la canasta alimentaria (pobreza laboral), según situación de formalidad</t>
  </si>
  <si>
    <t>Cuadro 17</t>
  </si>
  <si>
    <t>Ingreso laboral promedio en la población ocupada, según sexo y entidad federativa</t>
  </si>
  <si>
    <t xml:space="preserve">Cuadro 18.EUM </t>
  </si>
  <si>
    <t>Cuadro 18.Ags.</t>
  </si>
  <si>
    <t xml:space="preserve">Cuadro 18.BC </t>
  </si>
  <si>
    <t xml:space="preserve">Cuadro 18.BCS </t>
  </si>
  <si>
    <t>Cuadro 18.Camp.</t>
  </si>
  <si>
    <t>Cuadro 18.Coah</t>
  </si>
  <si>
    <t>Cuadro 18.Col</t>
  </si>
  <si>
    <t>Cuadro 18.Chis.</t>
  </si>
  <si>
    <t>Cuadro 18.Chih.</t>
  </si>
  <si>
    <t xml:space="preserve">Cuadro 18.CDMX </t>
  </si>
  <si>
    <t>Cuadro 18.Dgo.</t>
  </si>
  <si>
    <t>Cuadro 18.Gto.</t>
  </si>
  <si>
    <t>Cuadro 18.Gro.</t>
  </si>
  <si>
    <t>Cuadro 18.Hgo.</t>
  </si>
  <si>
    <t>Cuadro 18.Jal.</t>
  </si>
  <si>
    <t>Cuadro 18.Mex.</t>
  </si>
  <si>
    <t>Cuadro 18.Mich.</t>
  </si>
  <si>
    <t>Cuadro 18.Mor.</t>
  </si>
  <si>
    <t>Cuadro 18.Nay.</t>
  </si>
  <si>
    <t xml:space="preserve">Cuadro 18.NL </t>
  </si>
  <si>
    <t>Cuadro 18.Oax.</t>
  </si>
  <si>
    <t>Cuadro 18.Pue.</t>
  </si>
  <si>
    <t>Cuadro 18.Qro.</t>
  </si>
  <si>
    <t>Cuadro 18.Q. Roo</t>
  </si>
  <si>
    <t xml:space="preserve">Cuadro 18.SLP </t>
  </si>
  <si>
    <t>Cuadro 18.Sin.</t>
  </si>
  <si>
    <t>Cuadro 18.Son.</t>
  </si>
  <si>
    <t>Cuadro 18.Tab.</t>
  </si>
  <si>
    <t>Cuadro 18.Tamps.</t>
  </si>
  <si>
    <t>Cuadro 18.Tlax.</t>
  </si>
  <si>
    <t>Cuadro 18.Ver.</t>
  </si>
  <si>
    <t>Cuadro 18.Yuc.</t>
  </si>
  <si>
    <t>Cuadro 18.Zac.</t>
  </si>
  <si>
    <r>
      <t>INEGI. Pobreza Laboral (PL) 4</t>
    </r>
    <r>
      <rPr>
        <i/>
        <sz val="9"/>
        <color rgb="FF000080"/>
        <rFont val="Arial"/>
        <family val="2"/>
      </rPr>
      <t>to</t>
    </r>
    <r>
      <rPr>
        <sz val="9"/>
        <color rgb="FF000080"/>
        <rFont val="Arial"/>
        <family val="2"/>
      </rPr>
      <t xml:space="preserve"> trimestre 2025</t>
    </r>
  </si>
  <si>
    <r>
      <t>Índice de la Tendencia Laboral de la Pobreza (ITLP), según ámbito rural y urbano</t>
    </r>
    <r>
      <rPr>
        <b/>
        <vertAlign val="superscript"/>
        <sz val="11"/>
        <color rgb="FF003057"/>
        <rFont val="Arial"/>
        <family val="2"/>
      </rPr>
      <t>1/, 2/, 3/</t>
    </r>
  </si>
  <si>
    <t>Estados Unidos Mexicanos</t>
  </si>
  <si>
    <t>primer trimestre de 2005 al cuarto trimestre de 2025</t>
  </si>
  <si>
    <t>(índice y variaciones porcentuales)</t>
  </si>
  <si>
    <t>Índice</t>
  </si>
  <si>
    <t>Año</t>
  </si>
  <si>
    <t>Trimestre</t>
  </si>
  <si>
    <t>Índice de la Tendencia Laboral de la Pobreza (ITLP)</t>
  </si>
  <si>
    <t>Variaciones porcentuales del ITLP (Estados Unidos Mexicanos)</t>
  </si>
  <si>
    <t xml:space="preserve">Estados Unidos Mexicanos </t>
  </si>
  <si>
    <t>Rural</t>
  </si>
  <si>
    <t>Urbano</t>
  </si>
  <si>
    <t>Respecto al trimestre inmediato anterior</t>
  </si>
  <si>
    <t>Respecto al mismo periodo del año anterior</t>
  </si>
  <si>
    <t>Acumulada al cuarto trimestre de cada año</t>
  </si>
  <si>
    <t>I</t>
  </si>
  <si>
    <t>NA</t>
  </si>
  <si>
    <t>II</t>
  </si>
  <si>
    <t>III</t>
  </si>
  <si>
    <t>IV</t>
  </si>
  <si>
    <t>ND</t>
  </si>
  <si>
    <r>
      <t>II</t>
    </r>
    <r>
      <rPr>
        <vertAlign val="superscript"/>
        <sz val="8"/>
        <color theme="1"/>
        <rFont val="Arial"/>
        <family val="2"/>
      </rPr>
      <t>4/</t>
    </r>
  </si>
  <si>
    <r>
      <t>IV</t>
    </r>
    <r>
      <rPr>
        <vertAlign val="superscript"/>
        <sz val="8"/>
        <color theme="1"/>
        <rFont val="Arial"/>
        <family val="2"/>
      </rPr>
      <t>5/</t>
    </r>
  </si>
  <si>
    <t>Nota:</t>
  </si>
  <si>
    <r>
      <t>Los datos para el periodo comprendido entre 2006 a 2024 corresponden a la publicación de las estimaciones del CONEVAL (recuperado el 1 de agosto de 2025, de https://www.coneval.org.mx/Medicion/Paginas/ITLP-IS_pobreza_laboral.aspx), las cuales tomaron como base la ENOE del primer trimestre de 2006 al primer trimestre de 2020 y a partir del primer trimestre de 2023; y la ENOE Nueva Edición (ENOE</t>
    </r>
    <r>
      <rPr>
        <vertAlign val="superscript"/>
        <sz val="8"/>
        <color rgb="FF4D565E"/>
        <rFont val="Arial"/>
        <family val="2"/>
      </rPr>
      <t>N</t>
    </r>
    <r>
      <rPr>
        <sz val="8"/>
        <color rgb="FF4D565E"/>
        <rFont val="Arial"/>
        <family val="2"/>
      </rPr>
      <t>) del tercer trimestre de 2020 al cuarto trimestre de 2022.</t>
    </r>
  </si>
  <si>
    <t>1/</t>
  </si>
  <si>
    <t>Periodo base: primer trimestre de 2020. Para más información consultar https://www.coneval.org.mx/Medicion/Paginas/ITLP-IS_pobreza_laboral.aspx</t>
  </si>
  <si>
    <t>2/</t>
  </si>
  <si>
    <t xml:space="preserve">Índice que muestra trimestralmente la tendencia de la proporción de personas que no pueden adquirir la canasta alimentaria con el ingreso de su trabajo. Si el índice crece, significa que la proporción referida aumentó.
 </t>
  </si>
  <si>
    <t>3/</t>
  </si>
  <si>
    <t>El ámbito rural se compone de las localidades con menos de 2 500 habitantes, y el urbano se compone de las localidades con 2 500 habitantes y más.</t>
  </si>
  <si>
    <t>4/</t>
  </si>
  <si>
    <t>Debido a la contingencia sanitaria por la COVID-19, se suspendió la recolección de información de la ENOE referente al segundo trimestre 2020, por lo cual no se cuenta con el insumo necesario para el cálculo de los indicadores correspondientes a este periodo. Para más información, consultar el comunicado NÚM. 295/20 del INEGI, disponible en: https://www.inegi.org.mx/contenidos/saladeprensa/boletines/2020/Calendario/Camb20-Cal2021_1erSem.pdf</t>
  </si>
  <si>
    <t>5/</t>
  </si>
  <si>
    <t>A causa del impacto del huracán Otis en la ciudad de Acapulco de Juárez en el estado de Guerrero la captación de la información del cuarto trimestre de 2023 se vio afectada, por lo que no se realiza la comparación con dicho trimestre. Para más información, consultar la siguiente liga: https://www.inegi.org.mx/contenidos/saladeprensa/boletines/2024/ENOE/ENOE2024_02.pdf</t>
  </si>
  <si>
    <t>NA:</t>
  </si>
  <si>
    <t>No aplica ya que no se cuenta con información del trimestre anterior.</t>
  </si>
  <si>
    <t>ND:</t>
  </si>
  <si>
    <t xml:space="preserve">No disponible derivado de lo referido en las notas anteriores. </t>
  </si>
  <si>
    <t>Fuente:</t>
  </si>
  <si>
    <t>INEGI. Pobreza Laboral (PL), 2025. Estimaciones basadas en la metodología sobre la construcción de la pobreza laboral (https://www.coneval.org.mx/Medicion/Paginas/ITLP-IS_pobreza_laboral.aspx)</t>
  </si>
  <si>
    <r>
      <t>Población con ingreso laboral inferior al costo de la canasta alimentaria (pobreza laboral), según ámbito rural y urbano</t>
    </r>
    <r>
      <rPr>
        <b/>
        <vertAlign val="superscript"/>
        <sz val="11"/>
        <color rgb="FF003057"/>
        <rFont val="Arial"/>
        <family val="2"/>
      </rPr>
      <t>1/, 2/</t>
    </r>
  </si>
  <si>
    <t>(porcentaje y diferencia en puntos porcentuales)</t>
  </si>
  <si>
    <t>Porcentaje de la población con ingreso laboral inferior al costo de la canasta alimentaria (pobreza laboral)</t>
  </si>
  <si>
    <t>Diferencia en puntos porcentuales (Estados Unidos Mexicanos)</t>
  </si>
  <si>
    <r>
      <t>II</t>
    </r>
    <r>
      <rPr>
        <vertAlign val="superscript"/>
        <sz val="8"/>
        <rFont val="Arial"/>
        <family val="2"/>
      </rPr>
      <t>3/</t>
    </r>
  </si>
  <si>
    <r>
      <t>IV</t>
    </r>
    <r>
      <rPr>
        <vertAlign val="superscript"/>
        <sz val="8"/>
        <rFont val="Arial"/>
        <family val="2"/>
      </rPr>
      <t>4/</t>
    </r>
  </si>
  <si>
    <t>Una persona se encuentra en situación de pobreza laboral si con el ingreso de su trabajo no puede adquirir una canasta alimentaria.</t>
  </si>
  <si>
    <r>
      <t>Ingreso laboral per cápita, según ámbito rural y urbano</t>
    </r>
    <r>
      <rPr>
        <vertAlign val="superscript"/>
        <sz val="10"/>
        <rFont val="Arial"/>
        <family val="2"/>
      </rPr>
      <t>1/</t>
    </r>
  </si>
  <si>
    <t>(pesos)</t>
  </si>
  <si>
    <t>Pesos corrientes</t>
  </si>
  <si>
    <r>
      <t>Deflactado con el INPC</t>
    </r>
    <r>
      <rPr>
        <b/>
        <vertAlign val="superscript"/>
        <sz val="8"/>
        <rFont val="Arial"/>
        <family val="2"/>
      </rPr>
      <t>2/,3/</t>
    </r>
  </si>
  <si>
    <r>
      <t>Deflactado con la canasta alimentaria</t>
    </r>
    <r>
      <rPr>
        <b/>
        <vertAlign val="superscript"/>
        <sz val="8"/>
        <rFont val="Arial"/>
        <family val="2"/>
      </rPr>
      <t>3/,4/</t>
    </r>
  </si>
  <si>
    <r>
      <t>II</t>
    </r>
    <r>
      <rPr>
        <vertAlign val="superscript"/>
        <sz val="8"/>
        <rFont val="Arial"/>
        <family val="2"/>
      </rPr>
      <t>5/</t>
    </r>
  </si>
  <si>
    <r>
      <t>IV</t>
    </r>
    <r>
      <rPr>
        <vertAlign val="superscript"/>
        <sz val="8"/>
        <rFont val="Arial"/>
        <family val="2"/>
      </rPr>
      <t>6/</t>
    </r>
  </si>
  <si>
    <t>Índice Nacional de Precios al Consumidor. Base segunda quincena Julio 2018. Actualización de Canasta y Ponderadores 2024 (mensual), Nacional, Índice de precios al consumidor, por objeto del gasto, Índice general.</t>
  </si>
  <si>
    <t>Pesos del primer trimestre de 2020.</t>
  </si>
  <si>
    <t>Se deflacta con el promedio trimestral de las Líneas de Pobreza Extrema por Ingresos y con el promedio del valor monetario del primer trimestre de 2020.</t>
  </si>
  <si>
    <t>6/</t>
  </si>
  <si>
    <t>A causa del impacto del huracán Otis en la ciudad de Acapulco de Juárez en el estado de Guerrero la captación de la información del cuarto trimestre de 2023 se vio afectada, por lo que no se realiza la comparación con dicho trimestre. Para más información, consultar la siguiente liga: https://www.inegi.org.mx/contenidos/saladeprensa/boletines/2024/ENOE/ENOE2024_02.pdf.</t>
  </si>
  <si>
    <r>
      <t>Masa salarial, según ámbito rural y urbano</t>
    </r>
    <r>
      <rPr>
        <b/>
        <vertAlign val="superscript"/>
        <sz val="10"/>
        <color rgb="FF003057"/>
        <rFont val="Arial"/>
        <family val="2"/>
      </rPr>
      <t>1/, 2/</t>
    </r>
  </si>
  <si>
    <r>
      <t>(millones de pesos del primer trimestre de 2020</t>
    </r>
    <r>
      <rPr>
        <vertAlign val="superscript"/>
        <sz val="10"/>
        <color rgb="FF27251F"/>
        <rFont val="Arial"/>
        <family val="2"/>
      </rPr>
      <t>3/</t>
    </r>
    <r>
      <rPr>
        <sz val="10"/>
        <color rgb="FF27251F"/>
        <rFont val="Arial"/>
        <family val="2"/>
      </rPr>
      <t>)</t>
    </r>
  </si>
  <si>
    <r>
      <t>II</t>
    </r>
    <r>
      <rPr>
        <vertAlign val="superscript"/>
        <sz val="8"/>
        <rFont val="Arial"/>
        <family val="2"/>
      </rPr>
      <t>4/</t>
    </r>
  </si>
  <si>
    <r>
      <t>IV</t>
    </r>
    <r>
      <rPr>
        <vertAlign val="superscript"/>
        <sz val="8"/>
        <rFont val="Arial"/>
        <family val="2"/>
      </rPr>
      <t>5/</t>
    </r>
  </si>
  <si>
    <t>Monto de las remuneraciones totales de los ocupados. Se calcula como la suma del ingreso laboral de cada persona ocupada. Para este indicador se utiliza el ingreso reconstruido por intervalos de salarios mínimos del Índice de la Tendencia Laboral de la Pobreza. Para más información consultar las notas técnicas disponibles en la siguiente liga: https://www.coneval.org.mx/Medicion/Paginas/ITLP-IS_pobreza_laboral.aspx</t>
  </si>
  <si>
    <t>Aguascalientes</t>
  </si>
  <si>
    <t>Baja California</t>
  </si>
  <si>
    <t>Baja California Sur</t>
  </si>
  <si>
    <t>Campeche</t>
  </si>
  <si>
    <t>Coahuila de Zaragoza</t>
  </si>
  <si>
    <t>Colima</t>
  </si>
  <si>
    <t>Chiapas</t>
  </si>
  <si>
    <t xml:space="preserve">Chihuahua </t>
  </si>
  <si>
    <t>Ciudad de México</t>
  </si>
  <si>
    <t>Durango</t>
  </si>
  <si>
    <t>Guanajuato</t>
  </si>
  <si>
    <t>Guerrero</t>
  </si>
  <si>
    <t>Hidalgo</t>
  </si>
  <si>
    <t>Jalisco</t>
  </si>
  <si>
    <t xml:space="preserve">México </t>
  </si>
  <si>
    <t>Michoacán de Ocampo</t>
  </si>
  <si>
    <t>Morelos</t>
  </si>
  <si>
    <t>Nayarit</t>
  </si>
  <si>
    <t>Nuevo León</t>
  </si>
  <si>
    <t>Oaxaca</t>
  </si>
  <si>
    <t>Puebla</t>
  </si>
  <si>
    <t>Querétaro</t>
  </si>
  <si>
    <t>Quintana Roo</t>
  </si>
  <si>
    <t>San Luis Potosí</t>
  </si>
  <si>
    <t>Sinaloa</t>
  </si>
  <si>
    <t>Sonora</t>
  </si>
  <si>
    <t>Tabasco</t>
  </si>
  <si>
    <t>Tamaulipas</t>
  </si>
  <si>
    <t xml:space="preserve">Tlaxcala </t>
  </si>
  <si>
    <t>Veracruz de Ignacio de la Llave</t>
  </si>
  <si>
    <t>Yucatán</t>
  </si>
  <si>
    <t>Zacatecas</t>
  </si>
  <si>
    <r>
      <t>Pesos del primer trimestre de 2020 (deflactado con el INPC)</t>
    </r>
    <r>
      <rPr>
        <b/>
        <vertAlign val="superscript"/>
        <sz val="8"/>
        <color theme="1"/>
        <rFont val="Arial"/>
        <family val="2"/>
      </rPr>
      <t>1/,2/</t>
    </r>
  </si>
  <si>
    <r>
      <t>Pesos del primer trimestre de 2020 (deflactado con la canasta alimentaria)</t>
    </r>
    <r>
      <rPr>
        <b/>
        <vertAlign val="superscript"/>
        <sz val="8"/>
        <color theme="1"/>
        <rFont val="Arial"/>
        <family val="2"/>
      </rPr>
      <t>1/,3/</t>
    </r>
  </si>
  <si>
    <r>
      <t>Indicadores de pobreza laboral, según sexo de la jefatura del hogar declarada</t>
    </r>
    <r>
      <rPr>
        <b/>
        <vertAlign val="superscript"/>
        <sz val="11"/>
        <color rgb="FF003057"/>
        <rFont val="Arial"/>
        <family val="2"/>
      </rPr>
      <t>1/, 2/</t>
    </r>
  </si>
  <si>
    <t>(porcentaje y pesos)</t>
  </si>
  <si>
    <r>
      <t>Ingreso laboral promedio per cápita 
a pesos del primer trimestre de 2020</t>
    </r>
    <r>
      <rPr>
        <b/>
        <vertAlign val="superscript"/>
        <sz val="8"/>
        <rFont val="Arial"/>
        <family val="2"/>
      </rPr>
      <t>3/</t>
    </r>
  </si>
  <si>
    <t>Sexo de la jefatura del hogar</t>
  </si>
  <si>
    <t>Hombres</t>
  </si>
  <si>
    <t>Mujeres</t>
  </si>
  <si>
    <t>Se considera como jefa o jefe del hogar a la persona reconocida como tal por los residentes habituales de la vivienda seleccionada.</t>
  </si>
  <si>
    <t>Deflactado con el Índice Nacional de Precios al Consumidor. Base segunda quincena Julio 2018. Actualización de Canasta y Ponderadores 2024 (mensual), Nacional, Índice de precios al consumidor, por objeto del gasto, Índice general.</t>
  </si>
  <si>
    <t>El 27 de mayo de 2025 se reemplazaron las bases de la ENOE del cuarto trimestre de 2024, debido a una actualización en la variable P6H_C de la tabla COE2, y en las variables: PAR_C, CS_P14_C, CS_P20A_C y CS_P20B_C, de la tabla SDEM. Por lo anterior, pueden presentarse diferencias en decimales de los indicadores presentados por el CONEVAL para el trimestre mencionado.</t>
  </si>
  <si>
    <r>
      <t>Masa salarial, según entidad federativa</t>
    </r>
    <r>
      <rPr>
        <b/>
        <vertAlign val="superscript"/>
        <sz val="11"/>
        <color rgb="FF003057"/>
        <rFont val="Arial"/>
        <family val="2"/>
      </rPr>
      <t>1/</t>
    </r>
  </si>
  <si>
    <r>
      <t>(millones de pesos del primer trimestre de 2020</t>
    </r>
    <r>
      <rPr>
        <vertAlign val="superscript"/>
        <sz val="9"/>
        <color rgb="FF27251F"/>
        <rFont val="Arial"/>
        <family val="2"/>
      </rPr>
      <t>2/</t>
    </r>
    <r>
      <rPr>
        <sz val="9"/>
        <color rgb="FF27251F"/>
        <rFont val="Arial"/>
        <family val="2"/>
      </rPr>
      <t>)</t>
    </r>
  </si>
  <si>
    <t>Chihuahua</t>
  </si>
  <si>
    <t>Tlaxcala</t>
  </si>
  <si>
    <r>
      <t>Índice de la Tendencia Laboral de la Pobreza (ITLP), según entidad federativa</t>
    </r>
    <r>
      <rPr>
        <b/>
        <vertAlign val="superscript"/>
        <sz val="11"/>
        <color rgb="FF003057"/>
        <rFont val="Arial"/>
        <family val="2"/>
      </rPr>
      <t>1/, 2/</t>
    </r>
  </si>
  <si>
    <t>(índice)</t>
  </si>
  <si>
    <r>
      <t>Población con ingreso laboral inferior al costo de la canasta alimentaria (pobreza laboral), según entidad federativa</t>
    </r>
    <r>
      <rPr>
        <b/>
        <vertAlign val="superscript"/>
        <sz val="11"/>
        <color rgb="FF003057"/>
        <rFont val="Arial"/>
        <family val="2"/>
      </rPr>
      <t xml:space="preserve">1/ </t>
    </r>
  </si>
  <si>
    <t>(porcentaje)</t>
  </si>
  <si>
    <t>México</t>
  </si>
  <si>
    <r>
      <t>II</t>
    </r>
    <r>
      <rPr>
        <vertAlign val="superscript"/>
        <sz val="8"/>
        <rFont val="Arial"/>
        <family val="2"/>
      </rPr>
      <t>2/</t>
    </r>
  </si>
  <si>
    <r>
      <t>IV</t>
    </r>
    <r>
      <rPr>
        <vertAlign val="superscript"/>
        <sz val="8"/>
        <rFont val="Arial"/>
        <family val="2"/>
      </rPr>
      <t>3/</t>
    </r>
  </si>
  <si>
    <r>
      <t>Población con ingreso laboral inferior al costo de la canasta alimentaria (pobreza laboral), según ciudad autorrepresentada</t>
    </r>
    <r>
      <rPr>
        <b/>
        <vertAlign val="superscript"/>
        <sz val="11"/>
        <color rgb="FF003057"/>
        <rFont val="Arial"/>
        <family val="2"/>
      </rPr>
      <t>1/</t>
    </r>
  </si>
  <si>
    <t xml:space="preserve">Área metropolitana de la Ciudad de México </t>
  </si>
  <si>
    <t xml:space="preserve">Ciudad de Guadalajara </t>
  </si>
  <si>
    <t xml:space="preserve">Ciudad de Monterrey </t>
  </si>
  <si>
    <t xml:space="preserve">Ciudad de 
Puebla </t>
  </si>
  <si>
    <t>Ciudad de 
León</t>
  </si>
  <si>
    <t>Ciudad de 
Torreón</t>
  </si>
  <si>
    <t xml:space="preserve">Ciudad de San Luis Potosí </t>
  </si>
  <si>
    <t>Ciudad de 
Mérida</t>
  </si>
  <si>
    <t xml:space="preserve">Ciudad de Chihuahua </t>
  </si>
  <si>
    <t xml:space="preserve">Ciudad de 
Tampico </t>
  </si>
  <si>
    <t>Ciudad de Veracruz</t>
  </si>
  <si>
    <t>Ciudad de Acapulco</t>
  </si>
  <si>
    <t>Ciudad de Aguascalientes</t>
  </si>
  <si>
    <t>Ciudad de 
Morelia</t>
  </si>
  <si>
    <t>Ciudad de 
Toluca</t>
  </si>
  <si>
    <t xml:space="preserve">Ciudad de 
Saltillo </t>
  </si>
  <si>
    <t xml:space="preserve">Ciudad de Villahermosa </t>
  </si>
  <si>
    <t>Ciudad de Tuxtla Gutiérrez</t>
  </si>
  <si>
    <t>Ciudad 
Juárez</t>
  </si>
  <si>
    <t xml:space="preserve">Ciudad de 
Tijuana </t>
  </si>
  <si>
    <t>Ciudad de Culiacán</t>
  </si>
  <si>
    <t>Ciudad de Hermosillo</t>
  </si>
  <si>
    <t>Ciudad de 
Durango</t>
  </si>
  <si>
    <t>Ciudad de 
Tepic</t>
  </si>
  <si>
    <t>Ciudad de Campeche</t>
  </si>
  <si>
    <t>Ciudad de 
Cuernavaca</t>
  </si>
  <si>
    <t>Ciudad de Coatzacoalcos</t>
  </si>
  <si>
    <t>Ciudad de 
Oaxaca</t>
  </si>
  <si>
    <t>Ciudad de Zacatecas</t>
  </si>
  <si>
    <t>Ciudad de 
Colima</t>
  </si>
  <si>
    <t>Ciudad de 
Querétaro</t>
  </si>
  <si>
    <t>Ciudad de 
Tlaxcala</t>
  </si>
  <si>
    <t>Ciudad de 
La Paz</t>
  </si>
  <si>
    <t>Ciudad de 
Cancún</t>
  </si>
  <si>
    <t>Ciudad del 
Carmen</t>
  </si>
  <si>
    <t>Ciudad de 
Pachuca</t>
  </si>
  <si>
    <t>Ciudad de 
Mexicali</t>
  </si>
  <si>
    <t>Ciudad de 
Reynosa</t>
  </si>
  <si>
    <t xml:space="preserve">Ciudad de 
Tapachula </t>
  </si>
  <si>
    <t>No aplica por la incorporaron de estas ciudades a partir del trimestre en el que se muestra la información. Para más información consultar el desgloce geográfico de la página principal de la ENOE.</t>
  </si>
  <si>
    <r>
      <t>Participación laboral de la población, según rango de edad por ámbito rural y urbano</t>
    </r>
    <r>
      <rPr>
        <b/>
        <vertAlign val="superscript"/>
        <sz val="11"/>
        <color rgb="FF003057"/>
        <rFont val="Arial"/>
        <family val="2"/>
      </rPr>
      <t>1/, 2/</t>
    </r>
  </si>
  <si>
    <t xml:space="preserve">12 a 17 años </t>
  </si>
  <si>
    <t xml:space="preserve">18 a 64 años </t>
  </si>
  <si>
    <t>65 años o más</t>
  </si>
  <si>
    <t>Porcentaje que representa la población económicamente activa (PEA).</t>
  </si>
  <si>
    <r>
      <t>Asistencia escolar de la población entre 5 y 17 años de edad, según ámbito rural y urbano</t>
    </r>
    <r>
      <rPr>
        <b/>
        <vertAlign val="superscript"/>
        <sz val="11"/>
        <color rgb="FF003057"/>
        <rFont val="Arial"/>
        <family val="2"/>
      </rPr>
      <t>1/, 2/</t>
    </r>
  </si>
  <si>
    <t>Población que asiste a la escuela según el periodo de levantamiento.</t>
  </si>
  <si>
    <r>
      <t>Indicadores de la población ocupada con ingreso laboral inferior al costo de la canasta alimentaria (pobreza laboral), según sexo</t>
    </r>
    <r>
      <rPr>
        <b/>
        <vertAlign val="superscript"/>
        <sz val="11"/>
        <color rgb="FF003057"/>
        <rFont val="Arial"/>
        <family val="2"/>
      </rPr>
      <t>1/, 2/</t>
    </r>
  </si>
  <si>
    <t>Porcentaje de la población ocupada con ingreso laboral inferior al costo de la canasta alimentaria (pobreza laboral)</t>
  </si>
  <si>
    <r>
      <t>Ingreso laboral promedio de la población ocupada a pesos del primer trimestre de 2020</t>
    </r>
    <r>
      <rPr>
        <b/>
        <vertAlign val="superscript"/>
        <sz val="8"/>
        <color theme="1"/>
        <rFont val="Arial"/>
        <family val="2"/>
      </rPr>
      <t>3/</t>
    </r>
  </si>
  <si>
    <t>Total de ocupados</t>
  </si>
  <si>
    <t xml:space="preserve">Sexo </t>
  </si>
  <si>
    <t xml:space="preserve">Esta información es generada para la población ocupada, por lo que puede diferir de la población de referencia para la estimación de pobreza laboral. </t>
  </si>
  <si>
    <t>Población que reportó estar ocupada o no contaba con una ocupación pero buscó empleo, durante el periodo de referencia.</t>
  </si>
  <si>
    <r>
      <t>Indicadores de la población ocupada con ingreso laboral inferior al costo de la canasta alimentaria (pobreza laboral), según municipio indígena</t>
    </r>
    <r>
      <rPr>
        <b/>
        <vertAlign val="superscript"/>
        <sz val="11"/>
        <color rgb="FF003057"/>
        <rFont val="Arial"/>
        <family val="2"/>
      </rPr>
      <t>1/, 2/, 3/</t>
    </r>
  </si>
  <si>
    <r>
      <t>Ingreso laboral promedio de la población ocupada a pesos del primer trimestre de 2020</t>
    </r>
    <r>
      <rPr>
        <b/>
        <vertAlign val="superscript"/>
        <sz val="8"/>
        <color theme="1"/>
        <rFont val="Arial"/>
        <family val="2"/>
      </rPr>
      <t>4/</t>
    </r>
  </si>
  <si>
    <t>Municipio indígena</t>
  </si>
  <si>
    <t>Municipio no indígena</t>
  </si>
  <si>
    <t>Se considera municipio indígena aquellos donde la población indígena sea mayor o igual al 40 % de su población total, este es el criterio utilizado a partir del Catálogo de Localidades Indígenas 2010 del INPI.</t>
  </si>
  <si>
    <r>
      <t>Indicadores de la población ocupada con ingreso laboral inferior al costo de la canasta alimentaria 
(pobreza laboral), según rango de edad</t>
    </r>
    <r>
      <rPr>
        <b/>
        <vertAlign val="superscript"/>
        <sz val="11"/>
        <color rgb="FF003057"/>
        <rFont val="Arial"/>
        <family val="2"/>
      </rPr>
      <t>1/, 2/</t>
    </r>
  </si>
  <si>
    <t>Rango de edad</t>
  </si>
  <si>
    <t>12 a 17 años</t>
  </si>
  <si>
    <t xml:space="preserve">18 a 29 años </t>
  </si>
  <si>
    <t xml:space="preserve">30 a 64 años </t>
  </si>
  <si>
    <t xml:space="preserve">65 años o más </t>
  </si>
  <si>
    <t>Esta información es generada para la población ocupada, por lo que puede diferir de la población de referencia para la estimación de pobreza laboral.</t>
  </si>
  <si>
    <r>
      <t>Indicadores de la población ocupada con ingreso laboral inferior al costo de la canasta alimentaria (pobreza laboral), según situación de formalidad</t>
    </r>
    <r>
      <rPr>
        <b/>
        <vertAlign val="superscript"/>
        <sz val="11"/>
        <color rgb="FF003057"/>
        <rFont val="Arial"/>
        <family val="2"/>
      </rPr>
      <t>1/, 2/, 3/</t>
    </r>
  </si>
  <si>
    <t>Situación de formalidad</t>
  </si>
  <si>
    <t>Formal</t>
  </si>
  <si>
    <t>Informal</t>
  </si>
  <si>
    <t>Se emplea la variable emp_ppal de la ENOE, la cual refiere a la clasificación de empleos formales e informales de la primera actividad.</t>
  </si>
  <si>
    <r>
      <t>Ingreso laboral promedio en la población ocupada, según sexo y entidad federativa</t>
    </r>
    <r>
      <rPr>
        <b/>
        <vertAlign val="superscript"/>
        <sz val="11"/>
        <color rgb="FF003057"/>
        <rFont val="Arial"/>
        <family val="2"/>
      </rPr>
      <t>1/</t>
    </r>
  </si>
  <si>
    <t>(pesos del primer trimestre de 2020)</t>
  </si>
  <si>
    <t/>
  </si>
  <si>
    <r>
      <t>Ingreso laboral promedio de la población ocupada, según sector de actividad</t>
    </r>
    <r>
      <rPr>
        <b/>
        <vertAlign val="superscript"/>
        <sz val="11"/>
        <color rgb="FF003057"/>
        <rFont val="Arial"/>
        <family val="2"/>
      </rPr>
      <t>1/</t>
    </r>
  </si>
  <si>
    <t>Agricultura, ganadería, silvicultura, caza y pesca</t>
  </si>
  <si>
    <t>Industria extractiva y de la electricidad</t>
  </si>
  <si>
    <t>Industria manufacturera</t>
  </si>
  <si>
    <t>Construcción</t>
  </si>
  <si>
    <t>Comercio</t>
  </si>
  <si>
    <t>Restaurantes y servicios de alojamiento</t>
  </si>
  <si>
    <t>Transportes, comunicaciones, correo y almacenamiento</t>
  </si>
  <si>
    <t>Servicios profesionales, financieros y corporativos</t>
  </si>
  <si>
    <t>Servicios sociales</t>
  </si>
  <si>
    <t>Servicios diversos</t>
  </si>
  <si>
    <t>Gobierno y organismos internacionales</t>
  </si>
  <si>
    <t>No disponible derivado de lo referido en las notas anteriores.</t>
  </si>
  <si>
    <t>No aplica debido a que no se cuenta con precisión.</t>
  </si>
  <si>
    <r>
      <t>Ingreso laboral promedio de la población ocupada, según sector de actividad</t>
    </r>
    <r>
      <rPr>
        <b/>
        <vertAlign val="superscript"/>
        <sz val="11"/>
        <color rgb="FF003057"/>
        <rFont val="Arial"/>
        <family val="2"/>
      </rPr>
      <t xml:space="preserve">1/ </t>
    </r>
  </si>
  <si>
    <t xml:space="preserve">San Luis Potosí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</si>
</sst>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43" formatCode="_-* #,##0.00_-;\-* #,##0.00_-;_-* &quot;-&quot;??_-;_-@_-"/>
    <numFmt numFmtId="164" formatCode="#\ ##0.00"/>
    <numFmt numFmtId="165" formatCode="#\ ##0.0"/>
    <numFmt numFmtId="166" formatCode="0.0\ &quot;&quot;"/>
    <numFmt numFmtId="167" formatCode="#\ ##0.0\ &quot;&quot;"/>
    <numFmt numFmtId="168" formatCode="0.0000"/>
    <numFmt numFmtId="169" formatCode="0.0"/>
    <numFmt numFmtId="170" formatCode="#,##0.0"/>
    <numFmt numFmtId="171" formatCode="0.000"/>
  </numFmts>
  <fonts count="45" x14ac:knownFonts="1">
    <font>
      <sz val="11"/>
      <color theme="1"/>
      <name val="Aptos Narrow"/>
      <family val="2"/>
      <scheme val="minor"/>
    </font>
    <font>
      <sz val="11"/>
      <color theme="1"/>
      <name val="Aptos Narrow"/>
      <family val="2"/>
      <scheme val="minor"/>
    </font>
    <font>
      <sz val="10"/>
      <name val="Arial"/>
      <family val="2"/>
    </font>
    <font>
      <sz val="9"/>
      <color rgb="FF000080"/>
      <name val="Arial"/>
      <family val="2"/>
    </font>
    <font>
      <b/>
      <sz val="10"/>
      <name val="Arial"/>
      <family val="2"/>
    </font>
    <font>
      <sz val="10"/>
      <color theme="1"/>
      <name val="Arial"/>
      <family val="2"/>
    </font>
    <font>
      <sz val="8"/>
      <name val="Aptos Narrow"/>
      <family val="2"/>
      <scheme val="minor"/>
    </font>
    <font>
      <b/>
      <sz val="12"/>
      <name val="Arial"/>
      <family val="2"/>
    </font>
    <font>
      <sz val="10"/>
      <color theme="1"/>
      <name val="Aptos Narrow"/>
      <family val="2"/>
      <scheme val="minor"/>
    </font>
    <font>
      <vertAlign val="superscript"/>
      <sz val="11"/>
      <color theme="1"/>
      <name val="Aptos Narrow"/>
      <family val="2"/>
      <scheme val="minor"/>
    </font>
    <font>
      <sz val="8"/>
      <color theme="1"/>
      <name val="Aptos Narrow"/>
      <family val="2"/>
      <scheme val="minor"/>
    </font>
    <font>
      <sz val="11"/>
      <color theme="1"/>
      <name val="Arial"/>
      <family val="2"/>
    </font>
    <font>
      <sz val="9"/>
      <name val="Arial"/>
      <family val="2"/>
    </font>
    <font>
      <u/>
      <sz val="11"/>
      <color theme="10"/>
      <name val="Aptos Narrow"/>
      <family val="2"/>
      <scheme val="minor"/>
    </font>
    <font>
      <sz val="8"/>
      <color theme="1"/>
      <name val="Arial"/>
      <family val="2"/>
    </font>
    <font>
      <b/>
      <sz val="8"/>
      <name val="Arial"/>
      <family val="2"/>
    </font>
    <font>
      <b/>
      <vertAlign val="superscript"/>
      <sz val="8"/>
      <name val="Arial"/>
      <family val="2"/>
    </font>
    <font>
      <b/>
      <sz val="8"/>
      <color theme="1"/>
      <name val="Arial"/>
      <family val="2"/>
    </font>
    <font>
      <b/>
      <vertAlign val="superscript"/>
      <sz val="8"/>
      <color theme="1"/>
      <name val="Arial"/>
      <family val="2"/>
    </font>
    <font>
      <sz val="8"/>
      <name val="Arial"/>
      <family val="2"/>
    </font>
    <font>
      <sz val="8"/>
      <color rgb="FF4D565E"/>
      <name val="Arial"/>
      <family val="2"/>
    </font>
    <font>
      <vertAlign val="superscript"/>
      <sz val="8"/>
      <color rgb="FF4D565E"/>
      <name val="Arial"/>
      <family val="2"/>
    </font>
    <font>
      <vertAlign val="superscript"/>
      <sz val="10"/>
      <color rgb="FF4D565E"/>
      <name val="Arial"/>
      <family val="2"/>
    </font>
    <font>
      <b/>
      <sz val="11"/>
      <color rgb="FF003057"/>
      <name val="Arial"/>
      <family val="2"/>
    </font>
    <font>
      <b/>
      <vertAlign val="superscript"/>
      <sz val="11"/>
      <color rgb="FF003057"/>
      <name val="Arial"/>
      <family val="2"/>
    </font>
    <font>
      <sz val="10"/>
      <color rgb="FF27251F"/>
      <name val="Arial"/>
      <family val="2"/>
    </font>
    <font>
      <sz val="9"/>
      <color rgb="FF27251F"/>
      <name val="Arial"/>
      <family val="2"/>
    </font>
    <font>
      <b/>
      <sz val="10"/>
      <color rgb="FF27251F"/>
      <name val="Arial"/>
      <family val="2"/>
    </font>
    <font>
      <sz val="11"/>
      <color rgb="FF27251F"/>
      <name val="Arial"/>
      <family val="2"/>
    </font>
    <font>
      <vertAlign val="superscript"/>
      <sz val="8"/>
      <name val="Arial"/>
      <family val="2"/>
    </font>
    <font>
      <sz val="8"/>
      <color rgb="FF08989C"/>
      <name val="Arial"/>
      <family val="2"/>
    </font>
    <font>
      <i/>
      <sz val="9"/>
      <color rgb="FF000080"/>
      <name val="Arial"/>
      <family val="2"/>
    </font>
    <font>
      <vertAlign val="superscript"/>
      <sz val="10"/>
      <name val="Arial"/>
      <family val="2"/>
    </font>
    <font>
      <b/>
      <sz val="10"/>
      <color rgb="FF003057"/>
      <name val="Arial"/>
      <family val="2"/>
    </font>
    <font>
      <b/>
      <vertAlign val="superscript"/>
      <sz val="10"/>
      <color rgb="FF003057"/>
      <name val="Arial"/>
      <family val="2"/>
    </font>
    <font>
      <vertAlign val="superscript"/>
      <sz val="10"/>
      <color rgb="FF27251F"/>
      <name val="Arial"/>
      <family val="2"/>
    </font>
    <font>
      <sz val="11"/>
      <color rgb="FF4D565E"/>
      <name val="Aptos Narrow"/>
      <family val="2"/>
      <scheme val="minor"/>
    </font>
    <font>
      <vertAlign val="superscript"/>
      <sz val="9"/>
      <color rgb="FF27251F"/>
      <name val="Arial"/>
      <family val="2"/>
    </font>
    <font>
      <b/>
      <sz val="10"/>
      <color theme="1"/>
      <name val="Arial"/>
      <family val="2"/>
    </font>
    <font>
      <u/>
      <sz val="11"/>
      <color theme="1"/>
      <name val="Aptos Narrow"/>
      <family val="2"/>
      <scheme val="minor"/>
    </font>
    <font>
      <sz val="8"/>
      <color rgb="FF000000"/>
      <name val="Lucida Console"/>
      <family val="3"/>
    </font>
    <font>
      <sz val="8"/>
      <color theme="4"/>
      <name val="Arial"/>
      <family val="2"/>
    </font>
    <font>
      <b/>
      <sz val="9"/>
      <color theme="4" tint="-0.49995422223578601"/>
      <name val="Aptos Narrow"/>
      <family val="2"/>
      <scheme val="minor"/>
    </font>
    <font>
      <vertAlign val="superscript"/>
      <sz val="8"/>
      <color theme="1"/>
      <name val="Arial"/>
      <family val="2"/>
    </font>
    <font>
      <sz val="10"/>
      <color rgb="FF4D565E"/>
      <name val="Arial"/>
      <family val="2"/>
    </font>
  </fonts>
  <fills count="3">
    <fill>
      <patternFill patternType="none"/>
    </fill>
    <fill>
      <patternFill patternType="gray125"/>
    </fill>
    <fill>
      <patternFill patternType="solid">
        <fgColor theme="0"/>
        <bgColor indexed="64"/>
      </patternFill>
    </fill>
  </fills>
  <borders count="9">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top style="thin">
        <color indexed="64"/>
      </top>
      <bottom style="thin">
        <color rgb="FFDCDCDC"/>
      </bottom>
      <diagonal/>
    </border>
    <border>
      <left/>
      <right/>
      <top style="thin">
        <color rgb="FFDCDCDC"/>
      </top>
      <bottom style="thin">
        <color rgb="FFDCDCDC"/>
      </bottom>
      <diagonal/>
    </border>
    <border>
      <left/>
      <right/>
      <top style="thin">
        <color rgb="FFDCDCDC"/>
      </top>
      <bottom style="thin">
        <color indexed="64"/>
      </bottom>
      <diagonal/>
    </border>
    <border>
      <left/>
      <right/>
      <top/>
      <bottom style="thin">
        <color rgb="FFDCDCDC"/>
      </bottom>
      <diagonal/>
    </border>
    <border>
      <left/>
      <right/>
      <top style="thin">
        <color rgb="FFDCDCDC"/>
      </top>
      <bottom/>
      <diagonal/>
    </border>
  </borders>
  <cellStyleXfs count="38">
    <xf numFmtId="0" fontId="0" fillId="0" borderId="0"/>
    <xf numFmtId="0" fontId="1"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applyNumberForma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 fillId="0" borderId="0"/>
  </cellStyleXfs>
  <cellXfs count="268">
    <xf numFmtId="0" fontId="0" fillId="0" borderId="0" xfId="0"/>
    <xf numFmtId="0" fontId="3" fillId="2" borderId="0" xfId="0" applyFont="1" applyFill="1" applyAlignment="1">
      <alignment vertical="center"/>
    </xf>
    <xf numFmtId="0" fontId="5" fillId="2" borderId="0" xfId="0" applyFont="1" applyFill="1"/>
    <xf numFmtId="0" fontId="4" fillId="2" borderId="0" xfId="0" applyFont="1" applyFill="1" applyAlignment="1">
      <alignment vertical="center"/>
    </xf>
    <xf numFmtId="0" fontId="2" fillId="2" borderId="0" xfId="0" applyFont="1" applyFill="1"/>
    <xf numFmtId="0" fontId="7" fillId="2" borderId="0" xfId="0" applyFont="1" applyFill="1" applyAlignment="1">
      <alignment horizontal="left" vertical="center"/>
    </xf>
    <xf numFmtId="0" fontId="4" fillId="2" borderId="0" xfId="0" applyFont="1" applyFill="1" applyAlignment="1">
      <alignment vertical="center" wrapText="1"/>
    </xf>
    <xf numFmtId="0" fontId="4" fillId="2" borderId="0" xfId="0" applyFont="1" applyFill="1" applyAlignment="1">
      <alignment horizontal="center" vertical="center" wrapText="1"/>
    </xf>
    <xf numFmtId="0" fontId="4" fillId="2" borderId="0" xfId="0" applyFont="1" applyFill="1" applyAlignment="1">
      <alignment vertical="top" wrapText="1"/>
    </xf>
    <xf numFmtId="0" fontId="2" fillId="2" borderId="1" xfId="0" applyFont="1" applyFill="1" applyBorder="1" applyAlignment="1">
      <alignment vertical="top"/>
    </xf>
    <xf numFmtId="0" fontId="5" fillId="2" borderId="0" xfId="0" applyFont="1" applyFill="1" applyAlignment="1">
      <alignment horizontal="right"/>
    </xf>
    <xf numFmtId="2" fontId="5" fillId="2" borderId="0" xfId="0" applyNumberFormat="1" applyFont="1" applyFill="1"/>
    <xf numFmtId="0" fontId="2" fillId="2" borderId="1" xfId="0" applyFont="1" applyFill="1" applyBorder="1"/>
    <xf numFmtId="0" fontId="11" fillId="2" borderId="0" xfId="0" applyFont="1" applyFill="1"/>
    <xf numFmtId="0" fontId="0" fillId="2" borderId="0" xfId="0" applyFill="1"/>
    <xf numFmtId="0" fontId="2" fillId="2" borderId="0" xfId="0" applyFont="1" applyFill="1" applyAlignment="1">
      <alignment horizontal="right"/>
    </xf>
    <xf numFmtId="0" fontId="4" fillId="2" borderId="0" xfId="0" applyFont="1" applyFill="1" applyAlignment="1">
      <alignment horizontal="right" vertical="center" wrapText="1"/>
    </xf>
    <xf numFmtId="0" fontId="4" fillId="2" borderId="0" xfId="0" applyFont="1" applyFill="1" applyAlignment="1">
      <alignment horizontal="right" vertical="top" wrapText="1"/>
    </xf>
    <xf numFmtId="0" fontId="0" fillId="2" borderId="1" xfId="0" applyFill="1" applyBorder="1"/>
    <xf numFmtId="0" fontId="0" fillId="2" borderId="0" xfId="0" applyFill="1" applyAlignment="1">
      <alignment horizontal="right"/>
    </xf>
    <xf numFmtId="0" fontId="11" fillId="2" borderId="0" xfId="0" applyFont="1" applyFill="1" applyAlignment="1">
      <alignment horizontal="right"/>
    </xf>
    <xf numFmtId="0" fontId="0" fillId="2" borderId="0" xfId="0" applyFill="1" applyAlignment="1">
      <alignment horizontal="center"/>
    </xf>
    <xf numFmtId="0" fontId="0" fillId="2" borderId="1" xfId="0" applyFill="1" applyBorder="1" applyAlignment="1">
      <alignment horizontal="right"/>
    </xf>
    <xf numFmtId="0" fontId="11" fillId="2" borderId="0" xfId="0" applyFont="1" applyFill="1" applyAlignment="1">
      <alignment horizontal="left"/>
    </xf>
    <xf numFmtId="0" fontId="14" fillId="2" borderId="0" xfId="0" applyFont="1" applyFill="1"/>
    <xf numFmtId="0" fontId="14" fillId="2" borderId="0" xfId="0" applyFont="1" applyFill="1" applyAlignment="1">
      <alignment horizontal="right"/>
    </xf>
    <xf numFmtId="0" fontId="14" fillId="2" borderId="0" xfId="0" applyFont="1" applyFill="1" applyAlignment="1">
      <alignment horizontal="center"/>
    </xf>
    <xf numFmtId="0" fontId="15" fillId="2" borderId="1" xfId="0" applyFont="1" applyFill="1" applyBorder="1" applyAlignment="1">
      <alignment horizontal="center" vertical="center" wrapText="1"/>
    </xf>
    <xf numFmtId="0" fontId="17" fillId="2" borderId="2" xfId="0" applyFont="1" applyFill="1" applyBorder="1" applyAlignment="1">
      <alignment horizontal="right" vertical="center" wrapText="1"/>
    </xf>
    <xf numFmtId="0" fontId="17" fillId="2" borderId="0" xfId="0" applyFont="1" applyFill="1" applyAlignment="1">
      <alignment horizontal="right"/>
    </xf>
    <xf numFmtId="165" fontId="14" fillId="2" borderId="0" xfId="0" applyNumberFormat="1" applyFont="1" applyFill="1" applyAlignment="1">
      <alignment horizontal="center" vertical="center"/>
    </xf>
    <xf numFmtId="0" fontId="14" fillId="2" borderId="0" xfId="0" applyFont="1" applyFill="1" applyAlignment="1">
      <alignment vertical="center" wrapText="1"/>
    </xf>
    <xf numFmtId="0" fontId="15" fillId="2" borderId="2" xfId="0" applyFont="1" applyFill="1" applyBorder="1" applyAlignment="1">
      <alignment horizontal="center" vertical="center"/>
    </xf>
    <xf numFmtId="0" fontId="14" fillId="2" borderId="0" xfId="0" applyFont="1" applyFill="1" applyAlignment="1">
      <alignment wrapText="1"/>
    </xf>
    <xf numFmtId="0" fontId="15" fillId="2" borderId="1" xfId="0" applyFont="1" applyFill="1" applyBorder="1" applyAlignment="1">
      <alignment horizontal="center"/>
    </xf>
    <xf numFmtId="166" fontId="14" fillId="2" borderId="0" xfId="0" applyNumberFormat="1" applyFont="1" applyFill="1" applyAlignment="1">
      <alignment horizontal="center" vertical="center"/>
    </xf>
    <xf numFmtId="2" fontId="19" fillId="2" borderId="0" xfId="3" applyNumberFormat="1" applyFont="1" applyFill="1" applyAlignment="1">
      <alignment horizontal="center" vertical="center" wrapText="1"/>
    </xf>
    <xf numFmtId="0" fontId="19" fillId="2" borderId="0" xfId="3" applyFont="1" applyFill="1" applyAlignment="1">
      <alignment horizontal="center" vertical="center" wrapText="1"/>
    </xf>
    <xf numFmtId="0" fontId="17" fillId="2" borderId="1" xfId="0" applyFont="1" applyFill="1" applyBorder="1" applyAlignment="1">
      <alignment horizontal="center"/>
    </xf>
    <xf numFmtId="167" fontId="14" fillId="2" borderId="0" xfId="0" applyNumberFormat="1" applyFont="1" applyFill="1" applyAlignment="1">
      <alignment horizontal="center" vertical="center"/>
    </xf>
    <xf numFmtId="167" fontId="14" fillId="2" borderId="3" xfId="0" applyNumberFormat="1" applyFont="1" applyFill="1" applyBorder="1" applyAlignment="1">
      <alignment horizontal="center" vertical="center"/>
    </xf>
    <xf numFmtId="164" fontId="14" fillId="2" borderId="0" xfId="0" applyNumberFormat="1" applyFont="1" applyFill="1"/>
    <xf numFmtId="0" fontId="10" fillId="2" borderId="0" xfId="0" applyFont="1" applyFill="1" applyAlignment="1">
      <alignment horizontal="center"/>
    </xf>
    <xf numFmtId="0" fontId="10" fillId="2" borderId="3" xfId="0" applyFont="1" applyFill="1" applyBorder="1" applyAlignment="1">
      <alignment horizontal="center" vertical="center"/>
    </xf>
    <xf numFmtId="0" fontId="19" fillId="2" borderId="3" xfId="3" applyFont="1" applyFill="1" applyBorder="1" applyAlignment="1">
      <alignment horizontal="center" vertical="center" wrapText="1"/>
    </xf>
    <xf numFmtId="164" fontId="14" fillId="2" borderId="3" xfId="0" applyNumberFormat="1" applyFont="1" applyFill="1" applyBorder="1"/>
    <xf numFmtId="165" fontId="14" fillId="2" borderId="3" xfId="0" applyNumberFormat="1" applyFont="1" applyFill="1" applyBorder="1" applyAlignment="1">
      <alignment horizontal="center" vertical="center"/>
    </xf>
    <xf numFmtId="165" fontId="19" fillId="2" borderId="0" xfId="4" applyNumberFormat="1" applyFont="1" applyFill="1" applyBorder="1" applyAlignment="1">
      <alignment horizontal="center" vertical="center" wrapText="1"/>
    </xf>
    <xf numFmtId="0" fontId="20" fillId="2" borderId="0" xfId="0" applyFont="1" applyFill="1" applyAlignment="1">
      <alignment horizontal="right" vertical="top"/>
    </xf>
    <xf numFmtId="0" fontId="20" fillId="2" borderId="0" xfId="0" applyFont="1" applyFill="1" applyAlignment="1">
      <alignment horizontal="left" vertical="top"/>
    </xf>
    <xf numFmtId="0" fontId="22" fillId="2" borderId="0" xfId="0" applyFont="1" applyFill="1" applyAlignment="1">
      <alignment horizontal="left" vertical="top"/>
    </xf>
    <xf numFmtId="0" fontId="12" fillId="2" borderId="0" xfId="0" applyFont="1" applyFill="1" applyAlignment="1">
      <alignment vertical="top"/>
    </xf>
    <xf numFmtId="0" fontId="25" fillId="2" borderId="0" xfId="0" applyFont="1" applyFill="1"/>
    <xf numFmtId="0" fontId="26" fillId="2" borderId="0" xfId="0" applyFont="1" applyFill="1" applyAlignment="1">
      <alignment vertical="center"/>
    </xf>
    <xf numFmtId="0" fontId="17" fillId="2" borderId="0" xfId="0" applyFont="1" applyFill="1" applyAlignment="1">
      <alignment horizontal="right" wrapText="1"/>
    </xf>
    <xf numFmtId="0" fontId="26" fillId="2" borderId="0" xfId="0" applyFont="1" applyFill="1"/>
    <xf numFmtId="0" fontId="26" fillId="2" borderId="0" xfId="0" applyFont="1" applyFill="1" applyAlignment="1">
      <alignment vertical="top"/>
    </xf>
    <xf numFmtId="0" fontId="17" fillId="2" borderId="1" xfId="0" applyFont="1" applyFill="1" applyBorder="1" applyAlignment="1">
      <alignment horizontal="right" vertical="center" wrapText="1"/>
    </xf>
    <xf numFmtId="0" fontId="17" fillId="2" borderId="0" xfId="0" applyFont="1" applyFill="1" applyAlignment="1">
      <alignment horizontal="right" vertical="center" wrapText="1"/>
    </xf>
    <xf numFmtId="0" fontId="27" fillId="2" borderId="0" xfId="0" applyFont="1" applyFill="1"/>
    <xf numFmtId="0" fontId="23" fillId="2" borderId="0" xfId="0" applyFont="1" applyFill="1" applyAlignment="1">
      <alignment horizontal="left" vertical="center"/>
    </xf>
    <xf numFmtId="0" fontId="13" fillId="2" borderId="0" xfId="11" applyFill="1"/>
    <xf numFmtId="0" fontId="8" fillId="2" borderId="0" xfId="0" applyFont="1" applyFill="1" applyAlignment="1">
      <alignment vertical="center"/>
    </xf>
    <xf numFmtId="0" fontId="13" fillId="2" borderId="0" xfId="11" applyFill="1" applyAlignment="1">
      <alignment horizontal="left"/>
    </xf>
    <xf numFmtId="0" fontId="9" fillId="2" borderId="0" xfId="0" applyFont="1" applyFill="1" applyAlignment="1">
      <alignment vertical="top"/>
    </xf>
    <xf numFmtId="0" fontId="10" fillId="2" borderId="0" xfId="0" applyFont="1" applyFill="1" applyAlignment="1">
      <alignment horizontal="left" wrapText="1"/>
    </xf>
    <xf numFmtId="0" fontId="19" fillId="2" borderId="4" xfId="3" applyFont="1" applyFill="1" applyBorder="1" applyAlignment="1">
      <alignment horizontal="center" vertical="center" wrapText="1"/>
    </xf>
    <xf numFmtId="0" fontId="19" fillId="2" borderId="5" xfId="3" applyFont="1" applyFill="1" applyBorder="1" applyAlignment="1">
      <alignment horizontal="center" vertical="center" wrapText="1"/>
    </xf>
    <xf numFmtId="0" fontId="19" fillId="2" borderId="6" xfId="3" applyFont="1" applyFill="1" applyBorder="1" applyAlignment="1">
      <alignment horizontal="center" vertical="center" wrapText="1"/>
    </xf>
    <xf numFmtId="165" fontId="14" fillId="2" borderId="4" xfId="0" applyNumberFormat="1" applyFont="1" applyFill="1" applyBorder="1" applyAlignment="1">
      <alignment horizontal="right" vertical="center"/>
    </xf>
    <xf numFmtId="165" fontId="14" fillId="2" borderId="5" xfId="0" applyNumberFormat="1" applyFont="1" applyFill="1" applyBorder="1" applyAlignment="1">
      <alignment horizontal="right" vertical="center"/>
    </xf>
    <xf numFmtId="165" fontId="14" fillId="2" borderId="6" xfId="0" applyNumberFormat="1" applyFont="1" applyFill="1" applyBorder="1" applyAlignment="1">
      <alignment horizontal="right" vertical="center"/>
    </xf>
    <xf numFmtId="0" fontId="30" fillId="2" borderId="0" xfId="11" applyFont="1" applyFill="1" applyAlignment="1">
      <alignment horizontal="right" vertical="center"/>
    </xf>
    <xf numFmtId="0" fontId="14" fillId="2" borderId="4" xfId="0" applyFont="1" applyFill="1" applyBorder="1" applyAlignment="1">
      <alignment horizontal="right"/>
    </xf>
    <xf numFmtId="0" fontId="14" fillId="2" borderId="5" xfId="0" applyFont="1" applyFill="1" applyBorder="1" applyAlignment="1">
      <alignment horizontal="right"/>
    </xf>
    <xf numFmtId="0" fontId="14" fillId="2" borderId="6" xfId="0" applyFont="1" applyFill="1" applyBorder="1" applyAlignment="1">
      <alignment horizontal="right"/>
    </xf>
    <xf numFmtId="2" fontId="19" fillId="2" borderId="4" xfId="3" applyNumberFormat="1" applyFont="1" applyFill="1" applyBorder="1" applyAlignment="1">
      <alignment horizontal="center" vertical="center" wrapText="1"/>
    </xf>
    <xf numFmtId="2" fontId="19" fillId="2" borderId="5" xfId="3" applyNumberFormat="1" applyFont="1" applyFill="1" applyBorder="1" applyAlignment="1">
      <alignment horizontal="center" vertical="center" wrapText="1"/>
    </xf>
    <xf numFmtId="2" fontId="19" fillId="2" borderId="6" xfId="3" applyNumberFormat="1" applyFont="1" applyFill="1" applyBorder="1" applyAlignment="1">
      <alignment horizontal="center" vertical="center" wrapText="1"/>
    </xf>
    <xf numFmtId="0" fontId="30" fillId="2" borderId="0" xfId="11" applyFont="1" applyFill="1" applyAlignment="1">
      <alignment horizontal="right"/>
    </xf>
    <xf numFmtId="0" fontId="17" fillId="2" borderId="1" xfId="0" applyFont="1" applyFill="1" applyBorder="1" applyAlignment="1">
      <alignment horizontal="right"/>
    </xf>
    <xf numFmtId="166" fontId="14" fillId="2" borderId="4" xfId="0" applyNumberFormat="1" applyFont="1" applyFill="1" applyBorder="1" applyAlignment="1">
      <alignment horizontal="right" vertical="center"/>
    </xf>
    <xf numFmtId="166" fontId="14" fillId="2" borderId="5" xfId="0" applyNumberFormat="1" applyFont="1" applyFill="1" applyBorder="1" applyAlignment="1">
      <alignment horizontal="right" vertical="center"/>
    </xf>
    <xf numFmtId="166" fontId="14" fillId="2" borderId="6" xfId="0" applyNumberFormat="1" applyFont="1" applyFill="1" applyBorder="1" applyAlignment="1">
      <alignment horizontal="right" vertical="center"/>
    </xf>
    <xf numFmtId="165" fontId="14" fillId="2" borderId="4" xfId="0" applyNumberFormat="1" applyFont="1" applyFill="1" applyBorder="1" applyAlignment="1">
      <alignment horizontal="right"/>
    </xf>
    <xf numFmtId="165" fontId="14" fillId="2" borderId="5" xfId="0" applyNumberFormat="1" applyFont="1" applyFill="1" applyBorder="1" applyAlignment="1">
      <alignment horizontal="right"/>
    </xf>
    <xf numFmtId="165" fontId="14" fillId="2" borderId="6" xfId="0" applyNumberFormat="1" applyFont="1" applyFill="1" applyBorder="1" applyAlignment="1">
      <alignment horizontal="right"/>
    </xf>
    <xf numFmtId="0" fontId="19" fillId="2" borderId="0" xfId="4" applyNumberFormat="1" applyFont="1" applyFill="1" applyBorder="1" applyAlignment="1">
      <alignment horizontal="center" vertical="center" wrapText="1"/>
    </xf>
    <xf numFmtId="167" fontId="14" fillId="2" borderId="4" xfId="0" applyNumberFormat="1" applyFont="1" applyFill="1" applyBorder="1" applyAlignment="1">
      <alignment horizontal="right" vertical="center"/>
    </xf>
    <xf numFmtId="167" fontId="14" fillId="2" borderId="5" xfId="0" applyNumberFormat="1" applyFont="1" applyFill="1" applyBorder="1" applyAlignment="1">
      <alignment horizontal="right" vertical="center"/>
    </xf>
    <xf numFmtId="167" fontId="14" fillId="2" borderId="6" xfId="0" applyNumberFormat="1" applyFont="1" applyFill="1" applyBorder="1" applyAlignment="1">
      <alignment horizontal="right" vertical="center"/>
    </xf>
    <xf numFmtId="0" fontId="17" fillId="2" borderId="1" xfId="0" applyFont="1" applyFill="1" applyBorder="1" applyAlignment="1">
      <alignment horizontal="right" wrapText="1"/>
    </xf>
    <xf numFmtId="164" fontId="14" fillId="2" borderId="4" xfId="0" applyNumberFormat="1" applyFont="1" applyFill="1" applyBorder="1" applyAlignment="1">
      <alignment horizontal="right"/>
    </xf>
    <xf numFmtId="164" fontId="14" fillId="2" borderId="5" xfId="0" applyNumberFormat="1" applyFont="1" applyFill="1" applyBorder="1" applyAlignment="1">
      <alignment horizontal="right"/>
    </xf>
    <xf numFmtId="164" fontId="14" fillId="2" borderId="6" xfId="0" applyNumberFormat="1" applyFont="1" applyFill="1" applyBorder="1" applyAlignment="1">
      <alignment horizontal="right"/>
    </xf>
    <xf numFmtId="165" fontId="19" fillId="2" borderId="5" xfId="4" applyNumberFormat="1" applyFont="1" applyFill="1" applyBorder="1" applyAlignment="1">
      <alignment horizontal="right" vertical="center" wrapText="1"/>
    </xf>
    <xf numFmtId="165" fontId="19" fillId="2" borderId="6" xfId="4" applyNumberFormat="1" applyFont="1" applyFill="1" applyBorder="1" applyAlignment="1">
      <alignment horizontal="right" vertical="center" wrapText="1"/>
    </xf>
    <xf numFmtId="2" fontId="15" fillId="2" borderId="2" xfId="3" applyNumberFormat="1" applyFont="1" applyFill="1" applyBorder="1" applyAlignment="1">
      <alignment horizontal="right" vertical="center" wrapText="1"/>
    </xf>
    <xf numFmtId="0" fontId="27" fillId="2" borderId="0" xfId="0" applyFont="1" applyFill="1" applyAlignment="1">
      <alignment vertical="center"/>
    </xf>
    <xf numFmtId="0" fontId="0" fillId="2" borderId="0" xfId="0" applyFill="1" applyAlignment="1">
      <alignment vertical="top"/>
    </xf>
    <xf numFmtId="0" fontId="20" fillId="2" borderId="0" xfId="0" applyFont="1" applyFill="1" applyAlignment="1">
      <alignment vertical="top" wrapText="1"/>
    </xf>
    <xf numFmtId="0" fontId="15" fillId="2" borderId="1" xfId="0" applyFont="1" applyFill="1" applyBorder="1" applyAlignment="1">
      <alignment horizontal="center" vertical="center"/>
    </xf>
    <xf numFmtId="0" fontId="15" fillId="2" borderId="0" xfId="0" applyFont="1" applyFill="1" applyAlignment="1">
      <alignment horizontal="center" vertical="center"/>
    </xf>
    <xf numFmtId="0" fontId="23" fillId="2" borderId="0" xfId="0" applyFont="1" applyFill="1" applyAlignment="1">
      <alignment horizontal="left" vertical="center" wrapText="1"/>
    </xf>
    <xf numFmtId="0" fontId="20" fillId="2" borderId="0" xfId="0" applyFont="1" applyFill="1" applyAlignment="1">
      <alignment horizontal="left" vertical="top" wrapText="1"/>
    </xf>
    <xf numFmtId="0" fontId="30" fillId="2" borderId="0" xfId="11" applyFont="1" applyFill="1" applyAlignment="1">
      <alignment horizontal="right" vertical="top"/>
    </xf>
    <xf numFmtId="165" fontId="19" fillId="2" borderId="4" xfId="0" applyNumberFormat="1" applyFont="1" applyFill="1" applyBorder="1" applyAlignment="1">
      <alignment horizontal="right" vertical="center"/>
    </xf>
    <xf numFmtId="165" fontId="19" fillId="2" borderId="5" xfId="0" applyNumberFormat="1" applyFont="1" applyFill="1" applyBorder="1" applyAlignment="1">
      <alignment horizontal="right" vertical="center"/>
    </xf>
    <xf numFmtId="165" fontId="19" fillId="2" borderId="6" xfId="0" applyNumberFormat="1" applyFont="1" applyFill="1" applyBorder="1" applyAlignment="1">
      <alignment horizontal="right" vertical="center"/>
    </xf>
    <xf numFmtId="2" fontId="0" fillId="2" borderId="0" xfId="0" applyNumberFormat="1" applyFill="1"/>
    <xf numFmtId="165" fontId="10" fillId="2" borderId="0" xfId="0" applyNumberFormat="1" applyFont="1" applyFill="1" applyAlignment="1">
      <alignment horizontal="center" vertical="center"/>
    </xf>
    <xf numFmtId="165" fontId="19" fillId="2" borderId="0" xfId="0" applyNumberFormat="1" applyFont="1" applyFill="1" applyAlignment="1">
      <alignment horizontal="center" vertical="center"/>
    </xf>
    <xf numFmtId="0" fontId="2" fillId="2" borderId="1" xfId="0" applyFont="1" applyFill="1" applyBorder="1" applyAlignment="1">
      <alignment horizontal="left"/>
    </xf>
    <xf numFmtId="0" fontId="17" fillId="2" borderId="2" xfId="0" applyFont="1" applyFill="1" applyBorder="1" applyAlignment="1">
      <alignment horizontal="right" vertical="center"/>
    </xf>
    <xf numFmtId="168" fontId="2" fillId="2" borderId="0" xfId="0" applyNumberFormat="1" applyFont="1" applyFill="1"/>
    <xf numFmtId="2" fontId="2" fillId="2" borderId="0" xfId="0" applyNumberFormat="1" applyFont="1" applyFill="1"/>
    <xf numFmtId="0" fontId="10" fillId="2" borderId="1" xfId="0" applyFont="1" applyFill="1" applyBorder="1"/>
    <xf numFmtId="0" fontId="15" fillId="2" borderId="1" xfId="0" applyFont="1" applyFill="1" applyBorder="1" applyAlignment="1">
      <alignment vertical="center" wrapText="1"/>
    </xf>
    <xf numFmtId="0" fontId="17" fillId="2" borderId="0" xfId="0" applyFont="1" applyFill="1" applyAlignment="1">
      <alignment horizontal="center"/>
    </xf>
    <xf numFmtId="2" fontId="14" fillId="2" borderId="4" xfId="0" applyNumberFormat="1" applyFont="1" applyFill="1" applyBorder="1" applyAlignment="1">
      <alignment horizontal="center" vertical="center"/>
    </xf>
    <xf numFmtId="2" fontId="14" fillId="2" borderId="5" xfId="0" applyNumberFormat="1" applyFont="1" applyFill="1" applyBorder="1" applyAlignment="1">
      <alignment horizontal="center" vertical="center"/>
    </xf>
    <xf numFmtId="2" fontId="14" fillId="2" borderId="6" xfId="0" applyNumberFormat="1" applyFont="1" applyFill="1" applyBorder="1" applyAlignment="1">
      <alignment horizontal="center" vertical="center"/>
    </xf>
    <xf numFmtId="2" fontId="5" fillId="2" borderId="0" xfId="0" applyNumberFormat="1" applyFont="1" applyFill="1" applyAlignment="1">
      <alignment horizontal="right"/>
    </xf>
    <xf numFmtId="168" fontId="5" fillId="2" borderId="0" xfId="0" applyNumberFormat="1" applyFont="1" applyFill="1"/>
    <xf numFmtId="0" fontId="14" fillId="2" borderId="0" xfId="0" applyFont="1" applyFill="1" applyAlignment="1">
      <alignment horizontal="center" vertical="center"/>
    </xf>
    <xf numFmtId="164" fontId="14" fillId="2" borderId="0" xfId="0" applyNumberFormat="1" applyFont="1" applyFill="1" applyAlignment="1">
      <alignment horizontal="center" vertical="center"/>
    </xf>
    <xf numFmtId="0" fontId="11" fillId="2" borderId="1" xfId="0" applyFont="1" applyFill="1" applyBorder="1"/>
    <xf numFmtId="2" fontId="11" fillId="2" borderId="1" xfId="0" applyNumberFormat="1" applyFont="1" applyFill="1" applyBorder="1"/>
    <xf numFmtId="0" fontId="36" fillId="2" borderId="0" xfId="0" applyFont="1" applyFill="1"/>
    <xf numFmtId="0" fontId="20" fillId="2" borderId="0" xfId="0" applyFont="1" applyFill="1" applyAlignment="1">
      <alignment wrapText="1"/>
    </xf>
    <xf numFmtId="0" fontId="38" fillId="2" borderId="0" xfId="0" applyFont="1" applyFill="1" applyAlignment="1">
      <alignment horizontal="center" vertical="center" wrapText="1"/>
    </xf>
    <xf numFmtId="165" fontId="14" fillId="2" borderId="0" xfId="0" applyNumberFormat="1" applyFont="1" applyFill="1" applyAlignment="1">
      <alignment horizontal="center"/>
    </xf>
    <xf numFmtId="0" fontId="15" fillId="2" borderId="0" xfId="0" applyFont="1" applyFill="1" applyAlignment="1">
      <alignment horizontal="right" vertical="center" wrapText="1"/>
    </xf>
    <xf numFmtId="0" fontId="15" fillId="2" borderId="0" xfId="0" applyFont="1" applyFill="1" applyAlignment="1">
      <alignment vertical="center" wrapText="1"/>
    </xf>
    <xf numFmtId="0" fontId="0" fillId="2" borderId="0" xfId="0" applyFill="1" applyAlignment="1">
      <alignment horizontal="right" wrapText="1"/>
    </xf>
    <xf numFmtId="0" fontId="39" fillId="2" borderId="0" xfId="0" applyFont="1" applyFill="1" applyAlignment="1">
      <alignment horizontal="right" wrapText="1"/>
    </xf>
    <xf numFmtId="169" fontId="14" fillId="2" borderId="4" xfId="0" applyNumberFormat="1" applyFont="1" applyFill="1" applyBorder="1" applyAlignment="1">
      <alignment horizontal="right" vertical="center"/>
    </xf>
    <xf numFmtId="169" fontId="14" fillId="2" borderId="5" xfId="0" applyNumberFormat="1" applyFont="1" applyFill="1" applyBorder="1" applyAlignment="1">
      <alignment horizontal="right" vertical="center"/>
    </xf>
    <xf numFmtId="169" fontId="14" fillId="2" borderId="6" xfId="0" applyNumberFormat="1" applyFont="1" applyFill="1" applyBorder="1" applyAlignment="1">
      <alignment horizontal="right" vertical="center"/>
    </xf>
    <xf numFmtId="0" fontId="40" fillId="2" borderId="0" xfId="0" applyFont="1" applyFill="1" applyAlignment="1">
      <alignment vertical="center"/>
    </xf>
    <xf numFmtId="168" fontId="0" fillId="2" borderId="0" xfId="0" applyNumberFormat="1" applyFill="1"/>
    <xf numFmtId="1" fontId="19" fillId="2" borderId="0" xfId="4" applyNumberFormat="1" applyFont="1" applyFill="1" applyBorder="1" applyAlignment="1">
      <alignment horizontal="center" vertical="center" wrapText="1"/>
    </xf>
    <xf numFmtId="169" fontId="14" fillId="2" borderId="0" xfId="0" applyNumberFormat="1" applyFont="1" applyFill="1" applyAlignment="1">
      <alignment horizontal="center" vertical="center"/>
    </xf>
    <xf numFmtId="2" fontId="0" fillId="2" borderId="1" xfId="0" applyNumberFormat="1" applyFill="1" applyBorder="1"/>
    <xf numFmtId="0" fontId="26" fillId="0" borderId="0" xfId="0" applyFont="1" applyAlignment="1">
      <alignment vertical="top"/>
    </xf>
    <xf numFmtId="2" fontId="2" fillId="2" borderId="1" xfId="0" applyNumberFormat="1" applyFont="1" applyFill="1" applyBorder="1"/>
    <xf numFmtId="0" fontId="41" fillId="2" borderId="0" xfId="11" applyFont="1" applyFill="1" applyAlignment="1">
      <alignment horizontal="right" vertical="top"/>
    </xf>
    <xf numFmtId="0" fontId="17" fillId="2" borderId="1" xfId="0" applyFont="1" applyFill="1" applyBorder="1" applyAlignment="1">
      <alignment horizontal="center" vertical="center" wrapText="1"/>
    </xf>
    <xf numFmtId="0" fontId="42" fillId="2" borderId="0" xfId="5" applyNumberFormat="1" applyFont="1" applyFill="1" applyBorder="1" applyAlignment="1">
      <alignment horizontal="center" vertical="center" wrapText="1"/>
    </xf>
    <xf numFmtId="0" fontId="38" fillId="2" borderId="0" xfId="0" applyFont="1" applyFill="1"/>
    <xf numFmtId="0" fontId="38" fillId="2" borderId="0" xfId="0" applyFont="1" applyFill="1" applyAlignment="1">
      <alignment wrapText="1"/>
    </xf>
    <xf numFmtId="0" fontId="17" fillId="2" borderId="3" xfId="0" applyFont="1" applyFill="1" applyBorder="1" applyAlignment="1">
      <alignment horizontal="right"/>
    </xf>
    <xf numFmtId="0" fontId="17" fillId="2" borderId="3" xfId="0" applyFont="1" applyFill="1" applyBorder="1" applyAlignment="1">
      <alignment horizontal="right" vertical="center" wrapText="1"/>
    </xf>
    <xf numFmtId="0" fontId="42" fillId="2" borderId="0" xfId="5" applyNumberFormat="1" applyFont="1" applyFill="1" applyBorder="1" applyAlignment="1">
      <alignment horizontal="right" vertical="center" wrapText="1"/>
    </xf>
    <xf numFmtId="0" fontId="38" fillId="2" borderId="0" xfId="0" applyFont="1" applyFill="1" applyAlignment="1">
      <alignment horizontal="right"/>
    </xf>
    <xf numFmtId="0" fontId="38" fillId="2" borderId="0" xfId="0" applyFont="1" applyFill="1" applyAlignment="1">
      <alignment horizontal="right" wrapText="1"/>
    </xf>
    <xf numFmtId="0" fontId="14" fillId="2" borderId="4" xfId="3" applyFont="1" applyFill="1" applyBorder="1" applyAlignment="1">
      <alignment horizontal="center" vertical="center" wrapText="1"/>
    </xf>
    <xf numFmtId="170" fontId="14" fillId="2" borderId="7" xfId="0" applyNumberFormat="1" applyFont="1" applyFill="1" applyBorder="1" applyAlignment="1">
      <alignment horizontal="right" vertical="center"/>
    </xf>
    <xf numFmtId="170" fontId="14" fillId="2" borderId="4" xfId="0" applyNumberFormat="1" applyFont="1" applyFill="1" applyBorder="1" applyAlignment="1">
      <alignment horizontal="right" vertical="center"/>
    </xf>
    <xf numFmtId="169" fontId="14" fillId="2" borderId="7" xfId="0" applyNumberFormat="1" applyFont="1" applyFill="1" applyBorder="1" applyAlignment="1">
      <alignment horizontal="right" vertical="center"/>
    </xf>
    <xf numFmtId="0" fontId="14" fillId="2" borderId="5" xfId="3" applyFont="1" applyFill="1" applyBorder="1" applyAlignment="1">
      <alignment horizontal="center" vertical="center" wrapText="1"/>
    </xf>
    <xf numFmtId="170" fontId="14" fillId="2" borderId="5" xfId="0" applyNumberFormat="1" applyFont="1" applyFill="1" applyBorder="1" applyAlignment="1">
      <alignment horizontal="right" vertical="center"/>
    </xf>
    <xf numFmtId="0" fontId="14" fillId="2" borderId="6" xfId="3" applyFont="1" applyFill="1" applyBorder="1" applyAlignment="1">
      <alignment horizontal="center" vertical="center" wrapText="1"/>
    </xf>
    <xf numFmtId="170" fontId="14" fillId="2" borderId="6" xfId="0" applyNumberFormat="1" applyFont="1" applyFill="1" applyBorder="1" applyAlignment="1">
      <alignment horizontal="right" vertical="center"/>
    </xf>
    <xf numFmtId="0" fontId="14" fillId="2" borderId="3" xfId="0" applyFont="1" applyFill="1" applyBorder="1" applyAlignment="1">
      <alignment horizontal="center"/>
    </xf>
    <xf numFmtId="0" fontId="14" fillId="2" borderId="3" xfId="0" applyFont="1" applyFill="1" applyBorder="1"/>
    <xf numFmtId="171" fontId="14" fillId="2" borderId="3" xfId="0" applyNumberFormat="1" applyFont="1" applyFill="1" applyBorder="1" applyAlignment="1">
      <alignment horizontal="center" vertical="center"/>
    </xf>
    <xf numFmtId="170" fontId="14" fillId="2" borderId="3" xfId="0" applyNumberFormat="1" applyFont="1" applyFill="1" applyBorder="1" applyAlignment="1">
      <alignment horizontal="right" vertical="center"/>
    </xf>
    <xf numFmtId="169" fontId="14" fillId="2" borderId="3" xfId="0" applyNumberFormat="1" applyFont="1" applyFill="1" applyBorder="1" applyAlignment="1">
      <alignment horizontal="center" vertical="center"/>
    </xf>
    <xf numFmtId="0" fontId="2" fillId="0" borderId="0" xfId="0" applyFont="1"/>
    <xf numFmtId="0" fontId="5" fillId="0" borderId="0" xfId="0" applyFont="1"/>
    <xf numFmtId="0" fontId="44" fillId="2" borderId="0" xfId="0" applyFont="1" applyFill="1" applyAlignment="1">
      <alignment horizontal="center"/>
    </xf>
    <xf numFmtId="0" fontId="44" fillId="2" borderId="0" xfId="0" applyFont="1" applyFill="1"/>
    <xf numFmtId="170" fontId="44" fillId="2" borderId="0" xfId="0" applyNumberFormat="1" applyFont="1" applyFill="1" applyAlignment="1">
      <alignment horizontal="right" vertical="center"/>
    </xf>
    <xf numFmtId="169" fontId="44" fillId="2" borderId="0" xfId="0" applyNumberFormat="1" applyFont="1" applyFill="1" applyAlignment="1">
      <alignment horizontal="right" vertical="center"/>
    </xf>
    <xf numFmtId="0" fontId="21" fillId="2" borderId="0" xfId="0" applyFont="1" applyFill="1" applyAlignment="1">
      <alignment horizontal="left" vertical="top"/>
    </xf>
    <xf numFmtId="0" fontId="2" fillId="2" borderId="0" xfId="0" applyFont="1" applyFill="1" applyAlignment="1">
      <alignment vertical="top"/>
    </xf>
    <xf numFmtId="0" fontId="5" fillId="2" borderId="0" xfId="0" applyFont="1" applyFill="1" applyAlignment="1">
      <alignment vertical="top"/>
    </xf>
    <xf numFmtId="0" fontId="15" fillId="2" borderId="0" xfId="0" applyFont="1" applyFill="1"/>
    <xf numFmtId="0" fontId="15" fillId="2" borderId="1" xfId="0" applyFont="1" applyFill="1" applyBorder="1" applyAlignment="1">
      <alignment horizontal="right" vertical="center" wrapText="1"/>
    </xf>
    <xf numFmtId="0" fontId="15" fillId="2" borderId="1" xfId="0" applyFont="1" applyFill="1" applyBorder="1" applyAlignment="1">
      <alignment horizontal="right" vertical="center"/>
    </xf>
    <xf numFmtId="0" fontId="15" fillId="2" borderId="0" xfId="0" applyFont="1" applyFill="1" applyAlignment="1">
      <alignment horizontal="right" vertical="center"/>
    </xf>
    <xf numFmtId="170" fontId="19" fillId="2" borderId="4" xfId="0" applyNumberFormat="1" applyFont="1" applyFill="1" applyBorder="1" applyAlignment="1">
      <alignment horizontal="right" vertical="center"/>
    </xf>
    <xf numFmtId="169" fontId="19" fillId="2" borderId="4" xfId="0" applyNumberFormat="1" applyFont="1" applyFill="1" applyBorder="1" applyAlignment="1">
      <alignment horizontal="right" vertical="center"/>
    </xf>
    <xf numFmtId="169" fontId="15" fillId="2" borderId="4" xfId="0" applyNumberFormat="1" applyFont="1" applyFill="1" applyBorder="1" applyAlignment="1">
      <alignment horizontal="right"/>
    </xf>
    <xf numFmtId="170" fontId="19" fillId="2" borderId="5" xfId="0" applyNumberFormat="1" applyFont="1" applyFill="1" applyBorder="1" applyAlignment="1">
      <alignment horizontal="right" vertical="center"/>
    </xf>
    <xf numFmtId="169" fontId="19" fillId="2" borderId="5" xfId="0" applyNumberFormat="1" applyFont="1" applyFill="1" applyBorder="1" applyAlignment="1">
      <alignment horizontal="right" vertical="center"/>
    </xf>
    <xf numFmtId="170" fontId="19" fillId="2" borderId="6" xfId="0" applyNumberFormat="1" applyFont="1" applyFill="1" applyBorder="1" applyAlignment="1">
      <alignment horizontal="right" vertical="center"/>
    </xf>
    <xf numFmtId="169" fontId="19" fillId="2" borderId="6" xfId="0" applyNumberFormat="1" applyFont="1" applyFill="1" applyBorder="1" applyAlignment="1">
      <alignment horizontal="right" vertical="center"/>
    </xf>
    <xf numFmtId="0" fontId="19" fillId="2" borderId="0" xfId="0" applyFont="1" applyFill="1" applyAlignment="1">
      <alignment horizontal="center"/>
    </xf>
    <xf numFmtId="0" fontId="19" fillId="2" borderId="0" xfId="0" applyFont="1" applyFill="1"/>
    <xf numFmtId="169" fontId="19" fillId="2" borderId="0" xfId="0" applyNumberFormat="1" applyFont="1" applyFill="1" applyAlignment="1">
      <alignment horizontal="center" vertical="center"/>
    </xf>
    <xf numFmtId="169" fontId="19" fillId="2" borderId="0" xfId="0" applyNumberFormat="1" applyFont="1" applyFill="1" applyAlignment="1">
      <alignment horizontal="right" vertical="center"/>
    </xf>
    <xf numFmtId="0" fontId="13" fillId="2" borderId="0" xfId="11" applyFill="1" applyAlignment="1">
      <alignment horizontal="right" vertical="top"/>
    </xf>
    <xf numFmtId="168" fontId="14" fillId="2" borderId="0" xfId="0" applyNumberFormat="1" applyFont="1" applyFill="1" applyAlignment="1">
      <alignment horizontal="center"/>
    </xf>
    <xf numFmtId="171" fontId="14" fillId="2" borderId="0" xfId="0" applyNumberFormat="1" applyFont="1" applyFill="1" applyAlignment="1">
      <alignment horizontal="center" vertical="center"/>
    </xf>
    <xf numFmtId="0" fontId="0" fillId="2" borderId="0" xfId="0" applyFill="1" applyAlignment="1">
      <alignment horizontal="center" wrapText="1"/>
    </xf>
    <xf numFmtId="169" fontId="14" fillId="2" borderId="4" xfId="0" applyNumberFormat="1" applyFont="1" applyFill="1" applyBorder="1" applyAlignment="1">
      <alignment horizontal="right"/>
    </xf>
    <xf numFmtId="169" fontId="14" fillId="2" borderId="5" xfId="0" applyNumberFormat="1" applyFont="1" applyFill="1" applyBorder="1" applyAlignment="1">
      <alignment horizontal="right"/>
    </xf>
    <xf numFmtId="169" fontId="14" fillId="2" borderId="6" xfId="0" applyNumberFormat="1" applyFont="1" applyFill="1" applyBorder="1" applyAlignment="1">
      <alignment horizontal="right"/>
    </xf>
    <xf numFmtId="169" fontId="14" fillId="2" borderId="0" xfId="0" applyNumberFormat="1" applyFont="1" applyFill="1"/>
    <xf numFmtId="169" fontId="14" fillId="2" borderId="0" xfId="0" applyNumberFormat="1" applyFont="1" applyFill="1" applyAlignment="1">
      <alignment horizontal="center"/>
    </xf>
    <xf numFmtId="0" fontId="17" fillId="2" borderId="2" xfId="0" applyFont="1" applyFill="1" applyBorder="1" applyAlignment="1">
      <alignment horizontal="right" wrapText="1"/>
    </xf>
    <xf numFmtId="0" fontId="17" fillId="2" borderId="3" xfId="0" applyFont="1" applyFill="1" applyBorder="1" applyAlignment="1">
      <alignment horizontal="right" wrapText="1"/>
    </xf>
    <xf numFmtId="0" fontId="17" fillId="2" borderId="2" xfId="0" applyFont="1" applyFill="1" applyBorder="1" applyAlignment="1">
      <alignment horizontal="right"/>
    </xf>
    <xf numFmtId="0" fontId="0" fillId="2" borderId="0" xfId="0" applyFill="1" applyAlignment="1">
      <alignment horizontal="left" vertical="top"/>
    </xf>
    <xf numFmtId="0" fontId="17" fillId="2" borderId="2" xfId="0" applyFont="1" applyFill="1" applyBorder="1" applyAlignment="1">
      <alignment horizontal="center"/>
    </xf>
    <xf numFmtId="0" fontId="10" fillId="2" borderId="3" xfId="0" applyFont="1" applyFill="1" applyBorder="1" applyAlignment="1">
      <alignment horizontal="center"/>
    </xf>
    <xf numFmtId="0" fontId="20" fillId="2" borderId="6" xfId="0" applyFont="1" applyFill="1" applyBorder="1" applyAlignment="1">
      <alignment vertical="top" wrapText="1"/>
    </xf>
    <xf numFmtId="169" fontId="19" fillId="2" borderId="4" xfId="0" applyNumberFormat="1" applyFont="1" applyFill="1" applyBorder="1" applyAlignment="1">
      <alignment horizontal="right"/>
    </xf>
    <xf numFmtId="169" fontId="19" fillId="2" borderId="5" xfId="0" applyNumberFormat="1" applyFont="1" applyFill="1" applyBorder="1" applyAlignment="1">
      <alignment horizontal="right"/>
    </xf>
    <xf numFmtId="0" fontId="5" fillId="2" borderId="0" xfId="0" applyFont="1" applyFill="1" applyAlignment="1">
      <alignment horizontal="left" vertical="top"/>
    </xf>
    <xf numFmtId="164" fontId="14" fillId="2" borderId="4" xfId="0" applyNumberFormat="1" applyFont="1" applyFill="1" applyBorder="1" applyAlignment="1">
      <alignment horizontal="right" vertical="center"/>
    </xf>
    <xf numFmtId="164" fontId="14" fillId="2" borderId="5" xfId="0" applyNumberFormat="1" applyFont="1" applyFill="1" applyBorder="1" applyAlignment="1">
      <alignment horizontal="right" vertical="center"/>
    </xf>
    <xf numFmtId="164" fontId="14" fillId="2" borderId="6" xfId="0" applyNumberFormat="1" applyFont="1" applyFill="1" applyBorder="1" applyAlignment="1">
      <alignment horizontal="right" vertical="center"/>
    </xf>
    <xf numFmtId="164" fontId="19" fillId="2" borderId="4" xfId="0" applyNumberFormat="1" applyFont="1" applyFill="1" applyBorder="1" applyAlignment="1">
      <alignment horizontal="right" vertical="center"/>
    </xf>
    <xf numFmtId="164" fontId="19" fillId="2" borderId="5" xfId="0" applyNumberFormat="1" applyFont="1" applyFill="1" applyBorder="1" applyAlignment="1">
      <alignment horizontal="right" vertical="center"/>
    </xf>
    <xf numFmtId="164" fontId="19" fillId="2" borderId="6" xfId="0" applyNumberFormat="1" applyFont="1" applyFill="1" applyBorder="1" applyAlignment="1">
      <alignment horizontal="right" vertical="center"/>
    </xf>
    <xf numFmtId="164" fontId="19" fillId="2" borderId="4" xfId="4" applyNumberFormat="1" applyFont="1" applyFill="1" applyBorder="1" applyAlignment="1">
      <alignment horizontal="right" vertical="center" wrapText="1"/>
    </xf>
    <xf numFmtId="164" fontId="19" fillId="2" borderId="5" xfId="4" applyNumberFormat="1" applyFont="1" applyFill="1" applyBorder="1" applyAlignment="1">
      <alignment horizontal="right" vertical="center" wrapText="1"/>
    </xf>
    <xf numFmtId="164" fontId="19" fillId="2" borderId="6" xfId="4" applyNumberFormat="1" applyFont="1" applyFill="1" applyBorder="1" applyAlignment="1">
      <alignment horizontal="right" vertical="center" wrapText="1"/>
    </xf>
    <xf numFmtId="168" fontId="14" fillId="2" borderId="7" xfId="0" applyNumberFormat="1" applyFont="1" applyFill="1" applyBorder="1" applyAlignment="1">
      <alignment horizontal="right" vertical="center"/>
    </xf>
    <xf numFmtId="168" fontId="14" fillId="2" borderId="5" xfId="0" applyNumberFormat="1" applyFont="1" applyFill="1" applyBorder="1" applyAlignment="1">
      <alignment horizontal="right" vertical="center"/>
    </xf>
    <xf numFmtId="168" fontId="14" fillId="2" borderId="6" xfId="0" applyNumberFormat="1" applyFont="1" applyFill="1" applyBorder="1" applyAlignment="1">
      <alignment horizontal="right" vertical="center"/>
    </xf>
    <xf numFmtId="168" fontId="14" fillId="2" borderId="4" xfId="0" applyNumberFormat="1" applyFont="1" applyFill="1" applyBorder="1" applyAlignment="1">
      <alignment horizontal="right" vertical="center"/>
    </xf>
    <xf numFmtId="164" fontId="11" fillId="2" borderId="0" xfId="0" applyNumberFormat="1" applyFont="1" applyFill="1"/>
    <xf numFmtId="1" fontId="19" fillId="2" borderId="0" xfId="4" applyNumberFormat="1" applyFont="1" applyFill="1" applyBorder="1" applyAlignment="1">
      <alignment vertical="center" wrapText="1"/>
    </xf>
    <xf numFmtId="0" fontId="19" fillId="2" borderId="8" xfId="3" applyFont="1" applyFill="1" applyBorder="1" applyAlignment="1">
      <alignment horizontal="center" vertical="center" wrapText="1"/>
    </xf>
    <xf numFmtId="167" fontId="14" fillId="2" borderId="8" xfId="0" applyNumberFormat="1" applyFont="1" applyFill="1" applyBorder="1" applyAlignment="1">
      <alignment horizontal="right" vertical="center"/>
    </xf>
    <xf numFmtId="164" fontId="14" fillId="2" borderId="8" xfId="0" applyNumberFormat="1" applyFont="1" applyFill="1" applyBorder="1" applyAlignment="1">
      <alignment horizontal="right"/>
    </xf>
    <xf numFmtId="166" fontId="0" fillId="2" borderId="1" xfId="0" applyNumberFormat="1" applyFill="1" applyBorder="1"/>
    <xf numFmtId="0" fontId="28" fillId="2" borderId="3" xfId="0" applyFont="1" applyFill="1" applyBorder="1" applyAlignment="1">
      <alignment horizontal="left" vertical="center"/>
    </xf>
    <xf numFmtId="1" fontId="14" fillId="2" borderId="1" xfId="4" applyNumberFormat="1" applyFont="1" applyFill="1" applyBorder="1" applyAlignment="1">
      <alignment horizontal="center" vertical="center" wrapText="1"/>
    </xf>
    <xf numFmtId="1" fontId="14" fillId="2" borderId="0" xfId="4" applyNumberFormat="1" applyFont="1" applyFill="1" applyBorder="1" applyAlignment="1">
      <alignment horizontal="center" vertical="center" wrapText="1"/>
    </xf>
    <xf numFmtId="1" fontId="14" fillId="2" borderId="3" xfId="4" applyNumberFormat="1" applyFont="1" applyFill="1" applyBorder="1" applyAlignment="1">
      <alignment horizontal="center" vertical="center" wrapText="1"/>
    </xf>
    <xf numFmtId="0" fontId="23" fillId="2" borderId="0" xfId="0" applyFont="1" applyFill="1" applyAlignment="1">
      <alignment horizontal="left" vertical="center" wrapText="1"/>
    </xf>
    <xf numFmtId="0" fontId="17" fillId="2" borderId="1" xfId="0" applyFont="1" applyFill="1" applyBorder="1" applyAlignment="1">
      <alignment horizontal="center" vertical="center"/>
    </xf>
    <xf numFmtId="0" fontId="17" fillId="2" borderId="3" xfId="0" applyFont="1" applyFill="1" applyBorder="1" applyAlignment="1">
      <alignment horizontal="center" vertical="center"/>
    </xf>
    <xf numFmtId="0" fontId="17" fillId="0" borderId="2" xfId="0" applyFont="1" applyBorder="1" applyAlignment="1">
      <alignment horizontal="center" vertical="center" wrapText="1"/>
    </xf>
    <xf numFmtId="0" fontId="17" fillId="2" borderId="2" xfId="0" applyFont="1" applyFill="1" applyBorder="1" applyAlignment="1">
      <alignment horizontal="center" vertical="center" wrapText="1"/>
    </xf>
    <xf numFmtId="0" fontId="20" fillId="2" borderId="0" xfId="0" applyFont="1" applyFill="1" applyAlignment="1">
      <alignment horizontal="left" vertical="top" wrapText="1"/>
    </xf>
    <xf numFmtId="1" fontId="19" fillId="2" borderId="4" xfId="4" applyNumberFormat="1" applyFont="1" applyFill="1" applyBorder="1" applyAlignment="1">
      <alignment horizontal="center" vertical="center" wrapText="1"/>
    </xf>
    <xf numFmtId="1" fontId="19" fillId="2" borderId="5" xfId="4" applyNumberFormat="1" applyFont="1" applyFill="1" applyBorder="1" applyAlignment="1">
      <alignment horizontal="center" vertical="center" wrapText="1"/>
    </xf>
    <xf numFmtId="1" fontId="19" fillId="2" borderId="6" xfId="4" applyNumberFormat="1" applyFont="1" applyFill="1" applyBorder="1" applyAlignment="1">
      <alignment horizontal="center" vertical="center" wrapText="1"/>
    </xf>
    <xf numFmtId="0" fontId="15" fillId="2" borderId="1" xfId="0" applyFont="1" applyFill="1" applyBorder="1" applyAlignment="1">
      <alignment horizontal="center" vertical="center"/>
    </xf>
    <xf numFmtId="0" fontId="15" fillId="2" borderId="0" xfId="0" applyFont="1" applyFill="1" applyAlignment="1">
      <alignment horizontal="center" vertical="center"/>
    </xf>
    <xf numFmtId="0" fontId="15" fillId="2" borderId="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20" fillId="2" borderId="0" xfId="0" applyFont="1" applyFill="1" applyAlignment="1">
      <alignment horizontal="left" vertical="center" wrapText="1"/>
    </xf>
    <xf numFmtId="0" fontId="2" fillId="2" borderId="1" xfId="0" applyFont="1" applyFill="1" applyBorder="1" applyAlignment="1">
      <alignment horizontal="left"/>
    </xf>
    <xf numFmtId="1" fontId="19" fillId="2" borderId="1" xfId="4" applyNumberFormat="1" applyFont="1" applyFill="1" applyBorder="1" applyAlignment="1">
      <alignment horizontal="center" vertical="center" wrapText="1"/>
    </xf>
    <xf numFmtId="1" fontId="19" fillId="2" borderId="0" xfId="4" applyNumberFormat="1" applyFont="1" applyFill="1" applyBorder="1" applyAlignment="1">
      <alignment horizontal="center" vertical="center" wrapText="1"/>
    </xf>
    <xf numFmtId="0" fontId="33" fillId="2" borderId="0" xfId="0" applyFont="1" applyFill="1" applyAlignment="1">
      <alignment horizontal="left" vertical="center" wrapText="1"/>
    </xf>
    <xf numFmtId="0" fontId="20" fillId="2" borderId="0" xfId="0" applyFont="1" applyFill="1" applyAlignment="1">
      <alignment horizontal="left" wrapText="1"/>
    </xf>
    <xf numFmtId="0" fontId="20" fillId="2" borderId="0" xfId="0" applyFont="1" applyFill="1" applyAlignment="1">
      <alignment horizontal="right" vertical="top"/>
    </xf>
    <xf numFmtId="0" fontId="19" fillId="2" borderId="4" xfId="4" applyNumberFormat="1" applyFont="1" applyFill="1" applyBorder="1" applyAlignment="1">
      <alignment horizontal="center" vertical="center" wrapText="1"/>
    </xf>
    <xf numFmtId="0" fontId="19" fillId="2" borderId="5" xfId="4" applyNumberFormat="1" applyFont="1" applyFill="1" applyBorder="1" applyAlignment="1">
      <alignment horizontal="center" vertical="center" wrapText="1"/>
    </xf>
    <xf numFmtId="0" fontId="19" fillId="2" borderId="6" xfId="4" applyNumberFormat="1" applyFont="1" applyFill="1" applyBorder="1" applyAlignment="1">
      <alignment horizontal="center" vertical="center" wrapText="1"/>
    </xf>
    <xf numFmtId="0" fontId="19" fillId="2" borderId="1" xfId="4" applyNumberFormat="1" applyFont="1" applyFill="1" applyBorder="1" applyAlignment="1">
      <alignment horizontal="center" vertical="center" wrapText="1"/>
    </xf>
    <xf numFmtId="0" fontId="19" fillId="2" borderId="0" xfId="4" applyNumberFormat="1" applyFont="1" applyFill="1" applyBorder="1" applyAlignment="1">
      <alignment horizontal="center" vertical="center" wrapText="1"/>
    </xf>
    <xf numFmtId="0" fontId="2" fillId="2" borderId="1" xfId="0" applyFont="1" applyFill="1" applyBorder="1" applyAlignment="1">
      <alignment horizontal="left" wrapText="1"/>
    </xf>
    <xf numFmtId="0" fontId="17" fillId="2" borderId="1" xfId="0" applyFont="1" applyFill="1" applyBorder="1" applyAlignment="1">
      <alignment horizontal="right" vertical="center" wrapText="1"/>
    </xf>
    <xf numFmtId="0" fontId="17" fillId="2" borderId="0" xfId="0" applyFont="1" applyFill="1" applyAlignment="1">
      <alignment horizontal="right" vertical="center" wrapText="1"/>
    </xf>
    <xf numFmtId="0" fontId="19" fillId="2" borderId="3" xfId="4" applyNumberFormat="1" applyFont="1" applyFill="1" applyBorder="1" applyAlignment="1">
      <alignment horizontal="center" vertical="center" wrapText="1"/>
    </xf>
    <xf numFmtId="0" fontId="23" fillId="2" borderId="0" xfId="0" applyFont="1" applyFill="1" applyAlignment="1">
      <alignment horizontal="left" vertical="top" wrapText="1"/>
    </xf>
    <xf numFmtId="0" fontId="15" fillId="0" borderId="2" xfId="0" applyFont="1" applyBorder="1" applyAlignment="1">
      <alignment horizontal="center" vertical="center" wrapText="1"/>
    </xf>
    <xf numFmtId="0" fontId="15" fillId="2" borderId="3" xfId="0" applyFont="1" applyFill="1" applyBorder="1" applyAlignment="1">
      <alignment horizontal="center" vertical="center"/>
    </xf>
    <xf numFmtId="0" fontId="17" fillId="2" borderId="3" xfId="0" applyFont="1" applyFill="1" applyBorder="1" applyAlignment="1">
      <alignment horizontal="right" vertical="center" wrapText="1"/>
    </xf>
  </cellXfs>
  <cellStyles count="38">
    <cellStyle name="Hipervínculo" xfId="11" builtinId="8"/>
    <cellStyle name="Millares 2" xfId="5" xr:uid="{00000000-0005-0000-0000-000001000000}"/>
    <cellStyle name="Millares 2 2" xfId="32" xr:uid="{00000000-0005-0000-0000-000002000000}"/>
    <cellStyle name="Millares 2 3" xfId="26" xr:uid="{00000000-0005-0000-0000-000003000000}"/>
    <cellStyle name="Millares 2 4" xfId="13" xr:uid="{00000000-0005-0000-0000-000004000000}"/>
    <cellStyle name="Millares 6" xfId="22" xr:uid="{00000000-0005-0000-0000-000005000000}"/>
    <cellStyle name="Millares 6 2" xfId="36" xr:uid="{00000000-0005-0000-0000-000006000000}"/>
    <cellStyle name="Millares 6 3" xfId="30" xr:uid="{00000000-0005-0000-0000-000007000000}"/>
    <cellStyle name="Moneda 2 5" xfId="4" xr:uid="{00000000-0005-0000-0000-000008000000}"/>
    <cellStyle name="Moneda 2 5 2" xfId="31" xr:uid="{00000000-0005-0000-0000-000009000000}"/>
    <cellStyle name="Moneda 2 5 3" xfId="25" xr:uid="{00000000-0005-0000-0000-00000A000000}"/>
    <cellStyle name="Moneda 2 5 4" xfId="12" xr:uid="{00000000-0005-0000-0000-00000B000000}"/>
    <cellStyle name="Moneda 5 8" xfId="20" xr:uid="{00000000-0005-0000-0000-00000C000000}"/>
    <cellStyle name="Moneda 5 8 2" xfId="34" xr:uid="{00000000-0005-0000-0000-00000D000000}"/>
    <cellStyle name="Moneda 5 8 3" xfId="28" xr:uid="{00000000-0005-0000-0000-00000E000000}"/>
    <cellStyle name="Moneda 7 2 5" xfId="8" xr:uid="{00000000-0005-0000-0000-00000F000000}"/>
    <cellStyle name="Moneda 7 2 5 2" xfId="35" xr:uid="{00000000-0005-0000-0000-000010000000}"/>
    <cellStyle name="Moneda 7 2 5 3" xfId="29" xr:uid="{00000000-0005-0000-0000-000011000000}"/>
    <cellStyle name="Moneda 7 2 5 4" xfId="21" xr:uid="{00000000-0005-0000-0000-000012000000}"/>
    <cellStyle name="Normal" xfId="0" builtinId="0"/>
    <cellStyle name="Normal 2" xfId="2" xr:uid="{00000000-0005-0000-0000-000014000000}"/>
    <cellStyle name="Normal 2 2 2" xfId="37" xr:uid="{00000000-0005-0000-0000-000015000000}"/>
    <cellStyle name="Normal 2 5" xfId="3" xr:uid="{00000000-0005-0000-0000-000016000000}"/>
    <cellStyle name="Normal 3" xfId="6" xr:uid="{00000000-0005-0000-0000-000017000000}"/>
    <cellStyle name="Normal 3 2" xfId="33" xr:uid="{00000000-0005-0000-0000-000018000000}"/>
    <cellStyle name="Normal 3 3" xfId="27" xr:uid="{00000000-0005-0000-0000-000019000000}"/>
    <cellStyle name="Normal 5 10" xfId="7" xr:uid="{00000000-0005-0000-0000-00001A000000}"/>
    <cellStyle name="Normal 5 3" xfId="16" xr:uid="{00000000-0005-0000-0000-00001B000000}"/>
    <cellStyle name="Normal 5 9" xfId="1" xr:uid="{00000000-0005-0000-0000-00001C000000}"/>
    <cellStyle name="Normal 5 9 2" xfId="14" xr:uid="{00000000-0005-0000-0000-00001D000000}"/>
    <cellStyle name="Normal 5 9 2 2" xfId="18" xr:uid="{00000000-0005-0000-0000-00001E000000}"/>
    <cellStyle name="Normal 5 9 3" xfId="17" xr:uid="{00000000-0005-0000-0000-00001F000000}"/>
    <cellStyle name="Normal 7" xfId="15" xr:uid="{00000000-0005-0000-0000-000020000000}"/>
    <cellStyle name="Normal 7 9" xfId="19" xr:uid="{00000000-0005-0000-0000-000021000000}"/>
    <cellStyle name="Normal 8 2 5" xfId="9" xr:uid="{00000000-0005-0000-0000-000022000000}"/>
    <cellStyle name="Normal 9 5" xfId="10" xr:uid="{00000000-0005-0000-0000-000023000000}"/>
    <cellStyle name="Normal 9 5 2" xfId="23" xr:uid="{00000000-0005-0000-0000-000024000000}"/>
    <cellStyle name="Porcentaje 2" xfId="24" xr:uid="{00000000-0005-0000-0000-000025000000}"/>
  </cellStyles>
  <dxfs count="0"/>
  <tableStyles count="0" defaultTableStyle="TableStyleMedium2" defaultPivotStyle="PivotStyleLight16"/>
  <colors>
    <mruColors>
      <color rgb="FF27251F"/>
      <color rgb="FF08989C"/>
      <color rgb="FF4D565E"/>
      <color rgb="FFDCDCDC"/>
      <color rgb="FF0030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eetMetadata" Target="metadata.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aria.banegas\AppData\Local\Temp\273bf22e-4523-4892-9f9c-9f4eafd8588d_Indicadores_ITLP_Febrero_2025%20(2).zip.88d\Cuadro_de_indicadores_ITLP_4T2024.xlsx" TargetMode="External"/><Relationship Id="rId1" Type="http://schemas.openxmlformats.org/officeDocument/2006/relationships/externalLinkPath" Target="/Users/maria.banegas/AppData/Local/Temp/273bf22e-4523-4892-9f9c-9f4eafd8588d_Indicadores_ITLP_Febrero_2025%20(2).zip.88d/Cuadro_de_indicadores_ITLP_4T20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aria.banegas\AppData\Local\Temp\6606b20d-9076-4f14-a31c-cb77e0665aea_Indicadores_ITLP_Febrero_2025%20(2).zip.aea\Cuadro_de_indicadores_ITLP_4T2024.xlsx" TargetMode="External"/><Relationship Id="rId1" Type="http://schemas.openxmlformats.org/officeDocument/2006/relationships/externalLinkPath" Target="/Users/maria.banegas/AppData/Local/Temp/6606b20d-9076-4f14-a31c-cb77e0665aea_Indicadores_ITLP_Febrero_2025%20(2).zip.aea/Cuadro_de_indicadores_ITLP_4T202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maria.banegas\AppData\Local\Temp\e057f131-303b-4d21-b048-20d1001752c9_Indicadores_ITLP_Febrero_2025%20(2).zip.2c9\Cuadro_de_indicadores_ITLP_4T2024.xlsx" TargetMode="External"/><Relationship Id="rId1" Type="http://schemas.openxmlformats.org/officeDocument/2006/relationships/externalLinkPath" Target="/Users/maria.banegas/AppData/Local/Temp/e057f131-303b-4d21-b048-20d1001752c9_Indicadores_ITLP_Febrero_2025%20(2).zip.2c9/Cuadro_de_indicadores_ITLP_4T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ido"/>
      <sheetName val="Cuadro 1"/>
      <sheetName val="Cuadro 2"/>
      <sheetName val="Cuadro 3"/>
      <sheetName val="Cuadro 4"/>
      <sheetName val="Cuadro 5"/>
      <sheetName val="Cuadro 6"/>
      <sheetName val="Cuadro 7"/>
      <sheetName val="Cuadro 8"/>
      <sheetName val="Cuadro 9"/>
      <sheetName val="Cuadro 10"/>
      <sheetName val="Cuadro 11"/>
      <sheetName val="Cuadro 12"/>
      <sheetName val="Cuadro 13"/>
      <sheetName val="Cuadro 14"/>
      <sheetName val="Cuadro 15"/>
      <sheetName val="Cuadro 16"/>
      <sheetName val="Cuadro 17"/>
      <sheetName val="Cuadro 18"/>
      <sheetName val="Cuadro 19"/>
      <sheetName val="Cuadro 20"/>
      <sheetName val="Cuadro 21"/>
      <sheetName val="Cuadro 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ido"/>
      <sheetName val="Cuadro 1"/>
      <sheetName val="Cuadro 2"/>
      <sheetName val="Cuadro 3"/>
      <sheetName val="Cuadro 4"/>
      <sheetName val="Cuadro 5"/>
      <sheetName val="Cuadro 6"/>
      <sheetName val="Cuadro 7"/>
      <sheetName val="Cuadro 8"/>
      <sheetName val="Cuadro 9"/>
      <sheetName val="Cuadro 10"/>
      <sheetName val="Cuadro 11"/>
      <sheetName val="Cuadro 12"/>
      <sheetName val="Cuadro 13"/>
      <sheetName val="Cuadro 14"/>
      <sheetName val="Cuadro 15"/>
      <sheetName val="Cuadro 16"/>
      <sheetName val="Cuadro 17"/>
      <sheetName val="Cuadro 18"/>
      <sheetName val="Cuadro 19"/>
      <sheetName val="Cuadro 20"/>
      <sheetName val="Cuadro 21"/>
      <sheetName val="Cuadro 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ido"/>
      <sheetName val="Cuadro 1"/>
      <sheetName val="Cuadro 2"/>
      <sheetName val="Cuadro 3"/>
      <sheetName val="Cuadro 4"/>
      <sheetName val="Cuadro 5"/>
      <sheetName val="Cuadro 6"/>
      <sheetName val="Cuadro 7"/>
      <sheetName val="Cuadro 8"/>
      <sheetName val="Cuadro 9"/>
      <sheetName val="Hoja4"/>
      <sheetName val="Hoja6"/>
      <sheetName val="Cuadro 10"/>
      <sheetName val="Cuadro 11"/>
      <sheetName val="Cuadro 12"/>
      <sheetName val="Cuadro 13"/>
      <sheetName val="Cuadro 14"/>
      <sheetName val="Cuadro 15"/>
      <sheetName val="Cuadro 16"/>
      <sheetName val="Cuadro 17"/>
      <sheetName val="Cuadro 18"/>
      <sheetName val="Cuadro 19"/>
      <sheetName val="Cuadro 20"/>
      <sheetName val="Cuadro 21"/>
      <sheetName val="Cuadro 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Tema de Office">
  <a:themeElements>
    <a:clrScheme name="inegi2025">
      <a:dk1>
        <a:sysClr val="windowText" lastClr="000000"/>
      </a:dk1>
      <a:lt1>
        <a:sysClr val="window" lastClr="FFFFFF"/>
      </a:lt1>
      <a:dk2>
        <a:srgbClr val="0E2841"/>
      </a:dk2>
      <a:lt2>
        <a:srgbClr val="E8E8E8"/>
      </a:lt2>
      <a:accent1>
        <a:srgbClr val="08989C"/>
      </a:accent1>
      <a:accent2>
        <a:srgbClr val="003057"/>
      </a:accent2>
      <a:accent3>
        <a:srgbClr val="9F2578"/>
      </a:accent3>
      <a:accent4>
        <a:srgbClr val="DB551E"/>
      </a:accent4>
      <a:accent5>
        <a:srgbClr val="207A63"/>
      </a:accent5>
      <a:accent6>
        <a:srgbClr val="6342FF"/>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2149-F0DE-4902-9F33-4833DBF9696D}">
  <dimension ref="A1:D56"/>
  <sheetViews>
    <sheetView tabSelected="1" zoomScaleNormal="100" workbookViewId="0">
      <pane ySplit="4" topLeftCell="A5" activePane="bottomLeft" state="frozen"/>
      <selection activeCell="B96" sqref="B96:J96"/>
      <selection pane="bottomLeft"/>
    </sheetView>
  </sheetViews>
  <sheetFormatPr baseColWidth="10" defaultColWidth="11.42578125" defaultRowHeight="15" x14ac:dyDescent="0.25"/>
  <cols>
    <col min="1" max="1" width="16" style="14" customWidth="1"/>
    <col min="2" max="2" width="1.5703125" style="14" customWidth="1"/>
    <col min="3" max="3" width="126.42578125" style="14" customWidth="1"/>
    <col min="4" max="4" width="10.5703125" style="14" customWidth="1"/>
    <col min="5" max="16384" width="11.42578125" style="14"/>
  </cols>
  <sheetData>
    <row r="1" spans="1:4" x14ac:dyDescent="0.25">
      <c r="A1" s="1" t="s">
        <v>0</v>
      </c>
      <c r="B1" s="1"/>
    </row>
    <row r="3" spans="1:4" ht="15.75" x14ac:dyDescent="0.25">
      <c r="A3" s="60" t="s">
        <v>1</v>
      </c>
      <c r="B3" s="5"/>
    </row>
    <row r="4" spans="1:4" x14ac:dyDescent="0.25">
      <c r="A4" s="231" t="s">
        <v>2</v>
      </c>
      <c r="B4" s="231"/>
      <c r="C4" s="231"/>
    </row>
    <row r="5" spans="1:4" s="62" customFormat="1" ht="14.25" customHeight="1" x14ac:dyDescent="0.25">
      <c r="A5" s="61" t="s">
        <v>3</v>
      </c>
      <c r="B5" s="61"/>
      <c r="C5" s="2" t="s">
        <v>4</v>
      </c>
      <c r="D5" s="2"/>
    </row>
    <row r="6" spans="1:4" s="62" customFormat="1" ht="14.25" customHeight="1" x14ac:dyDescent="0.25">
      <c r="A6" s="61" t="s">
        <v>5</v>
      </c>
      <c r="B6" s="63"/>
      <c r="C6" s="2" t="s">
        <v>6</v>
      </c>
      <c r="D6" s="2"/>
    </row>
    <row r="7" spans="1:4" s="62" customFormat="1" ht="14.25" customHeight="1" x14ac:dyDescent="0.25">
      <c r="A7" s="61" t="s">
        <v>7</v>
      </c>
      <c r="B7" s="63"/>
      <c r="C7" s="2" t="s">
        <v>8</v>
      </c>
      <c r="D7" s="2"/>
    </row>
    <row r="8" spans="1:4" s="62" customFormat="1" ht="14.25" customHeight="1" x14ac:dyDescent="0.25">
      <c r="A8" s="61" t="s">
        <v>9</v>
      </c>
      <c r="B8" s="63"/>
      <c r="C8" s="2" t="s">
        <v>10</v>
      </c>
      <c r="D8" s="2"/>
    </row>
    <row r="9" spans="1:4" s="62" customFormat="1" ht="14.25" customHeight="1" x14ac:dyDescent="0.25">
      <c r="A9" s="61" t="s">
        <v>11</v>
      </c>
      <c r="B9" s="63"/>
      <c r="C9" s="2" t="s">
        <v>12</v>
      </c>
      <c r="D9" s="2"/>
    </row>
    <row r="10" spans="1:4" s="62" customFormat="1" ht="14.25" customHeight="1" x14ac:dyDescent="0.25">
      <c r="A10" s="61" t="s">
        <v>13</v>
      </c>
      <c r="B10" s="63"/>
      <c r="C10" s="2" t="s">
        <v>14</v>
      </c>
      <c r="D10" s="2"/>
    </row>
    <row r="11" spans="1:4" s="62" customFormat="1" ht="14.25" customHeight="1" x14ac:dyDescent="0.25">
      <c r="A11" s="61" t="s">
        <v>15</v>
      </c>
      <c r="B11" s="63"/>
      <c r="C11" s="2" t="s">
        <v>16</v>
      </c>
      <c r="D11" s="2"/>
    </row>
    <row r="12" spans="1:4" s="62" customFormat="1" ht="14.25" customHeight="1" x14ac:dyDescent="0.25">
      <c r="A12" s="61" t="s">
        <v>17</v>
      </c>
      <c r="B12" s="63"/>
      <c r="C12" s="2" t="s">
        <v>18</v>
      </c>
      <c r="D12" s="2"/>
    </row>
    <row r="13" spans="1:4" s="62" customFormat="1" ht="14.25" customHeight="1" x14ac:dyDescent="0.25">
      <c r="A13" s="61" t="s">
        <v>19</v>
      </c>
      <c r="B13" s="63"/>
      <c r="C13" s="2" t="s">
        <v>20</v>
      </c>
      <c r="D13" s="2"/>
    </row>
    <row r="14" spans="1:4" s="62" customFormat="1" ht="14.25" customHeight="1" x14ac:dyDescent="0.25">
      <c r="A14" s="61" t="s">
        <v>21</v>
      </c>
      <c r="B14" s="63"/>
      <c r="C14" s="2" t="s">
        <v>22</v>
      </c>
      <c r="D14" s="2"/>
    </row>
    <row r="15" spans="1:4" s="62" customFormat="1" ht="14.25" customHeight="1" x14ac:dyDescent="0.25">
      <c r="A15" s="61" t="s">
        <v>23</v>
      </c>
      <c r="B15" s="63"/>
      <c r="C15" s="2" t="s">
        <v>24</v>
      </c>
      <c r="D15" s="2"/>
    </row>
    <row r="16" spans="1:4" s="62" customFormat="1" ht="14.25" customHeight="1" x14ac:dyDescent="0.25">
      <c r="A16" s="61" t="s">
        <v>25</v>
      </c>
      <c r="B16" s="63"/>
      <c r="C16" s="2" t="s">
        <v>26</v>
      </c>
    </row>
    <row r="17" spans="1:3" s="62" customFormat="1" ht="14.25" customHeight="1" x14ac:dyDescent="0.25">
      <c r="A17" s="61" t="s">
        <v>27</v>
      </c>
      <c r="B17" s="63"/>
      <c r="C17" s="2" t="s">
        <v>28</v>
      </c>
    </row>
    <row r="18" spans="1:3" s="62" customFormat="1" ht="14.25" customHeight="1" x14ac:dyDescent="0.25">
      <c r="A18" s="61" t="s">
        <v>29</v>
      </c>
      <c r="B18" s="63"/>
      <c r="C18" s="2" t="s">
        <v>30</v>
      </c>
    </row>
    <row r="19" spans="1:3" s="62" customFormat="1" ht="14.25" customHeight="1" x14ac:dyDescent="0.25">
      <c r="A19" s="61" t="s">
        <v>31</v>
      </c>
      <c r="B19" s="63"/>
      <c r="C19" s="2" t="s">
        <v>32</v>
      </c>
    </row>
    <row r="20" spans="1:3" s="62" customFormat="1" ht="14.25" customHeight="1" x14ac:dyDescent="0.25">
      <c r="A20" s="61" t="s">
        <v>33</v>
      </c>
      <c r="B20" s="63"/>
      <c r="C20" s="2" t="s">
        <v>34</v>
      </c>
    </row>
    <row r="21" spans="1:3" s="62" customFormat="1" ht="14.25" customHeight="1" x14ac:dyDescent="0.25">
      <c r="A21" s="61" t="s">
        <v>35</v>
      </c>
      <c r="B21" s="63"/>
      <c r="C21" s="2" t="s">
        <v>36</v>
      </c>
    </row>
    <row r="22" spans="1:3" s="62" customFormat="1" ht="14.25" customHeight="1" x14ac:dyDescent="0.25">
      <c r="A22" s="61" t="s">
        <v>37</v>
      </c>
      <c r="B22" s="61"/>
      <c r="C22" s="2" t="str">
        <f>"Ingreso laboral promedio de la población ocupada, según sector de actividad - Estados Unidos Mexicanos"</f>
        <v>Ingreso laboral promedio de la población ocupada, según sector de actividad - Estados Unidos Mexicanos</v>
      </c>
    </row>
    <row r="23" spans="1:3" s="62" customFormat="1" ht="14.25" customHeight="1" x14ac:dyDescent="0.25">
      <c r="A23" s="61" t="s">
        <v>38</v>
      </c>
      <c r="B23" s="61"/>
      <c r="C23" s="2" t="str">
        <f>"Ingreso laboral promedio de la población ocupada, según sector de actividad - Aguascalientes"</f>
        <v>Ingreso laboral promedio de la población ocupada, según sector de actividad - Aguascalientes</v>
      </c>
    </row>
    <row r="24" spans="1:3" s="62" customFormat="1" ht="14.25" customHeight="1" x14ac:dyDescent="0.25">
      <c r="A24" s="61" t="s">
        <v>39</v>
      </c>
      <c r="B24" s="61"/>
      <c r="C24" s="2" t="str">
        <f>"Ingreso laboral promedio de la población ocupada, según sector de actividad - Baja California"</f>
        <v>Ingreso laboral promedio de la población ocupada, según sector de actividad - Baja California</v>
      </c>
    </row>
    <row r="25" spans="1:3" s="62" customFormat="1" ht="14.25" customHeight="1" x14ac:dyDescent="0.25">
      <c r="A25" s="61" t="s">
        <v>40</v>
      </c>
      <c r="B25" s="61"/>
      <c r="C25" s="2" t="str">
        <f>"Ingreso laboral promedio de la población ocupada, según sector de actividad - Baja California Sur"</f>
        <v>Ingreso laboral promedio de la población ocupada, según sector de actividad - Baja California Sur</v>
      </c>
    </row>
    <row r="26" spans="1:3" s="62" customFormat="1" ht="14.25" customHeight="1" x14ac:dyDescent="0.25">
      <c r="A26" s="61" t="s">
        <v>41</v>
      </c>
      <c r="B26" s="61"/>
      <c r="C26" s="2" t="str">
        <f>"Ingreso laboral promedio de la población ocupada, según sector de actividad - Campeche"</f>
        <v>Ingreso laboral promedio de la población ocupada, según sector de actividad - Campeche</v>
      </c>
    </row>
    <row r="27" spans="1:3" s="62" customFormat="1" ht="14.25" customHeight="1" x14ac:dyDescent="0.25">
      <c r="A27" s="61" t="s">
        <v>42</v>
      </c>
      <c r="B27" s="61"/>
      <c r="C27" s="2" t="str">
        <f>"Ingreso laboral promedio de la población ocupada, según sector de actividad - Coahuila de Zaragoza"</f>
        <v>Ingreso laboral promedio de la población ocupada, según sector de actividad - Coahuila de Zaragoza</v>
      </c>
    </row>
    <row r="28" spans="1:3" s="62" customFormat="1" ht="14.25" customHeight="1" x14ac:dyDescent="0.25">
      <c r="A28" s="61" t="s">
        <v>43</v>
      </c>
      <c r="B28" s="61"/>
      <c r="C28" s="2" t="str">
        <f>"Ingreso laboral promedio de la población ocupada, según sector de actividad - Colima"</f>
        <v>Ingreso laboral promedio de la población ocupada, según sector de actividad - Colima</v>
      </c>
    </row>
    <row r="29" spans="1:3" s="62" customFormat="1" ht="14.25" customHeight="1" x14ac:dyDescent="0.25">
      <c r="A29" s="61" t="s">
        <v>44</v>
      </c>
      <c r="B29" s="61"/>
      <c r="C29" s="2" t="str">
        <f>"Ingreso laboral promedio de la población ocupada, según sector de actividad - Chiapas"</f>
        <v>Ingreso laboral promedio de la población ocupada, según sector de actividad - Chiapas</v>
      </c>
    </row>
    <row r="30" spans="1:3" s="62" customFormat="1" ht="14.25" customHeight="1" x14ac:dyDescent="0.25">
      <c r="A30" s="61" t="s">
        <v>45</v>
      </c>
      <c r="B30" s="61"/>
      <c r="C30" s="2" t="str">
        <f>"Ingreso laboral promedio de la población ocupada, según sector de actividad - Chihuahua"</f>
        <v>Ingreso laboral promedio de la población ocupada, según sector de actividad - Chihuahua</v>
      </c>
    </row>
    <row r="31" spans="1:3" s="62" customFormat="1" ht="14.25" customHeight="1" x14ac:dyDescent="0.25">
      <c r="A31" s="61" t="s">
        <v>46</v>
      </c>
      <c r="B31" s="61"/>
      <c r="C31" s="2" t="str">
        <f>"Ingreso laboral promedio de la población ocupada, según sector de actividad - Ciudad de México"</f>
        <v>Ingreso laboral promedio de la población ocupada, según sector de actividad - Ciudad de México</v>
      </c>
    </row>
    <row r="32" spans="1:3" s="62" customFormat="1" ht="14.25" customHeight="1" x14ac:dyDescent="0.25">
      <c r="A32" s="61" t="s">
        <v>47</v>
      </c>
      <c r="B32" s="61"/>
      <c r="C32" s="2" t="str">
        <f>"Ingreso laboral promedio de la población ocupada, según sector de actividad - Durango"</f>
        <v>Ingreso laboral promedio de la población ocupada, según sector de actividad - Durango</v>
      </c>
    </row>
    <row r="33" spans="1:3" s="62" customFormat="1" ht="14.25" customHeight="1" x14ac:dyDescent="0.25">
      <c r="A33" s="61" t="s">
        <v>48</v>
      </c>
      <c r="B33" s="61"/>
      <c r="C33" s="2" t="str">
        <f>"Ingreso laboral promedio de la población ocupada, según sector de actividad - Guanajuato"</f>
        <v>Ingreso laboral promedio de la población ocupada, según sector de actividad - Guanajuato</v>
      </c>
    </row>
    <row r="34" spans="1:3" s="62" customFormat="1" ht="14.25" customHeight="1" x14ac:dyDescent="0.25">
      <c r="A34" s="61" t="s">
        <v>49</v>
      </c>
      <c r="B34" s="61"/>
      <c r="C34" s="2" t="str">
        <f>"Ingreso laboral promedio de la población ocupada, según sector de actividad - Guerrero"</f>
        <v>Ingreso laboral promedio de la población ocupada, según sector de actividad - Guerrero</v>
      </c>
    </row>
    <row r="35" spans="1:3" s="62" customFormat="1" ht="14.25" customHeight="1" x14ac:dyDescent="0.25">
      <c r="A35" s="61" t="s">
        <v>50</v>
      </c>
      <c r="B35" s="61"/>
      <c r="C35" s="2" t="str">
        <f>"Ingreso laboral promedio de la población ocupada, según sector de actividad - Hidalgo"</f>
        <v>Ingreso laboral promedio de la población ocupada, según sector de actividad - Hidalgo</v>
      </c>
    </row>
    <row r="36" spans="1:3" s="62" customFormat="1" ht="14.25" customHeight="1" x14ac:dyDescent="0.25">
      <c r="A36" s="61" t="s">
        <v>51</v>
      </c>
      <c r="B36" s="61"/>
      <c r="C36" s="2" t="str">
        <f>"Ingreso laboral promedio de la población ocupada, según sector de actividad - Jalisco"</f>
        <v>Ingreso laboral promedio de la población ocupada, según sector de actividad - Jalisco</v>
      </c>
    </row>
    <row r="37" spans="1:3" s="62" customFormat="1" ht="14.25" customHeight="1" x14ac:dyDescent="0.25">
      <c r="A37" s="61" t="s">
        <v>52</v>
      </c>
      <c r="B37" s="61"/>
      <c r="C37" s="2" t="str">
        <f>"Ingreso laboral promedio de la población ocupada, según sector de actividad - México"</f>
        <v>Ingreso laboral promedio de la población ocupada, según sector de actividad - México</v>
      </c>
    </row>
    <row r="38" spans="1:3" s="62" customFormat="1" ht="14.25" customHeight="1" x14ac:dyDescent="0.25">
      <c r="A38" s="61" t="s">
        <v>53</v>
      </c>
      <c r="B38" s="61"/>
      <c r="C38" s="2" t="str">
        <f>"Ingreso laboral promedio de la población ocupada, según sector de actividad - Michoacán de Ocampo"</f>
        <v>Ingreso laboral promedio de la población ocupada, según sector de actividad - Michoacán de Ocampo</v>
      </c>
    </row>
    <row r="39" spans="1:3" s="62" customFormat="1" ht="14.25" customHeight="1" x14ac:dyDescent="0.25">
      <c r="A39" s="61" t="s">
        <v>54</v>
      </c>
      <c r="B39" s="61"/>
      <c r="C39" s="2" t="str">
        <f>"Ingreso laboral promedio de la población ocupada, según sector de actividad - Morelos"</f>
        <v>Ingreso laboral promedio de la población ocupada, según sector de actividad - Morelos</v>
      </c>
    </row>
    <row r="40" spans="1:3" s="62" customFormat="1" ht="14.25" customHeight="1" x14ac:dyDescent="0.25">
      <c r="A40" s="61" t="s">
        <v>55</v>
      </c>
      <c r="B40" s="61"/>
      <c r="C40" s="2" t="str">
        <f>"Ingreso laboral promedio de la población ocupada, según sector de actividad - Nayarit"</f>
        <v>Ingreso laboral promedio de la población ocupada, según sector de actividad - Nayarit</v>
      </c>
    </row>
    <row r="41" spans="1:3" s="62" customFormat="1" ht="14.25" customHeight="1" x14ac:dyDescent="0.25">
      <c r="A41" s="61" t="s">
        <v>56</v>
      </c>
      <c r="B41" s="61"/>
      <c r="C41" s="2" t="str">
        <f>"Ingreso laboral promedio de la población ocupada, según sector de actividad - Nuevo León"</f>
        <v>Ingreso laboral promedio de la población ocupada, según sector de actividad - Nuevo León</v>
      </c>
    </row>
    <row r="42" spans="1:3" s="62" customFormat="1" ht="14.25" customHeight="1" x14ac:dyDescent="0.25">
      <c r="A42" s="61" t="s">
        <v>57</v>
      </c>
      <c r="B42" s="61"/>
      <c r="C42" s="2" t="str">
        <f>"Ingreso laboral promedio de la población ocupada, según sector de actividad - Oaxaca"</f>
        <v>Ingreso laboral promedio de la población ocupada, según sector de actividad - Oaxaca</v>
      </c>
    </row>
    <row r="43" spans="1:3" s="62" customFormat="1" ht="14.25" customHeight="1" x14ac:dyDescent="0.25">
      <c r="A43" s="61" t="s">
        <v>58</v>
      </c>
      <c r="B43" s="61"/>
      <c r="C43" s="2" t="str">
        <f>"Ingreso laboral promedio de la población ocupada, según sector de actividad - Puebla"</f>
        <v>Ingreso laboral promedio de la población ocupada, según sector de actividad - Puebla</v>
      </c>
    </row>
    <row r="44" spans="1:3" s="62" customFormat="1" ht="14.25" customHeight="1" x14ac:dyDescent="0.25">
      <c r="A44" s="61" t="s">
        <v>59</v>
      </c>
      <c r="B44" s="61"/>
      <c r="C44" s="2" t="str">
        <f>"Ingreso laboral promedio de la población ocupada, según sector de actividad - Querétaro"</f>
        <v>Ingreso laboral promedio de la población ocupada, según sector de actividad - Querétaro</v>
      </c>
    </row>
    <row r="45" spans="1:3" s="62" customFormat="1" ht="14.25" customHeight="1" x14ac:dyDescent="0.25">
      <c r="A45" s="61" t="s">
        <v>60</v>
      </c>
      <c r="B45" s="61"/>
      <c r="C45" s="2" t="str">
        <f>"Ingreso laboral promedio de la población ocupada, según sector de actividad - Quintana Roo"</f>
        <v>Ingreso laboral promedio de la población ocupada, según sector de actividad - Quintana Roo</v>
      </c>
    </row>
    <row r="46" spans="1:3" s="62" customFormat="1" ht="14.25" customHeight="1" x14ac:dyDescent="0.25">
      <c r="A46" s="61" t="s">
        <v>61</v>
      </c>
      <c r="B46" s="61"/>
      <c r="C46" s="2" t="str">
        <f>"Ingreso laboral promedio de la población ocupada, según sector de actividad - San Luis Potosí"</f>
        <v>Ingreso laboral promedio de la población ocupada, según sector de actividad - San Luis Potosí</v>
      </c>
    </row>
    <row r="47" spans="1:3" s="62" customFormat="1" ht="14.25" customHeight="1" x14ac:dyDescent="0.25">
      <c r="A47" s="61" t="s">
        <v>62</v>
      </c>
      <c r="B47" s="61"/>
      <c r="C47" s="2" t="str">
        <f>"Ingreso laboral promedio de la población ocupada, según sector de actividad - Sinaloa"</f>
        <v>Ingreso laboral promedio de la población ocupada, según sector de actividad - Sinaloa</v>
      </c>
    </row>
    <row r="48" spans="1:3" s="62" customFormat="1" ht="14.25" customHeight="1" x14ac:dyDescent="0.25">
      <c r="A48" s="61" t="s">
        <v>63</v>
      </c>
      <c r="B48" s="61"/>
      <c r="C48" s="2" t="str">
        <f>"Ingreso laboral promedio de la población ocupada, según sector de actividad - Sonora"</f>
        <v>Ingreso laboral promedio de la población ocupada, según sector de actividad - Sonora</v>
      </c>
    </row>
    <row r="49" spans="1:3" s="62" customFormat="1" ht="14.25" customHeight="1" x14ac:dyDescent="0.25">
      <c r="A49" s="61" t="s">
        <v>64</v>
      </c>
      <c r="B49" s="61"/>
      <c r="C49" s="2" t="str">
        <f>"Ingreso laboral promedio de la población ocupada, según sector de actividad - Tabasco"</f>
        <v>Ingreso laboral promedio de la población ocupada, según sector de actividad - Tabasco</v>
      </c>
    </row>
    <row r="50" spans="1:3" s="62" customFormat="1" ht="14.25" customHeight="1" x14ac:dyDescent="0.25">
      <c r="A50" s="61" t="s">
        <v>65</v>
      </c>
      <c r="B50" s="61"/>
      <c r="C50" s="2" t="str">
        <f>"Ingreso laboral promedio de la población ocupada, según sector de actividad - Tamaulipas"</f>
        <v>Ingreso laboral promedio de la población ocupada, según sector de actividad - Tamaulipas</v>
      </c>
    </row>
    <row r="51" spans="1:3" s="62" customFormat="1" ht="14.25" customHeight="1" x14ac:dyDescent="0.25">
      <c r="A51" s="61" t="s">
        <v>66</v>
      </c>
      <c r="B51" s="61"/>
      <c r="C51" s="2" t="str">
        <f>"Ingreso laboral promedio de la población ocupada, según sector de actividad - Tlaxcala"</f>
        <v>Ingreso laboral promedio de la población ocupada, según sector de actividad - Tlaxcala</v>
      </c>
    </row>
    <row r="52" spans="1:3" s="62" customFormat="1" ht="14.25" customHeight="1" x14ac:dyDescent="0.25">
      <c r="A52" s="61" t="s">
        <v>67</v>
      </c>
      <c r="B52" s="61"/>
      <c r="C52" s="2" t="str">
        <f>"Ingreso laboral promedio de la población ocupada, según sector de actividad - Veracruz de Ignacio de la Llave"</f>
        <v>Ingreso laboral promedio de la población ocupada, según sector de actividad - Veracruz de Ignacio de la Llave</v>
      </c>
    </row>
    <row r="53" spans="1:3" s="62" customFormat="1" ht="14.25" customHeight="1" x14ac:dyDescent="0.25">
      <c r="A53" s="61" t="s">
        <v>68</v>
      </c>
      <c r="B53" s="61"/>
      <c r="C53" s="2" t="str">
        <f>"Ingreso laboral promedio de la población ocupada, según sector de actividad - Yucatán"</f>
        <v>Ingreso laboral promedio de la población ocupada, según sector de actividad - Yucatán</v>
      </c>
    </row>
    <row r="54" spans="1:3" s="62" customFormat="1" ht="14.25" customHeight="1" x14ac:dyDescent="0.25">
      <c r="A54" s="61" t="s">
        <v>69</v>
      </c>
      <c r="B54" s="61"/>
      <c r="C54" s="2" t="str">
        <f>"Ingreso laboral promedio de la población ocupada, según sector de actividad - Zacatecas"</f>
        <v>Ingreso laboral promedio de la población ocupada, según sector de actividad - Zacatecas</v>
      </c>
    </row>
    <row r="55" spans="1:3" s="62" customFormat="1" ht="14.25" customHeight="1" x14ac:dyDescent="0.25"/>
    <row r="56" spans="1:3" ht="15.75" customHeight="1" x14ac:dyDescent="0.25">
      <c r="A56" s="64"/>
      <c r="B56" s="64"/>
      <c r="C56" s="65"/>
    </row>
  </sheetData>
  <mergeCells count="1">
    <mergeCell ref="A4:C4"/>
  </mergeCells>
  <phoneticPr fontId="6" type="noConversion"/>
  <hyperlinks>
    <hyperlink ref="A5" location="'Cuadro 1'!A1" tooltip="Cuadro 1" display="Cuadro 1" xr:uid="{00000000-0004-0000-0000-000000000000}"/>
    <hyperlink ref="A22" location="'Cuadro 18.EUM'!A1" tooltip="Cuadro 20.EUM" display="Cuadro 18.EUM " xr:uid="{00000000-0004-0000-0000-000001000000}"/>
    <hyperlink ref="A23" location="'Cuadro 18.Ags.'!A1" tooltip="Cuadro 20.Ags." display="Cuadro 18.Ags." xr:uid="{00000000-0004-0000-0000-000002000000}"/>
    <hyperlink ref="A24" location="'Cuadro 18.BC'!A1" tooltip="Cuadro 20.BC" display="Cuadro 18.BC " xr:uid="{00000000-0004-0000-0000-000003000000}"/>
    <hyperlink ref="A25" location="'Cuadro 18.BCS'!A1" tooltip="Cuadro 20.BCS" display="Cuadro 18.BCS " xr:uid="{00000000-0004-0000-0000-000004000000}"/>
    <hyperlink ref="A26" location="'Cuadro 18.Camp.'!A1" tooltip="Cuadro 20.Camp." display="Cuadro 18.Camp." xr:uid="{00000000-0004-0000-0000-000005000000}"/>
    <hyperlink ref="A27" location="'Cuadro 18.Coah.'!A1" tooltip="Cuadro 20.Coah." display="Cuadro 18.Coah" xr:uid="{00000000-0004-0000-0000-000006000000}"/>
    <hyperlink ref="A28" location="'Cuadro 18.Col.'!A1" tooltip="Cuadro 20.Col." display="Cuadro 18.Col" xr:uid="{00000000-0004-0000-0000-000007000000}"/>
    <hyperlink ref="A29" location="'Cuadro 18.Chis.'!A1" tooltip="Cuadro 20.Chis" display="Cuadro 18.Chis." xr:uid="{00000000-0004-0000-0000-000008000000}"/>
    <hyperlink ref="A30" location="'Cuadro 18.Chih.'!A1" tooltip="Cuadro 20.Chih." display="Cuadro 18.Chih." xr:uid="{00000000-0004-0000-0000-000009000000}"/>
    <hyperlink ref="A31" location="'Cuadro 18.CDMX'!A1" tooltip="Cuadro 20.CDMX" display="Cuadro 18.CDMX " xr:uid="{00000000-0004-0000-0000-00000A000000}"/>
    <hyperlink ref="A32" location="'Cuadro 18.Dgo.'!A1" tooltip="Cuadro 20.Dgo." display="Cuadro 18.Dgo." xr:uid="{00000000-0004-0000-0000-00000B000000}"/>
    <hyperlink ref="A33" location="'Cuadro 18.Gto.'!A1" tooltip="Cuadro 20.Gto." display="Cuadro 18.Gto." xr:uid="{00000000-0004-0000-0000-00000C000000}"/>
    <hyperlink ref="A34" location="'Cuadro 18.Gro.'!A1" tooltip="Cuadro 20.Gro." display="Cuadro 18.Gro." xr:uid="{00000000-0004-0000-0000-00000D000000}"/>
    <hyperlink ref="A35" location="'Cuadro 18.Hgo.'!A1" tooltip="Cuadro 20.Hgo." display="Cuadro 18.Hgo." xr:uid="{00000000-0004-0000-0000-00000E000000}"/>
    <hyperlink ref="A36" location="'Cuadro 18.Jal.'!A1" tooltip="Cuadro 20.Jal" display="Cuadro 18.Jal." xr:uid="{00000000-0004-0000-0000-00000F000000}"/>
    <hyperlink ref="A37" location="'Cuadro 18.Mex.'!A1" tooltip="Cuadro 20.Mex." display="Cuadro 18.Mex." xr:uid="{00000000-0004-0000-0000-000010000000}"/>
    <hyperlink ref="A38" location="'Cuadro 18.Mich.'!A1" tooltip="Cuadro 20.Mich" display="Cuadro 18.Mich." xr:uid="{00000000-0004-0000-0000-000011000000}"/>
    <hyperlink ref="A39" location="'Cuadro 18.Mor.'!A1" tooltip="Cuadro 20.Mor" display="Cuadro 18.Mor." xr:uid="{00000000-0004-0000-0000-000012000000}"/>
    <hyperlink ref="A40" location="'Cuadro 18.Nay.'!A1" tooltip="Cuadro 20.Nay" display="Cuadro 18.Nay." xr:uid="{00000000-0004-0000-0000-000013000000}"/>
    <hyperlink ref="A41" location="'Cuadro 18.NL'!A1" tooltip="Cuadro 20.NL" display="Cuadro 18.NL " xr:uid="{00000000-0004-0000-0000-000014000000}"/>
    <hyperlink ref="A42" location="'Cuadro 18.Oax.'!A1" tooltip="Cuadro 20.Oax" display="Cuadro 18.Oax." xr:uid="{00000000-0004-0000-0000-000015000000}"/>
    <hyperlink ref="A43" location="'Cuadro 18.Pue.'!A1" tooltip="Cuadro 20.Pue" display="Cuadro 18.Pue." xr:uid="{00000000-0004-0000-0000-000016000000}"/>
    <hyperlink ref="A44" location="'Cuadro 18.Qro.'!A1" tooltip="Cuadro 20.Qro." display="Cuadro 18.Qro." xr:uid="{00000000-0004-0000-0000-000017000000}"/>
    <hyperlink ref="A45" location="'Cuadro 18.Q. Roo'!A1" tooltip="Cuadro 20. Q. Roo" display="Cuadro 18.Q. Roo" xr:uid="{00000000-0004-0000-0000-000018000000}"/>
    <hyperlink ref="A46" location="'Cuadro 18.SLP'!A1" tooltip="Cuadro 20.SLP" display="Cuadro 18.SLP " xr:uid="{00000000-0004-0000-0000-000019000000}"/>
    <hyperlink ref="A47" location="'Cuadro 18.Sin.'!A1" tooltip="Cuadro 20.SIN" display="Cuadro 18.Sin." xr:uid="{00000000-0004-0000-0000-00001A000000}"/>
    <hyperlink ref="A48" location="'Cuadro 18.Son.'!A1" tooltip="Cuadro 20.Son" display="Cuadro 18.Son." xr:uid="{00000000-0004-0000-0000-00001B000000}"/>
    <hyperlink ref="A49" location="'Cuadro 18.Tab.'!A1" tooltip="Cuadro 20.Tab" display="Cuadro 18.Tab." xr:uid="{00000000-0004-0000-0000-00001C000000}"/>
    <hyperlink ref="A50" location="'Cuadro 18.Tamps.'!A1" tooltip="Cuadro 20.Tamps" display="Cuadro 18.Tamps." xr:uid="{00000000-0004-0000-0000-00001D000000}"/>
    <hyperlink ref="A51" location="'Cuadro 18.Tlax.'!A1" tooltip="Cuadro 20.Tlax" display="Cuadro 18.Tlax." xr:uid="{00000000-0004-0000-0000-00001E000000}"/>
    <hyperlink ref="A52" location="'Cuadro 18.Ver.'!A1" tooltip="Cuadro 20.Ver." display="Cuadro 18.Ver." xr:uid="{00000000-0004-0000-0000-00001F000000}"/>
    <hyperlink ref="A53" location="'Cuadro 18.Yuc.'!A1" tooltip="Cuadro 20.Yuc" display="Cuadro 18.Yuc." xr:uid="{00000000-0004-0000-0000-000020000000}"/>
    <hyperlink ref="A54" location="'Cuadro 18.Zac.'!A1" tooltip="Cuadro 20.Zac" display="Cuadro 18.Zac." xr:uid="{00000000-0004-0000-0000-000021000000}"/>
    <hyperlink ref="A6:A21" location="'Cuadro 1'!A1" tooltip="Cuadro 1" display="Cuadro 1" xr:uid="{00000000-0004-0000-0000-000022000000}"/>
    <hyperlink ref="A6" location="'Cuadro 2'!A1" tooltip="Cuadro 1" display="Cuadro 2" xr:uid="{00000000-0004-0000-0000-000023000000}"/>
    <hyperlink ref="A7" location="'Cuadro 3'!A1" tooltip="Cuadro 1" display="Cuadro 3" xr:uid="{00000000-0004-0000-0000-000024000000}"/>
    <hyperlink ref="A8" location="'Cuadro 4'!A1" tooltip="Cuadro 1" display="Cuadro 4" xr:uid="{00000000-0004-0000-0000-000025000000}"/>
    <hyperlink ref="A9" location="'Cuadro 5'!A1" tooltip="Cuadro 1" display="Cuadro 5" xr:uid="{00000000-0004-0000-0000-000026000000}"/>
    <hyperlink ref="A10" location="'Cuadro 6'!A1" tooltip="Cuadro 1" display="Cuadro 6" xr:uid="{00000000-0004-0000-0000-000027000000}"/>
    <hyperlink ref="A11" location="'Cuadro 7'!A1" tooltip="Cuadro 1" display="Cuadro 7" xr:uid="{00000000-0004-0000-0000-000028000000}"/>
    <hyperlink ref="A12" location="'Cuadro 8'!A1" tooltip="Cuadro 1" display="Cuadro 8" xr:uid="{00000000-0004-0000-0000-000029000000}"/>
    <hyperlink ref="A13" location="'Cuadro 9'!A1" tooltip="Cuadro 1" display="Cuadro 9" xr:uid="{00000000-0004-0000-0000-00002A000000}"/>
    <hyperlink ref="A14" location="'Cuadro 10'!A1" tooltip="Cuadro 1" display="Cuadro 10" xr:uid="{00000000-0004-0000-0000-00002B000000}"/>
    <hyperlink ref="A15" location="'Cuadro 11'!A1" tooltip="Cuadro 1" display="Cuadro 11" xr:uid="{00000000-0004-0000-0000-00002C000000}"/>
    <hyperlink ref="A16" location="'Cuadro 12'!A1" tooltip="Cuadro 1" display="Cuadro 12" xr:uid="{00000000-0004-0000-0000-00002D000000}"/>
    <hyperlink ref="A17" location="'Cuadro 13'!A1" tooltip="Cuadro 1" display="Cuadro 13" xr:uid="{00000000-0004-0000-0000-00002E000000}"/>
    <hyperlink ref="A18" location="'Cuadro 14'!A1" tooltip="Cuadro 1" display="Cuadro 14" xr:uid="{00000000-0004-0000-0000-00002F000000}"/>
    <hyperlink ref="A19" location="'Cuadro 15'!A1" tooltip="Cuadro 1" display="Cuadro 15" xr:uid="{00000000-0004-0000-0000-000030000000}"/>
    <hyperlink ref="A20" location="'Cuadro 16'!A1" tooltip="Cuadro 1" display="Cuadro 16" xr:uid="{00000000-0004-0000-0000-000031000000}"/>
    <hyperlink ref="A21" location="'Cuadro 17'!A1" tooltip="Cuadro 1" display="Cuadro 17" xr:uid="{00000000-0004-0000-0000-000032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7C776-855E-48A1-AB79-5DD9243326E3}">
  <dimension ref="A1:AM98"/>
  <sheetViews>
    <sheetView zoomScaleNormal="100" workbookViewId="0">
      <pane xSplit="2" ySplit="6" topLeftCell="D7" activePane="bottomRight" state="frozen"/>
      <selection pane="topRight" activeCell="EC2" sqref="EC2"/>
      <selection pane="bottomLeft" activeCell="EC2" sqref="EC2"/>
      <selection pane="bottomRight"/>
    </sheetView>
  </sheetViews>
  <sheetFormatPr baseColWidth="10" defaultColWidth="11.42578125" defaultRowHeight="15" x14ac:dyDescent="0.25"/>
  <cols>
    <col min="1" max="1" width="5.5703125" style="14" customWidth="1"/>
    <col min="2" max="2" width="10.5703125" style="14" customWidth="1"/>
    <col min="3" max="35" width="15.7109375" style="14" customWidth="1"/>
    <col min="36" max="16384" width="11.42578125" style="14"/>
  </cols>
  <sheetData>
    <row r="1" spans="1:35" ht="14.45" customHeight="1" x14ac:dyDescent="0.25">
      <c r="A1" s="1" t="s">
        <v>70</v>
      </c>
      <c r="B1" s="1"/>
    </row>
    <row r="2" spans="1:35" s="2" customFormat="1" ht="12.75" x14ac:dyDescent="0.2">
      <c r="F2" s="4"/>
      <c r="G2" s="4"/>
      <c r="H2" s="4"/>
      <c r="I2" s="4"/>
      <c r="J2" s="4"/>
      <c r="K2" s="4"/>
      <c r="L2" s="4"/>
      <c r="M2" s="4"/>
      <c r="N2" s="4"/>
      <c r="O2" s="4"/>
    </row>
    <row r="3" spans="1:35" s="2" customFormat="1" ht="18.75" customHeight="1" x14ac:dyDescent="0.2">
      <c r="A3" s="235" t="s">
        <v>185</v>
      </c>
      <c r="B3" s="235"/>
      <c r="C3" s="235"/>
      <c r="D3" s="235"/>
      <c r="E3" s="235"/>
      <c r="F3" s="235"/>
      <c r="G3" s="235"/>
      <c r="H3" s="235"/>
      <c r="I3" s="235"/>
      <c r="J3" s="235"/>
      <c r="K3" s="235"/>
      <c r="L3" s="235"/>
      <c r="M3" s="235"/>
      <c r="AH3" s="254" t="str" cm="1">
        <f t="array" aca="1" ref="AH3" ca="1">+MID(CELL("nombrearchivo",$A$1),FIND("]",CELL("nombrearchivo",$A$1),1)+1,12)</f>
        <v>Cuadro 9</v>
      </c>
      <c r="AI3" s="254"/>
    </row>
    <row r="4" spans="1:35" x14ac:dyDescent="0.25">
      <c r="A4" s="52" t="s">
        <v>73</v>
      </c>
      <c r="B4" s="4"/>
      <c r="C4" s="4"/>
      <c r="D4" s="4"/>
      <c r="E4" s="6"/>
      <c r="F4" s="7"/>
      <c r="G4" s="7"/>
      <c r="H4" s="2"/>
      <c r="I4" s="2"/>
      <c r="J4" s="2"/>
      <c r="K4" s="2"/>
      <c r="L4" s="2"/>
      <c r="M4" s="2"/>
      <c r="AH4" s="24"/>
      <c r="AI4" s="24"/>
    </row>
    <row r="5" spans="1:35" s="2" customFormat="1" ht="12.75" x14ac:dyDescent="0.2">
      <c r="A5" s="52" t="s">
        <v>186</v>
      </c>
      <c r="B5" s="4"/>
      <c r="C5" s="4"/>
      <c r="D5" s="4"/>
      <c r="E5" s="4"/>
      <c r="F5" s="8"/>
      <c r="G5" s="8"/>
      <c r="H5" s="8"/>
      <c r="I5" s="8"/>
      <c r="J5" s="8"/>
      <c r="K5" s="8"/>
      <c r="L5" s="8"/>
      <c r="M5" s="8"/>
      <c r="N5" s="8"/>
      <c r="AH5" s="24"/>
      <c r="AI5" s="72" t="s">
        <v>75</v>
      </c>
    </row>
    <row r="6" spans="1:35" s="130" customFormat="1" ht="31.5" customHeight="1" x14ac:dyDescent="0.25">
      <c r="A6" s="27" t="s">
        <v>76</v>
      </c>
      <c r="B6" s="27" t="s">
        <v>77</v>
      </c>
      <c r="C6" s="28" t="s">
        <v>72</v>
      </c>
      <c r="D6" s="28" t="s">
        <v>136</v>
      </c>
      <c r="E6" s="28" t="s">
        <v>137</v>
      </c>
      <c r="F6" s="28" t="s">
        <v>138</v>
      </c>
      <c r="G6" s="28" t="s">
        <v>139</v>
      </c>
      <c r="H6" s="28" t="s">
        <v>140</v>
      </c>
      <c r="I6" s="28" t="s">
        <v>141</v>
      </c>
      <c r="J6" s="28" t="s">
        <v>142</v>
      </c>
      <c r="K6" s="28" t="s">
        <v>181</v>
      </c>
      <c r="L6" s="28" t="s">
        <v>144</v>
      </c>
      <c r="M6" s="28" t="s">
        <v>145</v>
      </c>
      <c r="N6" s="28" t="s">
        <v>146</v>
      </c>
      <c r="O6" s="28" t="s">
        <v>147</v>
      </c>
      <c r="P6" s="28" t="s">
        <v>148</v>
      </c>
      <c r="Q6" s="28" t="s">
        <v>149</v>
      </c>
      <c r="R6" s="28" t="s">
        <v>187</v>
      </c>
      <c r="S6" s="28" t="s">
        <v>151</v>
      </c>
      <c r="T6" s="28" t="s">
        <v>152</v>
      </c>
      <c r="U6" s="28" t="s">
        <v>153</v>
      </c>
      <c r="V6" s="28" t="s">
        <v>154</v>
      </c>
      <c r="W6" s="28" t="s">
        <v>155</v>
      </c>
      <c r="X6" s="28" t="s">
        <v>156</v>
      </c>
      <c r="Y6" s="28" t="s">
        <v>157</v>
      </c>
      <c r="Z6" s="28" t="s">
        <v>158</v>
      </c>
      <c r="AA6" s="28" t="s">
        <v>159</v>
      </c>
      <c r="AB6" s="28" t="s">
        <v>160</v>
      </c>
      <c r="AC6" s="28" t="s">
        <v>161</v>
      </c>
      <c r="AD6" s="28" t="s">
        <v>162</v>
      </c>
      <c r="AE6" s="28" t="s">
        <v>163</v>
      </c>
      <c r="AF6" s="28" t="s">
        <v>182</v>
      </c>
      <c r="AG6" s="28" t="s">
        <v>165</v>
      </c>
      <c r="AH6" s="28" t="s">
        <v>166</v>
      </c>
      <c r="AI6" s="28" t="s">
        <v>167</v>
      </c>
    </row>
    <row r="7" spans="1:35" s="2" customFormat="1" ht="12.75" x14ac:dyDescent="0.2">
      <c r="A7" s="255">
        <v>2005</v>
      </c>
      <c r="B7" s="76" t="s">
        <v>86</v>
      </c>
      <c r="C7" s="81">
        <v>38.382074960600001</v>
      </c>
      <c r="D7" s="81">
        <v>34.039706432099997</v>
      </c>
      <c r="E7" s="81">
        <v>14.0957916377</v>
      </c>
      <c r="F7" s="81">
        <v>18.260291611300001</v>
      </c>
      <c r="G7" s="81">
        <v>42.335476477100002</v>
      </c>
      <c r="H7" s="81">
        <v>29.7684334683</v>
      </c>
      <c r="I7" s="81">
        <v>24.170535492799999</v>
      </c>
      <c r="J7" s="81">
        <v>70.372927967300001</v>
      </c>
      <c r="K7" s="81">
        <v>27.458194389399999</v>
      </c>
      <c r="L7" s="81">
        <v>22.594959415799998</v>
      </c>
      <c r="M7" s="81">
        <v>43.868304888600001</v>
      </c>
      <c r="N7" s="81">
        <v>37.538652654300002</v>
      </c>
      <c r="O7" s="81">
        <v>59.398214814699998</v>
      </c>
      <c r="P7" s="81">
        <v>47.0964242644</v>
      </c>
      <c r="Q7" s="81">
        <v>30.984586909200001</v>
      </c>
      <c r="R7" s="81">
        <v>33.758684490900002</v>
      </c>
      <c r="S7" s="81">
        <v>43.878992929799999</v>
      </c>
      <c r="T7" s="81">
        <v>41.042116759199999</v>
      </c>
      <c r="U7" s="81">
        <v>35.2424115966</v>
      </c>
      <c r="V7" s="81">
        <v>16.606775278000001</v>
      </c>
      <c r="W7" s="81">
        <v>59.581464158199999</v>
      </c>
      <c r="X7" s="81">
        <v>50.460522151299998</v>
      </c>
      <c r="Y7" s="81">
        <v>35.411310430199997</v>
      </c>
      <c r="Z7" s="81">
        <v>23.2835838124</v>
      </c>
      <c r="AA7" s="81">
        <v>47.706490014000003</v>
      </c>
      <c r="AB7" s="81">
        <v>25.316623550700001</v>
      </c>
      <c r="AC7" s="81">
        <v>26.003585286500002</v>
      </c>
      <c r="AD7" s="81">
        <v>45.685994354499996</v>
      </c>
      <c r="AE7" s="81">
        <v>31.247568837500001</v>
      </c>
      <c r="AF7" s="81">
        <v>45.475323464200002</v>
      </c>
      <c r="AG7" s="81">
        <v>49.453415393699999</v>
      </c>
      <c r="AH7" s="81">
        <v>45.702390151899998</v>
      </c>
      <c r="AI7" s="81">
        <v>53.9454202987</v>
      </c>
    </row>
    <row r="8" spans="1:35" s="2" customFormat="1" ht="12.75" x14ac:dyDescent="0.2">
      <c r="A8" s="256"/>
      <c r="B8" s="77" t="s">
        <v>88</v>
      </c>
      <c r="C8" s="82">
        <v>39.034539137599999</v>
      </c>
      <c r="D8" s="82">
        <v>31.956156378900001</v>
      </c>
      <c r="E8" s="82">
        <v>13.5166931509</v>
      </c>
      <c r="F8" s="82">
        <v>17.933614485300001</v>
      </c>
      <c r="G8" s="82">
        <v>42.651029755899998</v>
      </c>
      <c r="H8" s="82">
        <v>29.2702720355</v>
      </c>
      <c r="I8" s="82">
        <v>23.673877708500001</v>
      </c>
      <c r="J8" s="82">
        <v>69.902864286699995</v>
      </c>
      <c r="K8" s="82">
        <v>26.0557678885</v>
      </c>
      <c r="L8" s="82">
        <v>24.1001334173</v>
      </c>
      <c r="M8" s="82">
        <v>44.078915510500003</v>
      </c>
      <c r="N8" s="82">
        <v>38.561449385700001</v>
      </c>
      <c r="O8" s="82">
        <v>60.2782354251</v>
      </c>
      <c r="P8" s="82">
        <v>49.586572072700001</v>
      </c>
      <c r="Q8" s="82">
        <v>29.1759354874</v>
      </c>
      <c r="R8" s="82">
        <v>35.032552326900003</v>
      </c>
      <c r="S8" s="82">
        <v>42.480725311299999</v>
      </c>
      <c r="T8" s="82">
        <v>41.897028348399999</v>
      </c>
      <c r="U8" s="82">
        <v>38.371792737500002</v>
      </c>
      <c r="V8" s="82">
        <v>16.475960811699998</v>
      </c>
      <c r="W8" s="82">
        <v>62.2904942762</v>
      </c>
      <c r="X8" s="82">
        <v>52.984421484899997</v>
      </c>
      <c r="Y8" s="82">
        <v>35.4082855037</v>
      </c>
      <c r="Z8" s="82">
        <v>23.386504660699998</v>
      </c>
      <c r="AA8" s="82">
        <v>48.567071345199999</v>
      </c>
      <c r="AB8" s="82">
        <v>28.542851643300001</v>
      </c>
      <c r="AC8" s="82">
        <v>23.811781631300001</v>
      </c>
      <c r="AD8" s="82">
        <v>44.231786247400002</v>
      </c>
      <c r="AE8" s="82">
        <v>34.310735318500001</v>
      </c>
      <c r="AF8" s="82">
        <v>46.3895897389</v>
      </c>
      <c r="AG8" s="82">
        <v>50.625286021999997</v>
      </c>
      <c r="AH8" s="82">
        <v>46.826472766599998</v>
      </c>
      <c r="AI8" s="82">
        <v>52.0819209824</v>
      </c>
    </row>
    <row r="9" spans="1:35" s="2" customFormat="1" ht="12.75" x14ac:dyDescent="0.2">
      <c r="A9" s="256"/>
      <c r="B9" s="77" t="s">
        <v>89</v>
      </c>
      <c r="C9" s="82">
        <v>38.2865039032</v>
      </c>
      <c r="D9" s="82">
        <v>32.046585860900002</v>
      </c>
      <c r="E9" s="82">
        <v>14.8407332786</v>
      </c>
      <c r="F9" s="82">
        <v>17.3582096385</v>
      </c>
      <c r="G9" s="82">
        <v>43.383168984500003</v>
      </c>
      <c r="H9" s="82">
        <v>27.917926408100001</v>
      </c>
      <c r="I9" s="82">
        <v>22.829691162300001</v>
      </c>
      <c r="J9" s="82">
        <v>68.695744213300003</v>
      </c>
      <c r="K9" s="82">
        <v>26.156437961799998</v>
      </c>
      <c r="L9" s="82">
        <v>23.923317716900002</v>
      </c>
      <c r="M9" s="82">
        <v>43.132574486400003</v>
      </c>
      <c r="N9" s="82">
        <v>39.260809267200003</v>
      </c>
      <c r="O9" s="82">
        <v>59.905786648499998</v>
      </c>
      <c r="P9" s="82">
        <v>45.861008378000001</v>
      </c>
      <c r="Q9" s="82">
        <v>30.713342756799999</v>
      </c>
      <c r="R9" s="82">
        <v>32.232409379000003</v>
      </c>
      <c r="S9" s="82">
        <v>46.172300633799999</v>
      </c>
      <c r="T9" s="82">
        <v>42.1855553949</v>
      </c>
      <c r="U9" s="82">
        <v>38.016064672600002</v>
      </c>
      <c r="V9" s="82">
        <v>16.569142857100001</v>
      </c>
      <c r="W9" s="82">
        <v>60.780160912699998</v>
      </c>
      <c r="X9" s="82">
        <v>51.426116257700002</v>
      </c>
      <c r="Y9" s="82">
        <v>34.0076969793</v>
      </c>
      <c r="Z9" s="82">
        <v>23.678457286099999</v>
      </c>
      <c r="AA9" s="82">
        <v>48.691892729300001</v>
      </c>
      <c r="AB9" s="82">
        <v>29.6276877538</v>
      </c>
      <c r="AC9" s="82">
        <v>25.966724540200001</v>
      </c>
      <c r="AD9" s="82">
        <v>41.474626606999998</v>
      </c>
      <c r="AE9" s="82">
        <v>30.027783392</v>
      </c>
      <c r="AF9" s="82">
        <v>47.0801846074</v>
      </c>
      <c r="AG9" s="82">
        <v>49.119082364699999</v>
      </c>
      <c r="AH9" s="82">
        <v>46.048475055799997</v>
      </c>
      <c r="AI9" s="82">
        <v>50.122567437100003</v>
      </c>
    </row>
    <row r="10" spans="1:35" s="2" customFormat="1" ht="12.75" x14ac:dyDescent="0.2">
      <c r="A10" s="257"/>
      <c r="B10" s="78" t="s">
        <v>90</v>
      </c>
      <c r="C10" s="83">
        <v>36.719338512</v>
      </c>
      <c r="D10" s="83">
        <v>29.731089111999999</v>
      </c>
      <c r="E10" s="83">
        <v>13.235918227999999</v>
      </c>
      <c r="F10" s="83">
        <v>15.9266611568</v>
      </c>
      <c r="G10" s="83">
        <v>40.132901289199999</v>
      </c>
      <c r="H10" s="83">
        <v>26.555333565200002</v>
      </c>
      <c r="I10" s="83">
        <v>23.768172086500002</v>
      </c>
      <c r="J10" s="83">
        <v>70.043115206699994</v>
      </c>
      <c r="K10" s="83">
        <v>24.9814574384</v>
      </c>
      <c r="L10" s="83">
        <v>20.748020026199999</v>
      </c>
      <c r="M10" s="83">
        <v>40.003880521600003</v>
      </c>
      <c r="N10" s="83">
        <v>36.601120737899997</v>
      </c>
      <c r="O10" s="83">
        <v>58.060814380899998</v>
      </c>
      <c r="P10" s="83">
        <v>46.396747963499998</v>
      </c>
      <c r="Q10" s="83">
        <v>29.680047776799999</v>
      </c>
      <c r="R10" s="83">
        <v>31.788437897400001</v>
      </c>
      <c r="S10" s="83">
        <v>41.8662082058</v>
      </c>
      <c r="T10" s="83">
        <v>38.016075083600001</v>
      </c>
      <c r="U10" s="83">
        <v>35.4642563166</v>
      </c>
      <c r="V10" s="83">
        <v>17.2932115821</v>
      </c>
      <c r="W10" s="83">
        <v>58.690153825300001</v>
      </c>
      <c r="X10" s="83">
        <v>49.484297528200003</v>
      </c>
      <c r="Y10" s="83">
        <v>30.504968180599999</v>
      </c>
      <c r="Z10" s="83">
        <v>22.609834892399999</v>
      </c>
      <c r="AA10" s="83">
        <v>47.099882997199998</v>
      </c>
      <c r="AB10" s="83">
        <v>25.565842746000001</v>
      </c>
      <c r="AC10" s="83">
        <v>24.248878767600001</v>
      </c>
      <c r="AD10" s="83">
        <v>40.962668378399997</v>
      </c>
      <c r="AE10" s="83">
        <v>27.232840424199999</v>
      </c>
      <c r="AF10" s="83">
        <v>44.5230523436</v>
      </c>
      <c r="AG10" s="83">
        <v>47.913242017999998</v>
      </c>
      <c r="AH10" s="83">
        <v>44.855064695099998</v>
      </c>
      <c r="AI10" s="83">
        <v>47.1971818906</v>
      </c>
    </row>
    <row r="11" spans="1:35" s="2" customFormat="1" ht="12.75" x14ac:dyDescent="0.2">
      <c r="A11" s="255">
        <v>2006</v>
      </c>
      <c r="B11" s="76" t="s">
        <v>86</v>
      </c>
      <c r="C11" s="81">
        <v>36.243160591100001</v>
      </c>
      <c r="D11" s="81">
        <v>31.147394867200003</v>
      </c>
      <c r="E11" s="81">
        <v>13.9845112031</v>
      </c>
      <c r="F11" s="81">
        <v>15.7860806031</v>
      </c>
      <c r="G11" s="81">
        <v>41.595721125400004</v>
      </c>
      <c r="H11" s="81">
        <v>26.700084935</v>
      </c>
      <c r="I11" s="81">
        <v>23.0851428038</v>
      </c>
      <c r="J11" s="81">
        <v>68.412263100000004</v>
      </c>
      <c r="K11" s="81">
        <v>21.262580753800002</v>
      </c>
      <c r="L11" s="81">
        <v>20.3730649912</v>
      </c>
      <c r="M11" s="81">
        <v>41.294155678800003</v>
      </c>
      <c r="N11" s="81">
        <v>38.165499793000002</v>
      </c>
      <c r="O11" s="81">
        <v>56.989132239700005</v>
      </c>
      <c r="P11" s="81">
        <v>47.938659985299999</v>
      </c>
      <c r="Q11" s="81">
        <v>26.100507714600003</v>
      </c>
      <c r="R11" s="81">
        <v>30.164621568699999</v>
      </c>
      <c r="S11" s="81">
        <v>45.713061380500001</v>
      </c>
      <c r="T11" s="81">
        <v>37.682367222499998</v>
      </c>
      <c r="U11" s="81">
        <v>34.722207532600002</v>
      </c>
      <c r="V11" s="81">
        <v>15.6563685524</v>
      </c>
      <c r="W11" s="81">
        <v>62.178409887000001</v>
      </c>
      <c r="X11" s="81">
        <v>50.805018687800001</v>
      </c>
      <c r="Y11" s="81">
        <v>32.263311467400001</v>
      </c>
      <c r="Z11" s="81">
        <v>20.708703116100001</v>
      </c>
      <c r="AA11" s="81">
        <v>44.319647398800001</v>
      </c>
      <c r="AB11" s="81">
        <v>21.977023139</v>
      </c>
      <c r="AC11" s="81">
        <v>22.1807463281</v>
      </c>
      <c r="AD11" s="81">
        <v>38.086372000099999</v>
      </c>
      <c r="AE11" s="81">
        <v>28.040451146800002</v>
      </c>
      <c r="AF11" s="81">
        <v>45.1242075774</v>
      </c>
      <c r="AG11" s="81">
        <v>46.2760424736</v>
      </c>
      <c r="AH11" s="81">
        <v>44.5363729902</v>
      </c>
      <c r="AI11" s="81">
        <v>52.663582814100003</v>
      </c>
    </row>
    <row r="12" spans="1:35" s="2" customFormat="1" ht="12.75" x14ac:dyDescent="0.2">
      <c r="A12" s="256"/>
      <c r="B12" s="77" t="s">
        <v>88</v>
      </c>
      <c r="C12" s="82">
        <v>35.173582935700004</v>
      </c>
      <c r="D12" s="82">
        <v>30.236956450100003</v>
      </c>
      <c r="E12" s="82">
        <v>13.322198992100001</v>
      </c>
      <c r="F12" s="82">
        <v>13.6080288879</v>
      </c>
      <c r="G12" s="82">
        <v>39.198024270300003</v>
      </c>
      <c r="H12" s="82">
        <v>25.429938675000002</v>
      </c>
      <c r="I12" s="82">
        <v>19.4772575177</v>
      </c>
      <c r="J12" s="82">
        <v>68.922885915500004</v>
      </c>
      <c r="K12" s="82">
        <v>20.330361087300002</v>
      </c>
      <c r="L12" s="82">
        <v>22.060045822199999</v>
      </c>
      <c r="M12" s="82">
        <v>38.811434400000003</v>
      </c>
      <c r="N12" s="82">
        <v>35.174815494500002</v>
      </c>
      <c r="O12" s="82">
        <v>56.653459896800001</v>
      </c>
      <c r="P12" s="82">
        <v>45.906399738800005</v>
      </c>
      <c r="Q12" s="82">
        <v>28.0836764419</v>
      </c>
      <c r="R12" s="82">
        <v>28.296017137500002</v>
      </c>
      <c r="S12" s="82">
        <v>40.344223696200004</v>
      </c>
      <c r="T12" s="82">
        <v>37.586210437300004</v>
      </c>
      <c r="U12" s="82">
        <v>32.693090597800001</v>
      </c>
      <c r="V12" s="82">
        <v>15.701156430400001</v>
      </c>
      <c r="W12" s="82">
        <v>58.264200208000005</v>
      </c>
      <c r="X12" s="82">
        <v>49.284101343400003</v>
      </c>
      <c r="Y12" s="82">
        <v>30.357033498700002</v>
      </c>
      <c r="Z12" s="82">
        <v>19.8694828603</v>
      </c>
      <c r="AA12" s="82">
        <v>44.261106180500001</v>
      </c>
      <c r="AB12" s="82">
        <v>24.076823728899999</v>
      </c>
      <c r="AC12" s="82">
        <v>19.950135973600002</v>
      </c>
      <c r="AD12" s="82">
        <v>38.328047801800004</v>
      </c>
      <c r="AE12" s="82">
        <v>26.4441730769</v>
      </c>
      <c r="AF12" s="82">
        <v>44.514670642600002</v>
      </c>
      <c r="AG12" s="82">
        <v>46.283698555800001</v>
      </c>
      <c r="AH12" s="82">
        <v>42.030577147800003</v>
      </c>
      <c r="AI12" s="82">
        <v>46.500901551300004</v>
      </c>
    </row>
    <row r="13" spans="1:35" s="2" customFormat="1" ht="12.75" x14ac:dyDescent="0.2">
      <c r="A13" s="256"/>
      <c r="B13" s="77" t="s">
        <v>89</v>
      </c>
      <c r="C13" s="82">
        <v>35.783873549600003</v>
      </c>
      <c r="D13" s="82">
        <v>29.562927220600002</v>
      </c>
      <c r="E13" s="82">
        <v>13.105284684500001</v>
      </c>
      <c r="F13" s="82">
        <v>13.8055478736</v>
      </c>
      <c r="G13" s="82">
        <v>38.498910119200005</v>
      </c>
      <c r="H13" s="82">
        <v>25.297578784000002</v>
      </c>
      <c r="I13" s="82">
        <v>21.293913079300001</v>
      </c>
      <c r="J13" s="82">
        <v>67.719762925500007</v>
      </c>
      <c r="K13" s="82">
        <v>22.743538956600002</v>
      </c>
      <c r="L13" s="82">
        <v>22.4807911469</v>
      </c>
      <c r="M13" s="82">
        <v>41.826247416000001</v>
      </c>
      <c r="N13" s="82">
        <v>35.281860439799999</v>
      </c>
      <c r="O13" s="82">
        <v>56.8009220693</v>
      </c>
      <c r="P13" s="82">
        <v>47.855099432500005</v>
      </c>
      <c r="Q13" s="82">
        <v>29.9959806082</v>
      </c>
      <c r="R13" s="82">
        <v>30.035341136900001</v>
      </c>
      <c r="S13" s="82">
        <v>40.318735627000002</v>
      </c>
      <c r="T13" s="82">
        <v>34.268020393500002</v>
      </c>
      <c r="U13" s="82">
        <v>33.977123359899998</v>
      </c>
      <c r="V13" s="82">
        <v>16.402480794399999</v>
      </c>
      <c r="W13" s="82">
        <v>58.787318808200006</v>
      </c>
      <c r="X13" s="82">
        <v>47.680122990699999</v>
      </c>
      <c r="Y13" s="82">
        <v>29.4658510609</v>
      </c>
      <c r="Z13" s="82">
        <v>19.619687272700002</v>
      </c>
      <c r="AA13" s="82">
        <v>45.4528965075</v>
      </c>
      <c r="AB13" s="82">
        <v>26.1722719676</v>
      </c>
      <c r="AC13" s="82">
        <v>25.290812434799999</v>
      </c>
      <c r="AD13" s="82">
        <v>36.960211128700003</v>
      </c>
      <c r="AE13" s="82">
        <v>25.996644336199999</v>
      </c>
      <c r="AF13" s="82">
        <v>46.149155929800003</v>
      </c>
      <c r="AG13" s="82">
        <v>45.893978653600001</v>
      </c>
      <c r="AH13" s="82">
        <v>42.334020341399999</v>
      </c>
      <c r="AI13" s="82">
        <v>47.763181790700003</v>
      </c>
    </row>
    <row r="14" spans="1:35" s="2" customFormat="1" ht="12.75" x14ac:dyDescent="0.2">
      <c r="A14" s="257"/>
      <c r="B14" s="78" t="s">
        <v>90</v>
      </c>
      <c r="C14" s="83">
        <v>36.343700961400003</v>
      </c>
      <c r="D14" s="83">
        <v>31.4218862904</v>
      </c>
      <c r="E14" s="83">
        <v>15.4964764337</v>
      </c>
      <c r="F14" s="83">
        <v>12.443420933100001</v>
      </c>
      <c r="G14" s="83">
        <v>39.333522767300003</v>
      </c>
      <c r="H14" s="83">
        <v>25.7269911281</v>
      </c>
      <c r="I14" s="83">
        <v>22.3842071322</v>
      </c>
      <c r="J14" s="83">
        <v>69.023620096599998</v>
      </c>
      <c r="K14" s="83">
        <v>22.130597151100002</v>
      </c>
      <c r="L14" s="83">
        <v>22.337681723999999</v>
      </c>
      <c r="M14" s="83">
        <v>39.673531799999999</v>
      </c>
      <c r="N14" s="83">
        <v>36.418141734000002</v>
      </c>
      <c r="O14" s="83">
        <v>58.4841452215</v>
      </c>
      <c r="P14" s="83">
        <v>47.809130840400002</v>
      </c>
      <c r="Q14" s="83">
        <v>27.491211191600001</v>
      </c>
      <c r="R14" s="83">
        <v>31.4160574486</v>
      </c>
      <c r="S14" s="83">
        <v>41.255616668800002</v>
      </c>
      <c r="T14" s="83">
        <v>35.1334292401</v>
      </c>
      <c r="U14" s="83">
        <v>31.9201130989</v>
      </c>
      <c r="V14" s="83">
        <v>15.432527972100001</v>
      </c>
      <c r="W14" s="83">
        <v>61.293127524900001</v>
      </c>
      <c r="X14" s="83">
        <v>48.914718099700004</v>
      </c>
      <c r="Y14" s="83">
        <v>31.5536513787</v>
      </c>
      <c r="Z14" s="83">
        <v>21.2939857806</v>
      </c>
      <c r="AA14" s="83">
        <v>47.016212702099999</v>
      </c>
      <c r="AB14" s="83">
        <v>24.634601936900001</v>
      </c>
      <c r="AC14" s="83">
        <v>22.926037592100002</v>
      </c>
      <c r="AD14" s="83">
        <v>36.626843901699999</v>
      </c>
      <c r="AE14" s="83">
        <v>26.894058119500002</v>
      </c>
      <c r="AF14" s="83">
        <v>45.738336435299999</v>
      </c>
      <c r="AG14" s="83">
        <v>49.256491760999999</v>
      </c>
      <c r="AH14" s="83">
        <v>40.791508447799998</v>
      </c>
      <c r="AI14" s="83">
        <v>46.535803205600004</v>
      </c>
    </row>
    <row r="15" spans="1:35" s="2" customFormat="1" ht="12.75" x14ac:dyDescent="0.2">
      <c r="A15" s="255">
        <v>2007</v>
      </c>
      <c r="B15" s="76" t="s">
        <v>86</v>
      </c>
      <c r="C15" s="81">
        <v>36.470809776900005</v>
      </c>
      <c r="D15" s="81">
        <v>32.885481749600004</v>
      </c>
      <c r="E15" s="81">
        <v>14.2664566653</v>
      </c>
      <c r="F15" s="81">
        <v>14.347245167500001</v>
      </c>
      <c r="G15" s="81">
        <v>39.3696625595</v>
      </c>
      <c r="H15" s="81">
        <v>25.9316971517</v>
      </c>
      <c r="I15" s="81">
        <v>23.673966712400002</v>
      </c>
      <c r="J15" s="81">
        <v>69.760793137299999</v>
      </c>
      <c r="K15" s="81">
        <v>22.135764005800002</v>
      </c>
      <c r="L15" s="81">
        <v>21.385182716300001</v>
      </c>
      <c r="M15" s="81">
        <v>40.670069804299999</v>
      </c>
      <c r="N15" s="81">
        <v>38.356882105899999</v>
      </c>
      <c r="O15" s="81">
        <v>58.718238861100005</v>
      </c>
      <c r="P15" s="81">
        <v>47.389211038900001</v>
      </c>
      <c r="Q15" s="81">
        <v>26.533349551100002</v>
      </c>
      <c r="R15" s="81">
        <v>32.792285846799999</v>
      </c>
      <c r="S15" s="81">
        <v>40.902013421500001</v>
      </c>
      <c r="T15" s="81">
        <v>36.8733239341</v>
      </c>
      <c r="U15" s="81">
        <v>33.450711123799998</v>
      </c>
      <c r="V15" s="81">
        <v>16.080320608800001</v>
      </c>
      <c r="W15" s="81">
        <v>61.5423075064</v>
      </c>
      <c r="X15" s="81">
        <v>47.603098431700005</v>
      </c>
      <c r="Y15" s="81">
        <v>31.457957849</v>
      </c>
      <c r="Z15" s="81">
        <v>18.7156484705</v>
      </c>
      <c r="AA15" s="81">
        <v>47.442550068199999</v>
      </c>
      <c r="AB15" s="81">
        <v>23.918861464900001</v>
      </c>
      <c r="AC15" s="81">
        <v>21.909469404199999</v>
      </c>
      <c r="AD15" s="81">
        <v>39.007993490300002</v>
      </c>
      <c r="AE15" s="81">
        <v>29.387927867400002</v>
      </c>
      <c r="AF15" s="81">
        <v>44.012056230900001</v>
      </c>
      <c r="AG15" s="81">
        <v>47.530178978999999</v>
      </c>
      <c r="AH15" s="81">
        <v>41.469567650100004</v>
      </c>
      <c r="AI15" s="81">
        <v>47.466764624500001</v>
      </c>
    </row>
    <row r="16" spans="1:35" s="2" customFormat="1" ht="12.75" x14ac:dyDescent="0.2">
      <c r="A16" s="256"/>
      <c r="B16" s="77" t="s">
        <v>88</v>
      </c>
      <c r="C16" s="82">
        <v>34.661066747900001</v>
      </c>
      <c r="D16" s="82">
        <v>30.995021451900001</v>
      </c>
      <c r="E16" s="82">
        <v>12.3488615187</v>
      </c>
      <c r="F16" s="82">
        <v>14.267764479</v>
      </c>
      <c r="G16" s="82">
        <v>38.043912227100002</v>
      </c>
      <c r="H16" s="82">
        <v>24.366620494399999</v>
      </c>
      <c r="I16" s="82">
        <v>21.106157822300002</v>
      </c>
      <c r="J16" s="82">
        <v>63.973051309600002</v>
      </c>
      <c r="K16" s="82">
        <v>21.749588086900001</v>
      </c>
      <c r="L16" s="82">
        <v>20.991270319400002</v>
      </c>
      <c r="M16" s="82">
        <v>38.939668702600002</v>
      </c>
      <c r="N16" s="82">
        <v>37.399877866400004</v>
      </c>
      <c r="O16" s="82">
        <v>57.157043676900003</v>
      </c>
      <c r="P16" s="82">
        <v>44.601870252300003</v>
      </c>
      <c r="Q16" s="82">
        <v>24.7068532117</v>
      </c>
      <c r="R16" s="82">
        <v>30.2455347577</v>
      </c>
      <c r="S16" s="82">
        <v>40.580912097500004</v>
      </c>
      <c r="T16" s="82">
        <v>34.854323516699999</v>
      </c>
      <c r="U16" s="82">
        <v>32.425871268000002</v>
      </c>
      <c r="V16" s="82">
        <v>13.752107173200001</v>
      </c>
      <c r="W16" s="82">
        <v>58.746790344400004</v>
      </c>
      <c r="X16" s="82">
        <v>46.6870086439</v>
      </c>
      <c r="Y16" s="82">
        <v>30.026710957200002</v>
      </c>
      <c r="Z16" s="82">
        <v>19.037049730100001</v>
      </c>
      <c r="AA16" s="82">
        <v>46.300600852700001</v>
      </c>
      <c r="AB16" s="82">
        <v>23.365665759900001</v>
      </c>
      <c r="AC16" s="82">
        <v>21.4771205196</v>
      </c>
      <c r="AD16" s="82">
        <v>37.811144318099998</v>
      </c>
      <c r="AE16" s="82">
        <v>25.907735455699999</v>
      </c>
      <c r="AF16" s="82">
        <v>44.115848870299999</v>
      </c>
      <c r="AG16" s="82">
        <v>44.538041183200001</v>
      </c>
      <c r="AH16" s="82">
        <v>39.990010572199999</v>
      </c>
      <c r="AI16" s="82">
        <v>44.813094755800002</v>
      </c>
    </row>
    <row r="17" spans="1:35" s="2" customFormat="1" ht="12.75" x14ac:dyDescent="0.2">
      <c r="A17" s="256"/>
      <c r="B17" s="77" t="s">
        <v>89</v>
      </c>
      <c r="C17" s="82">
        <v>35.325078378699999</v>
      </c>
      <c r="D17" s="82">
        <v>29.285587387</v>
      </c>
      <c r="E17" s="82">
        <v>13.2741396447</v>
      </c>
      <c r="F17" s="82">
        <v>10.748348485700001</v>
      </c>
      <c r="G17" s="82">
        <v>38.175258698500002</v>
      </c>
      <c r="H17" s="82">
        <v>25.074808850300002</v>
      </c>
      <c r="I17" s="82">
        <v>22.1982336634</v>
      </c>
      <c r="J17" s="82">
        <v>66.528522558299997</v>
      </c>
      <c r="K17" s="82">
        <v>21.245433983800002</v>
      </c>
      <c r="L17" s="82">
        <v>21.024571568400003</v>
      </c>
      <c r="M17" s="82">
        <v>39.5185968276</v>
      </c>
      <c r="N17" s="82">
        <v>36.683159119500004</v>
      </c>
      <c r="O17" s="82">
        <v>57.300784679400003</v>
      </c>
      <c r="P17" s="82">
        <v>48.592271431299999</v>
      </c>
      <c r="Q17" s="82">
        <v>26.2712056393</v>
      </c>
      <c r="R17" s="82">
        <v>31.655505054300001</v>
      </c>
      <c r="S17" s="82">
        <v>40.287262907100001</v>
      </c>
      <c r="T17" s="82">
        <v>35.718193664499999</v>
      </c>
      <c r="U17" s="82">
        <v>33.777733988999998</v>
      </c>
      <c r="V17" s="82">
        <v>14.3912582713</v>
      </c>
      <c r="W17" s="82">
        <v>58.535592188199999</v>
      </c>
      <c r="X17" s="82">
        <v>46.215100154799998</v>
      </c>
      <c r="Y17" s="82">
        <v>30.7974318176</v>
      </c>
      <c r="Z17" s="82">
        <v>19.947282047400002</v>
      </c>
      <c r="AA17" s="82">
        <v>46.024168701200004</v>
      </c>
      <c r="AB17" s="82">
        <v>24.374423019800002</v>
      </c>
      <c r="AC17" s="82">
        <v>21.904449529100003</v>
      </c>
      <c r="AD17" s="82">
        <v>38.954758354700004</v>
      </c>
      <c r="AE17" s="82">
        <v>25.9839409227</v>
      </c>
      <c r="AF17" s="82">
        <v>44.404242011699999</v>
      </c>
      <c r="AG17" s="82">
        <v>46.500027927300003</v>
      </c>
      <c r="AH17" s="82">
        <v>39.994611855800002</v>
      </c>
      <c r="AI17" s="82">
        <v>43.622180757999999</v>
      </c>
    </row>
    <row r="18" spans="1:35" s="2" customFormat="1" ht="12.75" x14ac:dyDescent="0.2">
      <c r="A18" s="257"/>
      <c r="B18" s="78" t="s">
        <v>90</v>
      </c>
      <c r="C18" s="83">
        <v>36.502039891999999</v>
      </c>
      <c r="D18" s="83">
        <v>32.835745769300004</v>
      </c>
      <c r="E18" s="83">
        <v>15.3181812003</v>
      </c>
      <c r="F18" s="83">
        <v>11.2316339611</v>
      </c>
      <c r="G18" s="83">
        <v>39.139174360799998</v>
      </c>
      <c r="H18" s="83">
        <v>27.967253318800001</v>
      </c>
      <c r="I18" s="83">
        <v>21.572284958400001</v>
      </c>
      <c r="J18" s="83">
        <v>65.847404363799996</v>
      </c>
      <c r="K18" s="83">
        <v>23.598836815400002</v>
      </c>
      <c r="L18" s="83">
        <v>22.938027336099999</v>
      </c>
      <c r="M18" s="83">
        <v>36.539561777400003</v>
      </c>
      <c r="N18" s="83">
        <v>37.229912392999999</v>
      </c>
      <c r="O18" s="83">
        <v>58.067719814900002</v>
      </c>
      <c r="P18" s="83">
        <v>46.816328257599999</v>
      </c>
      <c r="Q18" s="83">
        <v>27.583474554600002</v>
      </c>
      <c r="R18" s="83">
        <v>32.156388706500003</v>
      </c>
      <c r="S18" s="83">
        <v>42.121811771300003</v>
      </c>
      <c r="T18" s="83">
        <v>39.905313512900001</v>
      </c>
      <c r="U18" s="83">
        <v>31.3593149067</v>
      </c>
      <c r="V18" s="83">
        <v>16.072327768499999</v>
      </c>
      <c r="W18" s="83">
        <v>60.347991331800003</v>
      </c>
      <c r="X18" s="83">
        <v>48.800875399200002</v>
      </c>
      <c r="Y18" s="83">
        <v>30.820198755500002</v>
      </c>
      <c r="Z18" s="83">
        <v>19.392578063800002</v>
      </c>
      <c r="AA18" s="83">
        <v>47.635546680400005</v>
      </c>
      <c r="AB18" s="83">
        <v>24.391864746700001</v>
      </c>
      <c r="AC18" s="83">
        <v>23.7132331665</v>
      </c>
      <c r="AD18" s="83">
        <v>36.2297083618</v>
      </c>
      <c r="AE18" s="83">
        <v>29.022970785200002</v>
      </c>
      <c r="AF18" s="83">
        <v>46.699786543900004</v>
      </c>
      <c r="AG18" s="83">
        <v>48.232464033200003</v>
      </c>
      <c r="AH18" s="83">
        <v>40.767601902900005</v>
      </c>
      <c r="AI18" s="83">
        <v>48.249346653899998</v>
      </c>
    </row>
    <row r="19" spans="1:35" s="2" customFormat="1" ht="12.75" x14ac:dyDescent="0.2">
      <c r="A19" s="255">
        <v>2008</v>
      </c>
      <c r="B19" s="76" t="s">
        <v>86</v>
      </c>
      <c r="C19" s="81">
        <v>36.597665681900004</v>
      </c>
      <c r="D19" s="81">
        <v>31.318833970900002</v>
      </c>
      <c r="E19" s="81">
        <v>14.338870759000001</v>
      </c>
      <c r="F19" s="81">
        <v>13.164143022100001</v>
      </c>
      <c r="G19" s="81">
        <v>37.378218710399999</v>
      </c>
      <c r="H19" s="81">
        <v>28.443484117900002</v>
      </c>
      <c r="I19" s="81">
        <v>20.6907572006</v>
      </c>
      <c r="J19" s="81">
        <v>66.231483883300001</v>
      </c>
      <c r="K19" s="81">
        <v>23.446831948300002</v>
      </c>
      <c r="L19" s="81">
        <v>21.918060883700001</v>
      </c>
      <c r="M19" s="81">
        <v>40.472184402400003</v>
      </c>
      <c r="N19" s="81">
        <v>39.041041684200003</v>
      </c>
      <c r="O19" s="81">
        <v>56.345432871100002</v>
      </c>
      <c r="P19" s="81">
        <v>48.016592428700001</v>
      </c>
      <c r="Q19" s="81">
        <v>26.298351222900003</v>
      </c>
      <c r="R19" s="81">
        <v>33.744072705400001</v>
      </c>
      <c r="S19" s="81">
        <v>42.625666429399999</v>
      </c>
      <c r="T19" s="81">
        <v>38.694243894900005</v>
      </c>
      <c r="U19" s="81">
        <v>31.716868935800001</v>
      </c>
      <c r="V19" s="81">
        <v>17.546954660400001</v>
      </c>
      <c r="W19" s="81">
        <v>58.250182515799999</v>
      </c>
      <c r="X19" s="81">
        <v>51.132228680600001</v>
      </c>
      <c r="Y19" s="81">
        <v>32.3486986761</v>
      </c>
      <c r="Z19" s="81">
        <v>18.4497081984</v>
      </c>
      <c r="AA19" s="81">
        <v>45.856223851800003</v>
      </c>
      <c r="AB19" s="81">
        <v>23.467020268300001</v>
      </c>
      <c r="AC19" s="81">
        <v>25.144218510000002</v>
      </c>
      <c r="AD19" s="81">
        <v>36.885587045900003</v>
      </c>
      <c r="AE19" s="81">
        <v>25.459530347699999</v>
      </c>
      <c r="AF19" s="81">
        <v>49.293214095400003</v>
      </c>
      <c r="AG19" s="81">
        <v>46.195762879699998</v>
      </c>
      <c r="AH19" s="81">
        <v>39.989172616400005</v>
      </c>
      <c r="AI19" s="81">
        <v>53.5074525068</v>
      </c>
    </row>
    <row r="20" spans="1:35" s="2" customFormat="1" ht="12.75" x14ac:dyDescent="0.2">
      <c r="A20" s="256"/>
      <c r="B20" s="77" t="s">
        <v>88</v>
      </c>
      <c r="C20" s="82">
        <v>36.081855375499998</v>
      </c>
      <c r="D20" s="82">
        <v>33.148398699300003</v>
      </c>
      <c r="E20" s="82">
        <v>13.4834268595</v>
      </c>
      <c r="F20" s="82">
        <v>12.1724064012</v>
      </c>
      <c r="G20" s="82">
        <v>36.739346013000002</v>
      </c>
      <c r="H20" s="82">
        <v>26.496631285799999</v>
      </c>
      <c r="I20" s="82">
        <v>20.321011233900002</v>
      </c>
      <c r="J20" s="82">
        <v>65.8699668215</v>
      </c>
      <c r="K20" s="82">
        <v>23.9352496096</v>
      </c>
      <c r="L20" s="82">
        <v>23.435346429199999</v>
      </c>
      <c r="M20" s="82">
        <v>39.212138289199999</v>
      </c>
      <c r="N20" s="82">
        <v>39.432867113699999</v>
      </c>
      <c r="O20" s="82">
        <v>55.073450340200004</v>
      </c>
      <c r="P20" s="82">
        <v>46.716765720000005</v>
      </c>
      <c r="Q20" s="82">
        <v>25.3965021932</v>
      </c>
      <c r="R20" s="82">
        <v>33.573996729800001</v>
      </c>
      <c r="S20" s="82">
        <v>39.541964627799999</v>
      </c>
      <c r="T20" s="82">
        <v>39.765637604399998</v>
      </c>
      <c r="U20" s="82">
        <v>30.682723687100001</v>
      </c>
      <c r="V20" s="82">
        <v>17.628421393900002</v>
      </c>
      <c r="W20" s="82">
        <v>56.530793519100001</v>
      </c>
      <c r="X20" s="82">
        <v>48.434563587900001</v>
      </c>
      <c r="Y20" s="82">
        <v>31.071872841200001</v>
      </c>
      <c r="Z20" s="82">
        <v>16.8681230748</v>
      </c>
      <c r="AA20" s="82">
        <v>47.1247796245</v>
      </c>
      <c r="AB20" s="82">
        <v>23.631469165400002</v>
      </c>
      <c r="AC20" s="82">
        <v>22.0972886827</v>
      </c>
      <c r="AD20" s="82">
        <v>35.702714202999999</v>
      </c>
      <c r="AE20" s="82">
        <v>26.9963664936</v>
      </c>
      <c r="AF20" s="82">
        <v>47.179617501000003</v>
      </c>
      <c r="AG20" s="82">
        <v>47.106439256800002</v>
      </c>
      <c r="AH20" s="82">
        <v>38.545738774299998</v>
      </c>
      <c r="AI20" s="82">
        <v>50.175468901199999</v>
      </c>
    </row>
    <row r="21" spans="1:35" s="2" customFormat="1" ht="12.75" x14ac:dyDescent="0.2">
      <c r="A21" s="256"/>
      <c r="B21" s="77" t="s">
        <v>89</v>
      </c>
      <c r="C21" s="82">
        <v>37.609496516100002</v>
      </c>
      <c r="D21" s="82">
        <v>33.977364249099999</v>
      </c>
      <c r="E21" s="82">
        <v>15.897992781500001</v>
      </c>
      <c r="F21" s="82">
        <v>12.5609096791</v>
      </c>
      <c r="G21" s="82">
        <v>36.948404422999999</v>
      </c>
      <c r="H21" s="82">
        <v>29.100909679500003</v>
      </c>
      <c r="I21" s="82">
        <v>18.9204454463</v>
      </c>
      <c r="J21" s="82">
        <v>66.226700100599999</v>
      </c>
      <c r="K21" s="82">
        <v>25.298916911999999</v>
      </c>
      <c r="L21" s="82">
        <v>24.201433700200003</v>
      </c>
      <c r="M21" s="82">
        <v>38.662406955400002</v>
      </c>
      <c r="N21" s="82">
        <v>41.8607619884</v>
      </c>
      <c r="O21" s="82">
        <v>56.413244479399999</v>
      </c>
      <c r="P21" s="82">
        <v>49.430303059400003</v>
      </c>
      <c r="Q21" s="82">
        <v>29.495854600099999</v>
      </c>
      <c r="R21" s="82">
        <v>34.3840966478</v>
      </c>
      <c r="S21" s="82">
        <v>42.017282344500003</v>
      </c>
      <c r="T21" s="82">
        <v>40.686460387300002</v>
      </c>
      <c r="U21" s="82">
        <v>34.262796291600004</v>
      </c>
      <c r="V21" s="82">
        <v>18.490070832299999</v>
      </c>
      <c r="W21" s="82">
        <v>60.623596040599999</v>
      </c>
      <c r="X21" s="82">
        <v>50.117912424100005</v>
      </c>
      <c r="Y21" s="82">
        <v>31.717880440000002</v>
      </c>
      <c r="Z21" s="82">
        <v>18.292895965300001</v>
      </c>
      <c r="AA21" s="82">
        <v>47.118389900400004</v>
      </c>
      <c r="AB21" s="82">
        <v>26.9033646637</v>
      </c>
      <c r="AC21" s="82">
        <v>24.956279139399999</v>
      </c>
      <c r="AD21" s="82">
        <v>37.524060858200002</v>
      </c>
      <c r="AE21" s="82">
        <v>28.269856020300001</v>
      </c>
      <c r="AF21" s="82">
        <v>50.004545778000001</v>
      </c>
      <c r="AG21" s="82">
        <v>47.106580223999998</v>
      </c>
      <c r="AH21" s="82">
        <v>39.718535280600001</v>
      </c>
      <c r="AI21" s="82">
        <v>50.031569398900004</v>
      </c>
    </row>
    <row r="22" spans="1:35" s="2" customFormat="1" ht="12.75" x14ac:dyDescent="0.2">
      <c r="A22" s="257"/>
      <c r="B22" s="78" t="s">
        <v>90</v>
      </c>
      <c r="C22" s="83">
        <v>39.254795084400001</v>
      </c>
      <c r="D22" s="83">
        <v>35.3976837636</v>
      </c>
      <c r="E22" s="83">
        <v>19.086392071500001</v>
      </c>
      <c r="F22" s="83">
        <v>15.1487396756</v>
      </c>
      <c r="G22" s="83">
        <v>39.635225416700003</v>
      </c>
      <c r="H22" s="83">
        <v>29.900549733600002</v>
      </c>
      <c r="I22" s="83">
        <v>20.448970477500001</v>
      </c>
      <c r="J22" s="83">
        <v>68.1497019233</v>
      </c>
      <c r="K22" s="83">
        <v>29.894427529600001</v>
      </c>
      <c r="L22" s="83">
        <v>25.712194993200001</v>
      </c>
      <c r="M22" s="83">
        <v>41.718309527999999</v>
      </c>
      <c r="N22" s="83">
        <v>43.967916412400001</v>
      </c>
      <c r="O22" s="83">
        <v>60.191970486700001</v>
      </c>
      <c r="P22" s="83">
        <v>48.902051741500003</v>
      </c>
      <c r="Q22" s="83">
        <v>30.3342705405</v>
      </c>
      <c r="R22" s="83">
        <v>35.107055158599998</v>
      </c>
      <c r="S22" s="83">
        <v>41.4792348828</v>
      </c>
      <c r="T22" s="83">
        <v>43.989422619100004</v>
      </c>
      <c r="U22" s="83">
        <v>32.310099456300001</v>
      </c>
      <c r="V22" s="83">
        <v>20.563636239000001</v>
      </c>
      <c r="W22" s="83">
        <v>61.658769554000003</v>
      </c>
      <c r="X22" s="83">
        <v>53.309245422500005</v>
      </c>
      <c r="Y22" s="83">
        <v>33.726137490399999</v>
      </c>
      <c r="Z22" s="83">
        <v>21.797890506400002</v>
      </c>
      <c r="AA22" s="83">
        <v>50.847471058300002</v>
      </c>
      <c r="AB22" s="83">
        <v>25.861753033199999</v>
      </c>
      <c r="AC22" s="83">
        <v>26.6138051549</v>
      </c>
      <c r="AD22" s="83">
        <v>39.287559927300002</v>
      </c>
      <c r="AE22" s="83">
        <v>31.165092260800002</v>
      </c>
      <c r="AF22" s="83">
        <v>51.582016026300003</v>
      </c>
      <c r="AG22" s="83">
        <v>48.0478814736</v>
      </c>
      <c r="AH22" s="83">
        <v>41.173253433399999</v>
      </c>
      <c r="AI22" s="83">
        <v>50.558373892399999</v>
      </c>
    </row>
    <row r="23" spans="1:35" s="2" customFormat="1" ht="12.75" x14ac:dyDescent="0.2">
      <c r="A23" s="255">
        <v>2009</v>
      </c>
      <c r="B23" s="76" t="s">
        <v>86</v>
      </c>
      <c r="C23" s="81">
        <v>38.864870626600002</v>
      </c>
      <c r="D23" s="81">
        <v>40.432849739799998</v>
      </c>
      <c r="E23" s="81">
        <v>19.106544062000001</v>
      </c>
      <c r="F23" s="81">
        <v>15.4500956504</v>
      </c>
      <c r="G23" s="81">
        <v>37.879731366599998</v>
      </c>
      <c r="H23" s="81">
        <v>32.104986563000004</v>
      </c>
      <c r="I23" s="81">
        <v>20.544016830100002</v>
      </c>
      <c r="J23" s="81">
        <v>64.693934056300009</v>
      </c>
      <c r="K23" s="81">
        <v>33.277622558899999</v>
      </c>
      <c r="L23" s="81">
        <v>26.999289120500002</v>
      </c>
      <c r="M23" s="81">
        <v>41.493990654299999</v>
      </c>
      <c r="N23" s="81">
        <v>43.073728018800004</v>
      </c>
      <c r="O23" s="81">
        <v>57.175347908500001</v>
      </c>
      <c r="P23" s="81">
        <v>49.335482329500003</v>
      </c>
      <c r="Q23" s="81">
        <v>30.704781052200001</v>
      </c>
      <c r="R23" s="81">
        <v>34.769331170400001</v>
      </c>
      <c r="S23" s="81">
        <v>37.883519432500002</v>
      </c>
      <c r="T23" s="81">
        <v>45.174268202600004</v>
      </c>
      <c r="U23" s="81">
        <v>30.5102466144</v>
      </c>
      <c r="V23" s="81">
        <v>22.3947855234</v>
      </c>
      <c r="W23" s="81">
        <v>59.098761241700004</v>
      </c>
      <c r="X23" s="81">
        <v>50.772490592400004</v>
      </c>
      <c r="Y23" s="81">
        <v>36.821279485700003</v>
      </c>
      <c r="Z23" s="81">
        <v>19.023022432099999</v>
      </c>
      <c r="AA23" s="81">
        <v>49.443645377500005</v>
      </c>
      <c r="AB23" s="81">
        <v>26.165378326200003</v>
      </c>
      <c r="AC23" s="81">
        <v>28.102903388800001</v>
      </c>
      <c r="AD23" s="81">
        <v>37.521306064800001</v>
      </c>
      <c r="AE23" s="81">
        <v>30.9024961183</v>
      </c>
      <c r="AF23" s="81">
        <v>53.204919391800004</v>
      </c>
      <c r="AG23" s="81">
        <v>46.7914579953</v>
      </c>
      <c r="AH23" s="81">
        <v>41.194938537700004</v>
      </c>
      <c r="AI23" s="81">
        <v>53.354263938000003</v>
      </c>
    </row>
    <row r="24" spans="1:35" s="2" customFormat="1" ht="12.75" x14ac:dyDescent="0.2">
      <c r="A24" s="256"/>
      <c r="B24" s="77" t="s">
        <v>88</v>
      </c>
      <c r="C24" s="82">
        <v>40.390386986199999</v>
      </c>
      <c r="D24" s="82">
        <v>39.847352236300004</v>
      </c>
      <c r="E24" s="82">
        <v>20.3548005285</v>
      </c>
      <c r="F24" s="82">
        <v>15.518674284600001</v>
      </c>
      <c r="G24" s="82">
        <v>41.113300306600003</v>
      </c>
      <c r="H24" s="82">
        <v>33.571227672700005</v>
      </c>
      <c r="I24" s="82">
        <v>24.2683519524</v>
      </c>
      <c r="J24" s="82">
        <v>65.889729305300008</v>
      </c>
      <c r="K24" s="82">
        <v>34.914689360400004</v>
      </c>
      <c r="L24" s="82">
        <v>28.109155665399999</v>
      </c>
      <c r="M24" s="82">
        <v>42.693579382599999</v>
      </c>
      <c r="N24" s="82">
        <v>44.983161886600001</v>
      </c>
      <c r="O24" s="82">
        <v>59.601828165000001</v>
      </c>
      <c r="P24" s="82">
        <v>51.677374442900003</v>
      </c>
      <c r="Q24" s="82">
        <v>31.143322925100001</v>
      </c>
      <c r="R24" s="82">
        <v>36.096056824999998</v>
      </c>
      <c r="S24" s="82">
        <v>41.826069350700003</v>
      </c>
      <c r="T24" s="82">
        <v>42.916677117300004</v>
      </c>
      <c r="U24" s="82">
        <v>31.197822687600002</v>
      </c>
      <c r="V24" s="82">
        <v>24.106076207800001</v>
      </c>
      <c r="W24" s="82">
        <v>62.775779193200002</v>
      </c>
      <c r="X24" s="82">
        <v>55.358583149400005</v>
      </c>
      <c r="Y24" s="82">
        <v>40.1034800491</v>
      </c>
      <c r="Z24" s="82">
        <v>23.426641683700002</v>
      </c>
      <c r="AA24" s="82">
        <v>49.161172538999999</v>
      </c>
      <c r="AB24" s="82">
        <v>27.494066846200003</v>
      </c>
      <c r="AC24" s="82">
        <v>25.923751949100001</v>
      </c>
      <c r="AD24" s="82">
        <v>37.762437279899999</v>
      </c>
      <c r="AE24" s="82">
        <v>32.416786528400003</v>
      </c>
      <c r="AF24" s="82">
        <v>53.631222909500003</v>
      </c>
      <c r="AG24" s="82">
        <v>47.494406377600001</v>
      </c>
      <c r="AH24" s="82">
        <v>41.608293700499999</v>
      </c>
      <c r="AI24" s="82">
        <v>53.836247726900005</v>
      </c>
    </row>
    <row r="25" spans="1:35" s="2" customFormat="1" ht="12.75" x14ac:dyDescent="0.2">
      <c r="A25" s="256"/>
      <c r="B25" s="77" t="s">
        <v>89</v>
      </c>
      <c r="C25" s="82">
        <v>40.828805784800004</v>
      </c>
      <c r="D25" s="82">
        <v>40.830398285600005</v>
      </c>
      <c r="E25" s="82">
        <v>22.9254251411</v>
      </c>
      <c r="F25" s="82">
        <v>20.231221916999999</v>
      </c>
      <c r="G25" s="82">
        <v>40.3740956193</v>
      </c>
      <c r="H25" s="82">
        <v>36.2741293658</v>
      </c>
      <c r="I25" s="82">
        <v>24.6826281186</v>
      </c>
      <c r="J25" s="82">
        <v>66.520785420400003</v>
      </c>
      <c r="K25" s="82">
        <v>33.001146437900005</v>
      </c>
      <c r="L25" s="82">
        <v>27.740912149700002</v>
      </c>
      <c r="M25" s="82">
        <v>44.885543558900004</v>
      </c>
      <c r="N25" s="82">
        <v>45.114489944900001</v>
      </c>
      <c r="O25" s="82">
        <v>61.0326778692</v>
      </c>
      <c r="P25" s="82">
        <v>49.7146423975</v>
      </c>
      <c r="Q25" s="82">
        <v>30.675678928100002</v>
      </c>
      <c r="R25" s="82">
        <v>34.693559478800005</v>
      </c>
      <c r="S25" s="82">
        <v>42.814140641500003</v>
      </c>
      <c r="T25" s="82">
        <v>42.766232884000004</v>
      </c>
      <c r="U25" s="82">
        <v>34.446952061099999</v>
      </c>
      <c r="V25" s="82">
        <v>24.9738459947</v>
      </c>
      <c r="W25" s="82">
        <v>61.750870748099999</v>
      </c>
      <c r="X25" s="82">
        <v>54.1255616041</v>
      </c>
      <c r="Y25" s="82">
        <v>40.626247397200004</v>
      </c>
      <c r="Z25" s="82">
        <v>24.413822925800002</v>
      </c>
      <c r="AA25" s="82">
        <v>49.460189203100001</v>
      </c>
      <c r="AB25" s="82">
        <v>30.171209972500002</v>
      </c>
      <c r="AC25" s="82">
        <v>31.774789549899999</v>
      </c>
      <c r="AD25" s="82">
        <v>42.877776021500004</v>
      </c>
      <c r="AE25" s="82">
        <v>34.269137718499998</v>
      </c>
      <c r="AF25" s="82">
        <v>55.257278576200001</v>
      </c>
      <c r="AG25" s="82">
        <v>48.400656408900005</v>
      </c>
      <c r="AH25" s="82">
        <v>40.834017663200001</v>
      </c>
      <c r="AI25" s="82">
        <v>53.639711584899999</v>
      </c>
    </row>
    <row r="26" spans="1:35" s="2" customFormat="1" ht="12.75" x14ac:dyDescent="0.2">
      <c r="A26" s="257"/>
      <c r="B26" s="78" t="s">
        <v>90</v>
      </c>
      <c r="C26" s="83">
        <v>40.339693615900003</v>
      </c>
      <c r="D26" s="83">
        <v>39.346392067700002</v>
      </c>
      <c r="E26" s="83">
        <v>22.855678758300002</v>
      </c>
      <c r="F26" s="83">
        <v>24.507174733599999</v>
      </c>
      <c r="G26" s="83">
        <v>38.142319577400002</v>
      </c>
      <c r="H26" s="83">
        <v>33.856916522600002</v>
      </c>
      <c r="I26" s="83">
        <v>24.697895451500003</v>
      </c>
      <c r="J26" s="83">
        <v>66.171952228700007</v>
      </c>
      <c r="K26" s="83">
        <v>32.2194969731</v>
      </c>
      <c r="L26" s="83">
        <v>30.162808212800002</v>
      </c>
      <c r="M26" s="83">
        <v>45.353881971699998</v>
      </c>
      <c r="N26" s="83">
        <v>44.433008709300005</v>
      </c>
      <c r="O26" s="83">
        <v>59.812674521200002</v>
      </c>
      <c r="P26" s="83">
        <v>50.175190199399999</v>
      </c>
      <c r="Q26" s="83">
        <v>33.204489094800003</v>
      </c>
      <c r="R26" s="83">
        <v>35.3649409103</v>
      </c>
      <c r="S26" s="83">
        <v>38.484689055899999</v>
      </c>
      <c r="T26" s="83">
        <v>43.746838919600002</v>
      </c>
      <c r="U26" s="83">
        <v>33.935128975399998</v>
      </c>
      <c r="V26" s="83">
        <v>22.558839565100001</v>
      </c>
      <c r="W26" s="83">
        <v>63.100722793599999</v>
      </c>
      <c r="X26" s="83">
        <v>52.950866945000001</v>
      </c>
      <c r="Y26" s="83">
        <v>38.542843341699999</v>
      </c>
      <c r="Z26" s="83">
        <v>26.432572203300001</v>
      </c>
      <c r="AA26" s="83">
        <v>50.1060298433</v>
      </c>
      <c r="AB26" s="83">
        <v>24.9226295924</v>
      </c>
      <c r="AC26" s="83">
        <v>26.984497235999999</v>
      </c>
      <c r="AD26" s="83">
        <v>40.422902830799998</v>
      </c>
      <c r="AE26" s="83">
        <v>32.392516519200001</v>
      </c>
      <c r="AF26" s="83">
        <v>55.788103813600003</v>
      </c>
      <c r="AG26" s="83">
        <v>47.062116810600003</v>
      </c>
      <c r="AH26" s="83">
        <v>40.569248580699998</v>
      </c>
      <c r="AI26" s="83">
        <v>51.624451747000002</v>
      </c>
    </row>
    <row r="27" spans="1:35" s="2" customFormat="1" ht="12.75" x14ac:dyDescent="0.2">
      <c r="A27" s="255">
        <v>2010</v>
      </c>
      <c r="B27" s="76" t="s">
        <v>86</v>
      </c>
      <c r="C27" s="81">
        <v>41.284756091700004</v>
      </c>
      <c r="D27" s="81">
        <v>40.591242150900001</v>
      </c>
      <c r="E27" s="81">
        <v>22.161059852499999</v>
      </c>
      <c r="F27" s="81">
        <v>20.255300480100001</v>
      </c>
      <c r="G27" s="81">
        <v>41.506666320699999</v>
      </c>
      <c r="H27" s="81">
        <v>37.490128988900004</v>
      </c>
      <c r="I27" s="81">
        <v>25.073547897299999</v>
      </c>
      <c r="J27" s="81">
        <v>67.420770775700007</v>
      </c>
      <c r="K27" s="81">
        <v>37.327593040300002</v>
      </c>
      <c r="L27" s="81">
        <v>28.344266742000002</v>
      </c>
      <c r="M27" s="81">
        <v>45.306075262600004</v>
      </c>
      <c r="N27" s="81">
        <v>47.548147949499999</v>
      </c>
      <c r="O27" s="81">
        <v>61.0583958295</v>
      </c>
      <c r="P27" s="81">
        <v>51.845528412</v>
      </c>
      <c r="Q27" s="81">
        <v>32.189129273700004</v>
      </c>
      <c r="R27" s="81">
        <v>35.797261561500001</v>
      </c>
      <c r="S27" s="81">
        <v>43.316174967800002</v>
      </c>
      <c r="T27" s="81">
        <v>41.936159431900002</v>
      </c>
      <c r="U27" s="81">
        <v>35.832976668299999</v>
      </c>
      <c r="V27" s="81">
        <v>23.3169579419</v>
      </c>
      <c r="W27" s="81">
        <v>62.466093353400005</v>
      </c>
      <c r="X27" s="81">
        <v>52.7136888179</v>
      </c>
      <c r="Y27" s="81">
        <v>37.313086154700002</v>
      </c>
      <c r="Z27" s="81">
        <v>25.965003749499999</v>
      </c>
      <c r="AA27" s="81">
        <v>50.551864383000002</v>
      </c>
      <c r="AB27" s="81">
        <v>25.612729254000001</v>
      </c>
      <c r="AC27" s="81">
        <v>32.094489343399999</v>
      </c>
      <c r="AD27" s="81">
        <v>40.824510193100004</v>
      </c>
      <c r="AE27" s="81">
        <v>35.435476340699999</v>
      </c>
      <c r="AF27" s="81">
        <v>55.388318751</v>
      </c>
      <c r="AG27" s="81">
        <v>49.483773292599999</v>
      </c>
      <c r="AH27" s="81">
        <v>42.275020914000002</v>
      </c>
      <c r="AI27" s="81">
        <v>54.352331081599999</v>
      </c>
    </row>
    <row r="28" spans="1:35" s="2" customFormat="1" ht="12.75" x14ac:dyDescent="0.2">
      <c r="A28" s="256"/>
      <c r="B28" s="77" t="s">
        <v>88</v>
      </c>
      <c r="C28" s="82">
        <v>40.134216991800002</v>
      </c>
      <c r="D28" s="82">
        <v>37.833163056000004</v>
      </c>
      <c r="E28" s="82">
        <v>23.3711463741</v>
      </c>
      <c r="F28" s="82">
        <v>19.237082579799999</v>
      </c>
      <c r="G28" s="82">
        <v>39.420018478599999</v>
      </c>
      <c r="H28" s="82">
        <v>37.248488918500001</v>
      </c>
      <c r="I28" s="82">
        <v>22.892696074</v>
      </c>
      <c r="J28" s="82">
        <v>66.979249257900008</v>
      </c>
      <c r="K28" s="82">
        <v>31.544393896900001</v>
      </c>
      <c r="L28" s="82">
        <v>29.615375643100002</v>
      </c>
      <c r="M28" s="82">
        <v>42.8656717589</v>
      </c>
      <c r="N28" s="82">
        <v>46.814442532600005</v>
      </c>
      <c r="O28" s="82">
        <v>60.568785617800003</v>
      </c>
      <c r="P28" s="82">
        <v>50.763942907200004</v>
      </c>
      <c r="Q28" s="82">
        <v>32.399392296800002</v>
      </c>
      <c r="R28" s="82">
        <v>33.0372989679</v>
      </c>
      <c r="S28" s="82">
        <v>41.928274266300001</v>
      </c>
      <c r="T28" s="82">
        <v>41.4895581906</v>
      </c>
      <c r="U28" s="82">
        <v>32.074579696500003</v>
      </c>
      <c r="V28" s="82">
        <v>21.9629211918</v>
      </c>
      <c r="W28" s="82">
        <v>61.778676850800004</v>
      </c>
      <c r="X28" s="82">
        <v>52.066703625100004</v>
      </c>
      <c r="Y28" s="82">
        <v>36.6102682645</v>
      </c>
      <c r="Z28" s="82">
        <v>25.743995626100002</v>
      </c>
      <c r="AA28" s="82">
        <v>49.121165721000004</v>
      </c>
      <c r="AB28" s="82">
        <v>25.870517323600001</v>
      </c>
      <c r="AC28" s="82">
        <v>28.981208747</v>
      </c>
      <c r="AD28" s="82">
        <v>38.636816134299998</v>
      </c>
      <c r="AE28" s="82">
        <v>34.047039085199998</v>
      </c>
      <c r="AF28" s="82">
        <v>54.429870718800004</v>
      </c>
      <c r="AG28" s="82">
        <v>46.658643094700004</v>
      </c>
      <c r="AH28" s="82">
        <v>43.5596444699</v>
      </c>
      <c r="AI28" s="82">
        <v>52.085064646600003</v>
      </c>
    </row>
    <row r="29" spans="1:35" s="2" customFormat="1" ht="12.75" x14ac:dyDescent="0.2">
      <c r="A29" s="256"/>
      <c r="B29" s="77" t="s">
        <v>89</v>
      </c>
      <c r="C29" s="82">
        <v>40.131110899399999</v>
      </c>
      <c r="D29" s="82">
        <v>36.4551462632</v>
      </c>
      <c r="E29" s="82">
        <v>22.413233908600002</v>
      </c>
      <c r="F29" s="82">
        <v>20.631769225500001</v>
      </c>
      <c r="G29" s="82">
        <v>37.348989877699999</v>
      </c>
      <c r="H29" s="82">
        <v>35.889993907200001</v>
      </c>
      <c r="I29" s="82">
        <v>23.838974419199999</v>
      </c>
      <c r="J29" s="82">
        <v>66.551142986300007</v>
      </c>
      <c r="K29" s="82">
        <v>32.925608826599998</v>
      </c>
      <c r="L29" s="82">
        <v>28.823446563900003</v>
      </c>
      <c r="M29" s="82">
        <v>45.571362556099999</v>
      </c>
      <c r="N29" s="82">
        <v>45.188368866300003</v>
      </c>
      <c r="O29" s="82">
        <v>63.098176022600001</v>
      </c>
      <c r="P29" s="82">
        <v>46.952775168999999</v>
      </c>
      <c r="Q29" s="82">
        <v>31.328180401700003</v>
      </c>
      <c r="R29" s="82">
        <v>33.230360046400001</v>
      </c>
      <c r="S29" s="82">
        <v>40.352635666000005</v>
      </c>
      <c r="T29" s="82">
        <v>40.215683777000002</v>
      </c>
      <c r="U29" s="82">
        <v>33.600101420199998</v>
      </c>
      <c r="V29" s="82">
        <v>24.669767672600003</v>
      </c>
      <c r="W29" s="82">
        <v>63.770419567700003</v>
      </c>
      <c r="X29" s="82">
        <v>46.910341558200003</v>
      </c>
      <c r="Y29" s="82">
        <v>36.3531469809</v>
      </c>
      <c r="Z29" s="82">
        <v>25.960422575400003</v>
      </c>
      <c r="AA29" s="82">
        <v>47.798388181100002</v>
      </c>
      <c r="AB29" s="82">
        <v>29.292450061300002</v>
      </c>
      <c r="AC29" s="82">
        <v>35.057551087699999</v>
      </c>
      <c r="AD29" s="82">
        <v>41.3102116572</v>
      </c>
      <c r="AE29" s="82">
        <v>34.5534696092</v>
      </c>
      <c r="AF29" s="82">
        <v>52.242069992099999</v>
      </c>
      <c r="AG29" s="82">
        <v>49.802853749500002</v>
      </c>
      <c r="AH29" s="82">
        <v>40.111703054300001</v>
      </c>
      <c r="AI29" s="82">
        <v>52.140903522000002</v>
      </c>
    </row>
    <row r="30" spans="1:35" s="2" customFormat="1" ht="12.75" x14ac:dyDescent="0.2">
      <c r="A30" s="257"/>
      <c r="B30" s="78" t="s">
        <v>90</v>
      </c>
      <c r="C30" s="83">
        <v>41.668046667500001</v>
      </c>
      <c r="D30" s="83">
        <v>41.239815611400005</v>
      </c>
      <c r="E30" s="83">
        <v>25.961039554900001</v>
      </c>
      <c r="F30" s="83">
        <v>20.550155217300002</v>
      </c>
      <c r="G30" s="83">
        <v>39.670726993900004</v>
      </c>
      <c r="H30" s="83">
        <v>36.216695493800003</v>
      </c>
      <c r="I30" s="83">
        <v>25.028509888600002</v>
      </c>
      <c r="J30" s="83">
        <v>68.512839009900006</v>
      </c>
      <c r="K30" s="83">
        <v>39.059182592600003</v>
      </c>
      <c r="L30" s="83">
        <v>31.932703072400002</v>
      </c>
      <c r="M30" s="83">
        <v>43.839557237400001</v>
      </c>
      <c r="N30" s="83">
        <v>44.159726901900001</v>
      </c>
      <c r="O30" s="83">
        <v>63.418660833400004</v>
      </c>
      <c r="P30" s="83">
        <v>49.154575178200005</v>
      </c>
      <c r="Q30" s="83">
        <v>32.005154652800002</v>
      </c>
      <c r="R30" s="83">
        <v>33.644249676900003</v>
      </c>
      <c r="S30" s="83">
        <v>42.630931926000002</v>
      </c>
      <c r="T30" s="83">
        <v>44.083582579600005</v>
      </c>
      <c r="U30" s="83">
        <v>32.606913894100003</v>
      </c>
      <c r="V30" s="83">
        <v>24.6509510116</v>
      </c>
      <c r="W30" s="83">
        <v>62.392391887900004</v>
      </c>
      <c r="X30" s="83">
        <v>51.959516440100003</v>
      </c>
      <c r="Y30" s="83">
        <v>40.661843688899999</v>
      </c>
      <c r="Z30" s="83">
        <v>27.5405116421</v>
      </c>
      <c r="AA30" s="83">
        <v>53.133641328100005</v>
      </c>
      <c r="AB30" s="83">
        <v>30.065555975900001</v>
      </c>
      <c r="AC30" s="83">
        <v>31.906181247100001</v>
      </c>
      <c r="AD30" s="83">
        <v>43.127820343400003</v>
      </c>
      <c r="AE30" s="83">
        <v>35.557201270699998</v>
      </c>
      <c r="AF30" s="83">
        <v>57.000038161500001</v>
      </c>
      <c r="AG30" s="83">
        <v>51.094418623700001</v>
      </c>
      <c r="AH30" s="83">
        <v>41.596693559900004</v>
      </c>
      <c r="AI30" s="83">
        <v>54.601167542700004</v>
      </c>
    </row>
    <row r="31" spans="1:35" s="2" customFormat="1" ht="12.75" x14ac:dyDescent="0.2">
      <c r="A31" s="255">
        <v>2011</v>
      </c>
      <c r="B31" s="76" t="s">
        <v>86</v>
      </c>
      <c r="C31" s="81">
        <v>40.033725047300003</v>
      </c>
      <c r="D31" s="81">
        <v>41.523242528099999</v>
      </c>
      <c r="E31" s="81">
        <v>22.651050747700001</v>
      </c>
      <c r="F31" s="81">
        <v>19.9442352284</v>
      </c>
      <c r="G31" s="81">
        <v>36.980996826000002</v>
      </c>
      <c r="H31" s="81">
        <v>33.176219145700003</v>
      </c>
      <c r="I31" s="81">
        <v>26.021866577100003</v>
      </c>
      <c r="J31" s="81">
        <v>64.139559161099996</v>
      </c>
      <c r="K31" s="81">
        <v>37.505533968800002</v>
      </c>
      <c r="L31" s="81">
        <v>28.743076669700002</v>
      </c>
      <c r="M31" s="81">
        <v>44.057215896199999</v>
      </c>
      <c r="N31" s="81">
        <v>47.0283934626</v>
      </c>
      <c r="O31" s="81">
        <v>59.179502446200004</v>
      </c>
      <c r="P31" s="81">
        <v>47.562351672700004</v>
      </c>
      <c r="Q31" s="81">
        <v>31.137587928600002</v>
      </c>
      <c r="R31" s="81">
        <v>32.248032610700001</v>
      </c>
      <c r="S31" s="81">
        <v>40.490957895699999</v>
      </c>
      <c r="T31" s="81">
        <v>45.046050522000002</v>
      </c>
      <c r="U31" s="81">
        <v>32.573216648700004</v>
      </c>
      <c r="V31" s="81">
        <v>24.464479251100002</v>
      </c>
      <c r="W31" s="81">
        <v>62.094616250800001</v>
      </c>
      <c r="X31" s="81">
        <v>52.888131655700001</v>
      </c>
      <c r="Y31" s="81">
        <v>34.874204284000001</v>
      </c>
      <c r="Z31" s="81">
        <v>26.505425597400002</v>
      </c>
      <c r="AA31" s="81">
        <v>51.161624805100004</v>
      </c>
      <c r="AB31" s="81">
        <v>26.2583160523</v>
      </c>
      <c r="AC31" s="81">
        <v>29.137567754100001</v>
      </c>
      <c r="AD31" s="81">
        <v>38.257760236199999</v>
      </c>
      <c r="AE31" s="81">
        <v>36.080778449699999</v>
      </c>
      <c r="AF31" s="81">
        <v>55.509584379700001</v>
      </c>
      <c r="AG31" s="81">
        <v>47.683444402300005</v>
      </c>
      <c r="AH31" s="81">
        <v>41.160251933300003</v>
      </c>
      <c r="AI31" s="81">
        <v>55.954412936600001</v>
      </c>
    </row>
    <row r="32" spans="1:35" s="2" customFormat="1" ht="12.75" x14ac:dyDescent="0.2">
      <c r="A32" s="256"/>
      <c r="B32" s="77" t="s">
        <v>88</v>
      </c>
      <c r="C32" s="82">
        <v>39.938598360100002</v>
      </c>
      <c r="D32" s="82">
        <v>42.4483206998</v>
      </c>
      <c r="E32" s="82">
        <v>22.824173203699999</v>
      </c>
      <c r="F32" s="82">
        <v>16.534825486799999</v>
      </c>
      <c r="G32" s="82">
        <v>37.8674017154</v>
      </c>
      <c r="H32" s="82">
        <v>30.299169000600003</v>
      </c>
      <c r="I32" s="82">
        <v>25.491209105599999</v>
      </c>
      <c r="J32" s="82">
        <v>65.110635068899995</v>
      </c>
      <c r="K32" s="82">
        <v>37.422073638400001</v>
      </c>
      <c r="L32" s="82">
        <v>31.453694783100001</v>
      </c>
      <c r="M32" s="82">
        <v>42.995489344700005</v>
      </c>
      <c r="N32" s="82">
        <v>42.892664900500002</v>
      </c>
      <c r="O32" s="82">
        <v>59.827547932100003</v>
      </c>
      <c r="P32" s="82">
        <v>47.899753427</v>
      </c>
      <c r="Q32" s="82">
        <v>31.278564642500001</v>
      </c>
      <c r="R32" s="82">
        <v>32.211426872499999</v>
      </c>
      <c r="S32" s="82">
        <v>38.701450408100001</v>
      </c>
      <c r="T32" s="82">
        <v>43.353614356500003</v>
      </c>
      <c r="U32" s="82">
        <v>33.929376652800002</v>
      </c>
      <c r="V32" s="82">
        <v>24.337104048300002</v>
      </c>
      <c r="W32" s="82">
        <v>61.970688796800005</v>
      </c>
      <c r="X32" s="82">
        <v>51.956307987599999</v>
      </c>
      <c r="Y32" s="82">
        <v>36.479576606100004</v>
      </c>
      <c r="Z32" s="82">
        <v>26.8697682319</v>
      </c>
      <c r="AA32" s="82">
        <v>51.0085156365</v>
      </c>
      <c r="AB32" s="82">
        <v>29.642807324300001</v>
      </c>
      <c r="AC32" s="82">
        <v>28.026192155300002</v>
      </c>
      <c r="AD32" s="82">
        <v>40.838769239500003</v>
      </c>
      <c r="AE32" s="82">
        <v>36.840682856900003</v>
      </c>
      <c r="AF32" s="82">
        <v>51.714314000500003</v>
      </c>
      <c r="AG32" s="82">
        <v>47.80131738</v>
      </c>
      <c r="AH32" s="82">
        <v>39.315490249699998</v>
      </c>
      <c r="AI32" s="82">
        <v>52.599199340600002</v>
      </c>
    </row>
    <row r="33" spans="1:35" s="2" customFormat="1" ht="12.75" x14ac:dyDescent="0.2">
      <c r="A33" s="256"/>
      <c r="B33" s="77" t="s">
        <v>89</v>
      </c>
      <c r="C33" s="82">
        <v>40.565027007300003</v>
      </c>
      <c r="D33" s="82">
        <v>41.806042061399999</v>
      </c>
      <c r="E33" s="82">
        <v>22.479056527600001</v>
      </c>
      <c r="F33" s="82">
        <v>19.5033355805</v>
      </c>
      <c r="G33" s="82">
        <v>37.212495541100004</v>
      </c>
      <c r="H33" s="82">
        <v>29.033911932700001</v>
      </c>
      <c r="I33" s="82">
        <v>23.1285223458</v>
      </c>
      <c r="J33" s="82">
        <v>65.923076828100008</v>
      </c>
      <c r="K33" s="82">
        <v>37.877143424700002</v>
      </c>
      <c r="L33" s="82">
        <v>28.815772543800001</v>
      </c>
      <c r="M33" s="82">
        <v>39.487522518700004</v>
      </c>
      <c r="N33" s="82">
        <v>43.418959488700004</v>
      </c>
      <c r="O33" s="82">
        <v>63.080040885199999</v>
      </c>
      <c r="P33" s="82">
        <v>47.691018279800005</v>
      </c>
      <c r="Q33" s="82">
        <v>32.168509728499998</v>
      </c>
      <c r="R33" s="82">
        <v>31.089196684800001</v>
      </c>
      <c r="S33" s="82">
        <v>39.026892312800001</v>
      </c>
      <c r="T33" s="82">
        <v>42.257704556900002</v>
      </c>
      <c r="U33" s="82">
        <v>37.433518173100005</v>
      </c>
      <c r="V33" s="82">
        <v>25.215809393800001</v>
      </c>
      <c r="W33" s="82">
        <v>61.980411827600001</v>
      </c>
      <c r="X33" s="82">
        <v>54.939141010900002</v>
      </c>
      <c r="Y33" s="82">
        <v>39.721998560800003</v>
      </c>
      <c r="Z33" s="82">
        <v>27.522435545900002</v>
      </c>
      <c r="AA33" s="82">
        <v>53.363654976100001</v>
      </c>
      <c r="AB33" s="82">
        <v>31.875684660500003</v>
      </c>
      <c r="AC33" s="82">
        <v>32.678278436600003</v>
      </c>
      <c r="AD33" s="82">
        <v>41.008287252199999</v>
      </c>
      <c r="AE33" s="82">
        <v>39.326855148600004</v>
      </c>
      <c r="AF33" s="82">
        <v>50.468329476500003</v>
      </c>
      <c r="AG33" s="82">
        <v>49.728497955000002</v>
      </c>
      <c r="AH33" s="82">
        <v>39.821936090100003</v>
      </c>
      <c r="AI33" s="82">
        <v>54.516620876000005</v>
      </c>
    </row>
    <row r="34" spans="1:35" s="2" customFormat="1" ht="12.75" x14ac:dyDescent="0.2">
      <c r="A34" s="257"/>
      <c r="B34" s="78" t="s">
        <v>90</v>
      </c>
      <c r="C34" s="83">
        <v>41.4621746304</v>
      </c>
      <c r="D34" s="83">
        <v>44.0180261804</v>
      </c>
      <c r="E34" s="83">
        <v>25.505892397300002</v>
      </c>
      <c r="F34" s="83">
        <v>18.3972976646</v>
      </c>
      <c r="G34" s="83">
        <v>38.438524268400002</v>
      </c>
      <c r="H34" s="83">
        <v>30.994067780000002</v>
      </c>
      <c r="I34" s="83">
        <v>25.503791701800001</v>
      </c>
      <c r="J34" s="83">
        <v>67.462292403199996</v>
      </c>
      <c r="K34" s="83">
        <v>38.531472876800002</v>
      </c>
      <c r="L34" s="83">
        <v>28.827990821</v>
      </c>
      <c r="M34" s="83">
        <v>42.023319703300004</v>
      </c>
      <c r="N34" s="83">
        <v>45.6255356303</v>
      </c>
      <c r="O34" s="83">
        <v>64.522261425500005</v>
      </c>
      <c r="P34" s="83">
        <v>47.530666060400002</v>
      </c>
      <c r="Q34" s="83">
        <v>30.9573292784</v>
      </c>
      <c r="R34" s="83">
        <v>34.321309567299998</v>
      </c>
      <c r="S34" s="83">
        <v>39.230379374400002</v>
      </c>
      <c r="T34" s="83">
        <v>45.423262404900001</v>
      </c>
      <c r="U34" s="83">
        <v>35.298170968299999</v>
      </c>
      <c r="V34" s="83">
        <v>26.564261649500001</v>
      </c>
      <c r="W34" s="83">
        <v>61.052474501399999</v>
      </c>
      <c r="X34" s="83">
        <v>53.749234352599998</v>
      </c>
      <c r="Y34" s="83">
        <v>39.294876833499998</v>
      </c>
      <c r="Z34" s="83">
        <v>27.508391692300002</v>
      </c>
      <c r="AA34" s="83">
        <v>54.502404219900001</v>
      </c>
      <c r="AB34" s="83">
        <v>31.5649843329</v>
      </c>
      <c r="AC34" s="83">
        <v>29.972184545400001</v>
      </c>
      <c r="AD34" s="83">
        <v>43.504272627700004</v>
      </c>
      <c r="AE34" s="83">
        <v>39.819191315300003</v>
      </c>
      <c r="AF34" s="83">
        <v>51.814947100700003</v>
      </c>
      <c r="AG34" s="83">
        <v>49.4635869739</v>
      </c>
      <c r="AH34" s="83">
        <v>41.684888130200001</v>
      </c>
      <c r="AI34" s="83">
        <v>57.824966373100004</v>
      </c>
    </row>
    <row r="35" spans="1:35" s="2" customFormat="1" ht="12.75" x14ac:dyDescent="0.2">
      <c r="A35" s="255">
        <v>2012</v>
      </c>
      <c r="B35" s="76" t="s">
        <v>86</v>
      </c>
      <c r="C35" s="81">
        <v>40.750678676600003</v>
      </c>
      <c r="D35" s="81">
        <v>42.894218949600003</v>
      </c>
      <c r="E35" s="81">
        <v>26.426219093700002</v>
      </c>
      <c r="F35" s="81">
        <v>19.018928294400002</v>
      </c>
      <c r="G35" s="81">
        <v>36.327767148600003</v>
      </c>
      <c r="H35" s="81">
        <v>33.905336876600003</v>
      </c>
      <c r="I35" s="81">
        <v>23.949957170400001</v>
      </c>
      <c r="J35" s="81">
        <v>67.142791151699996</v>
      </c>
      <c r="K35" s="81">
        <v>38.586598262700001</v>
      </c>
      <c r="L35" s="81">
        <v>30.285819334600003</v>
      </c>
      <c r="M35" s="81">
        <v>41.484150701000004</v>
      </c>
      <c r="N35" s="81">
        <v>46.124775972100004</v>
      </c>
      <c r="O35" s="81">
        <v>63.315534483700006</v>
      </c>
      <c r="P35" s="81">
        <v>49.143119972000001</v>
      </c>
      <c r="Q35" s="81">
        <v>28.830674423600001</v>
      </c>
      <c r="R35" s="81">
        <v>35.190550249000005</v>
      </c>
      <c r="S35" s="81">
        <v>39.432510457900001</v>
      </c>
      <c r="T35" s="81">
        <v>42.430730310900003</v>
      </c>
      <c r="U35" s="81">
        <v>36.002406044300002</v>
      </c>
      <c r="V35" s="81">
        <v>26.080851623400001</v>
      </c>
      <c r="W35" s="81">
        <v>60.087099591899999</v>
      </c>
      <c r="X35" s="81">
        <v>49.079122051600002</v>
      </c>
      <c r="Y35" s="81">
        <v>35.733639751799998</v>
      </c>
      <c r="Z35" s="81">
        <v>26.53062156</v>
      </c>
      <c r="AA35" s="81">
        <v>53.652586281700003</v>
      </c>
      <c r="AB35" s="81">
        <v>27.589135112299999</v>
      </c>
      <c r="AC35" s="81">
        <v>29.775125661500002</v>
      </c>
      <c r="AD35" s="81">
        <v>39.421068322899998</v>
      </c>
      <c r="AE35" s="81">
        <v>37.486656702700003</v>
      </c>
      <c r="AF35" s="81">
        <v>52.550201310700004</v>
      </c>
      <c r="AG35" s="81">
        <v>47.859580355700004</v>
      </c>
      <c r="AH35" s="81">
        <v>41.8463386783</v>
      </c>
      <c r="AI35" s="81">
        <v>57.523080656000005</v>
      </c>
    </row>
    <row r="36" spans="1:35" s="2" customFormat="1" ht="12.75" x14ac:dyDescent="0.2">
      <c r="A36" s="256"/>
      <c r="B36" s="77" t="s">
        <v>88</v>
      </c>
      <c r="C36" s="82">
        <v>40.005474068600002</v>
      </c>
      <c r="D36" s="82">
        <v>40.300432081300002</v>
      </c>
      <c r="E36" s="82">
        <v>25.385597887399999</v>
      </c>
      <c r="F36" s="82">
        <v>20.205450781900002</v>
      </c>
      <c r="G36" s="82">
        <v>36.578610653700004</v>
      </c>
      <c r="H36" s="82">
        <v>33.283781579600003</v>
      </c>
      <c r="I36" s="82">
        <v>22.603899853000001</v>
      </c>
      <c r="J36" s="82">
        <v>67.290601112900006</v>
      </c>
      <c r="K36" s="82">
        <v>34.340091237400003</v>
      </c>
      <c r="L36" s="82">
        <v>30.625496715700002</v>
      </c>
      <c r="M36" s="82">
        <v>43.977650422899998</v>
      </c>
      <c r="N36" s="82">
        <v>46.5490514042</v>
      </c>
      <c r="O36" s="82">
        <v>61.1303277584</v>
      </c>
      <c r="P36" s="82">
        <v>46.898439225000004</v>
      </c>
      <c r="Q36" s="82">
        <v>28.4339736487</v>
      </c>
      <c r="R36" s="82">
        <v>33.066856227800002</v>
      </c>
      <c r="S36" s="82">
        <v>37.241864462900004</v>
      </c>
      <c r="T36" s="82">
        <v>42.782398736200001</v>
      </c>
      <c r="U36" s="82">
        <v>36.091556923600002</v>
      </c>
      <c r="V36" s="82">
        <v>25.019935575600002</v>
      </c>
      <c r="W36" s="82">
        <v>59.545249499299999</v>
      </c>
      <c r="X36" s="82">
        <v>51.0629360748</v>
      </c>
      <c r="Y36" s="82">
        <v>37.085330788500002</v>
      </c>
      <c r="Z36" s="82">
        <v>27.708157609400001</v>
      </c>
      <c r="AA36" s="82">
        <v>53.658933147500001</v>
      </c>
      <c r="AB36" s="82">
        <v>30.4722735044</v>
      </c>
      <c r="AC36" s="82">
        <v>29.8894893107</v>
      </c>
      <c r="AD36" s="82">
        <v>43.0600817718</v>
      </c>
      <c r="AE36" s="82">
        <v>37.679115097100002</v>
      </c>
      <c r="AF36" s="82">
        <v>53.142973068900005</v>
      </c>
      <c r="AG36" s="82">
        <v>44.148172869300005</v>
      </c>
      <c r="AH36" s="82">
        <v>39.4087195217</v>
      </c>
      <c r="AI36" s="82">
        <v>53.189483254999999</v>
      </c>
    </row>
    <row r="37" spans="1:35" s="2" customFormat="1" ht="12.75" x14ac:dyDescent="0.2">
      <c r="A37" s="256"/>
      <c r="B37" s="77" t="s">
        <v>89</v>
      </c>
      <c r="C37" s="82">
        <v>41.986143769500003</v>
      </c>
      <c r="D37" s="82">
        <v>43.567659695700002</v>
      </c>
      <c r="E37" s="82">
        <v>25.211080218100001</v>
      </c>
      <c r="F37" s="82">
        <v>19.676174047700002</v>
      </c>
      <c r="G37" s="82">
        <v>37.593193127300005</v>
      </c>
      <c r="H37" s="82">
        <v>30.3953071362</v>
      </c>
      <c r="I37" s="82">
        <v>23.967511761700003</v>
      </c>
      <c r="J37" s="82">
        <v>68.088511243400006</v>
      </c>
      <c r="K37" s="82">
        <v>35.370503344900001</v>
      </c>
      <c r="L37" s="82">
        <v>31.031621554800001</v>
      </c>
      <c r="M37" s="82">
        <v>46.648680411299999</v>
      </c>
      <c r="N37" s="82">
        <v>42.632948224400003</v>
      </c>
      <c r="O37" s="82">
        <v>67.412216741999998</v>
      </c>
      <c r="P37" s="82">
        <v>49.096386424999999</v>
      </c>
      <c r="Q37" s="82">
        <v>30.959247511800001</v>
      </c>
      <c r="R37" s="82">
        <v>35.050571558000001</v>
      </c>
      <c r="S37" s="82">
        <v>40.966356968900001</v>
      </c>
      <c r="T37" s="82">
        <v>48.510530491200001</v>
      </c>
      <c r="U37" s="82">
        <v>39.183374609300003</v>
      </c>
      <c r="V37" s="82">
        <v>28.8176367907</v>
      </c>
      <c r="W37" s="82">
        <v>60.994546098299999</v>
      </c>
      <c r="X37" s="82">
        <v>53.877413982299998</v>
      </c>
      <c r="Y37" s="82">
        <v>39.277155059599998</v>
      </c>
      <c r="Z37" s="82">
        <v>27.322796863300002</v>
      </c>
      <c r="AA37" s="82">
        <v>55.262971290300001</v>
      </c>
      <c r="AB37" s="82">
        <v>34.216435229200002</v>
      </c>
      <c r="AC37" s="82">
        <v>31.043217151500002</v>
      </c>
      <c r="AD37" s="82">
        <v>42.387713276900001</v>
      </c>
      <c r="AE37" s="82">
        <v>40.931445993300002</v>
      </c>
      <c r="AF37" s="82">
        <v>54.804633698100005</v>
      </c>
      <c r="AG37" s="82">
        <v>50.366236243700001</v>
      </c>
      <c r="AH37" s="82">
        <v>41.621056308299998</v>
      </c>
      <c r="AI37" s="82">
        <v>54.361504692899999</v>
      </c>
    </row>
    <row r="38" spans="1:35" s="2" customFormat="1" ht="12.75" x14ac:dyDescent="0.2">
      <c r="A38" s="257"/>
      <c r="B38" s="78" t="s">
        <v>90</v>
      </c>
      <c r="C38" s="83">
        <v>42.662268821700003</v>
      </c>
      <c r="D38" s="83">
        <v>43.261825360500005</v>
      </c>
      <c r="E38" s="83">
        <v>25.333675815900001</v>
      </c>
      <c r="F38" s="83">
        <v>20.380475151600002</v>
      </c>
      <c r="G38" s="83">
        <v>38.434814792000005</v>
      </c>
      <c r="H38" s="83">
        <v>32.298625706599999</v>
      </c>
      <c r="I38" s="83">
        <v>25.5468853028</v>
      </c>
      <c r="J38" s="83">
        <v>69.147485046300005</v>
      </c>
      <c r="K38" s="83">
        <v>33.989639116900001</v>
      </c>
      <c r="L38" s="83">
        <v>30.641029147499999</v>
      </c>
      <c r="M38" s="83">
        <v>41.129134651800001</v>
      </c>
      <c r="N38" s="83">
        <v>44.538097301699999</v>
      </c>
      <c r="O38" s="83">
        <v>68.0287253252</v>
      </c>
      <c r="P38" s="83">
        <v>49.189312392600002</v>
      </c>
      <c r="Q38" s="83">
        <v>32.932578945400003</v>
      </c>
      <c r="R38" s="83">
        <v>37.468056234400002</v>
      </c>
      <c r="S38" s="83">
        <v>46.587851874500004</v>
      </c>
      <c r="T38" s="83">
        <v>46.913713883700005</v>
      </c>
      <c r="U38" s="83">
        <v>38.197654573900003</v>
      </c>
      <c r="V38" s="83">
        <v>29.334294119900001</v>
      </c>
      <c r="W38" s="83">
        <v>62.271311836100004</v>
      </c>
      <c r="X38" s="83">
        <v>53.798742377800004</v>
      </c>
      <c r="Y38" s="83">
        <v>43.181734708100002</v>
      </c>
      <c r="Z38" s="83">
        <v>29.810483505200001</v>
      </c>
      <c r="AA38" s="83">
        <v>54.373335388299999</v>
      </c>
      <c r="AB38" s="83">
        <v>28.5048056157</v>
      </c>
      <c r="AC38" s="83">
        <v>32.742799503800001</v>
      </c>
      <c r="AD38" s="83">
        <v>44.442083612700003</v>
      </c>
      <c r="AE38" s="83">
        <v>38.795048917500004</v>
      </c>
      <c r="AF38" s="83">
        <v>54.722655337900001</v>
      </c>
      <c r="AG38" s="83">
        <v>48.396690795300003</v>
      </c>
      <c r="AH38" s="83">
        <v>43.027699639800005</v>
      </c>
      <c r="AI38" s="83">
        <v>56.374657736500005</v>
      </c>
    </row>
    <row r="39" spans="1:35" s="2" customFormat="1" ht="12.75" x14ac:dyDescent="0.2">
      <c r="A39" s="255">
        <v>2013</v>
      </c>
      <c r="B39" s="76" t="s">
        <v>86</v>
      </c>
      <c r="C39" s="81">
        <v>41.679189274100004</v>
      </c>
      <c r="D39" s="81">
        <v>43.233792460000004</v>
      </c>
      <c r="E39" s="81">
        <v>23.901079485900002</v>
      </c>
      <c r="F39" s="81">
        <v>18.693876337599999</v>
      </c>
      <c r="G39" s="81">
        <v>35.895079306500001</v>
      </c>
      <c r="H39" s="81">
        <v>31.882902185600003</v>
      </c>
      <c r="I39" s="81">
        <v>25.3736586305</v>
      </c>
      <c r="J39" s="81">
        <v>68.245097733099996</v>
      </c>
      <c r="K39" s="81">
        <v>35.297816029800003</v>
      </c>
      <c r="L39" s="81">
        <v>30.606332954500001</v>
      </c>
      <c r="M39" s="81">
        <v>44.677933466600003</v>
      </c>
      <c r="N39" s="81">
        <v>45.063806969600002</v>
      </c>
      <c r="O39" s="81">
        <v>63.056831808700004</v>
      </c>
      <c r="P39" s="81">
        <v>50.948771771800004</v>
      </c>
      <c r="Q39" s="81">
        <v>31.5232335814</v>
      </c>
      <c r="R39" s="81">
        <v>36.726266440499998</v>
      </c>
      <c r="S39" s="81">
        <v>39.791628489899999</v>
      </c>
      <c r="T39" s="81">
        <v>49.309418206499998</v>
      </c>
      <c r="U39" s="81">
        <v>34.5188208422</v>
      </c>
      <c r="V39" s="81">
        <v>29.038683467200002</v>
      </c>
      <c r="W39" s="81">
        <v>61.825891015500005</v>
      </c>
      <c r="X39" s="81">
        <v>51.364559413800002</v>
      </c>
      <c r="Y39" s="81">
        <v>38.393694014000005</v>
      </c>
      <c r="Z39" s="81">
        <v>28.515428353900003</v>
      </c>
      <c r="AA39" s="81">
        <v>55.188937772300001</v>
      </c>
      <c r="AB39" s="81">
        <v>28.603187090500001</v>
      </c>
      <c r="AC39" s="81">
        <v>29.621662768300002</v>
      </c>
      <c r="AD39" s="81">
        <v>44.703192967700005</v>
      </c>
      <c r="AE39" s="81">
        <v>38.639476295100003</v>
      </c>
      <c r="AF39" s="81">
        <v>52.5969208872</v>
      </c>
      <c r="AG39" s="81">
        <v>47.895260541500001</v>
      </c>
      <c r="AH39" s="81">
        <v>41.975234983299998</v>
      </c>
      <c r="AI39" s="81">
        <v>59.647660313599999</v>
      </c>
    </row>
    <row r="40" spans="1:35" s="2" customFormat="1" ht="12.75" x14ac:dyDescent="0.2">
      <c r="A40" s="256"/>
      <c r="B40" s="77" t="s">
        <v>88</v>
      </c>
      <c r="C40" s="82">
        <v>42.322709349900002</v>
      </c>
      <c r="D40" s="82">
        <v>42.068803990200003</v>
      </c>
      <c r="E40" s="82">
        <v>22.861027878800002</v>
      </c>
      <c r="F40" s="82">
        <v>20.171009879500001</v>
      </c>
      <c r="G40" s="82">
        <v>36.172685671000004</v>
      </c>
      <c r="H40" s="82">
        <v>28.500870649399999</v>
      </c>
      <c r="I40" s="82">
        <v>26.174251227399999</v>
      </c>
      <c r="J40" s="82">
        <v>69.568822705100004</v>
      </c>
      <c r="K40" s="82">
        <v>33.135887815700002</v>
      </c>
      <c r="L40" s="82">
        <v>32.946058431000004</v>
      </c>
      <c r="M40" s="82">
        <v>45.984667224100001</v>
      </c>
      <c r="N40" s="82">
        <v>47.202892266300005</v>
      </c>
      <c r="O40" s="82">
        <v>64.991771272800008</v>
      </c>
      <c r="P40" s="82">
        <v>47.874649015999999</v>
      </c>
      <c r="Q40" s="82">
        <v>30.634636563900003</v>
      </c>
      <c r="R40" s="82">
        <v>37.9718143885</v>
      </c>
      <c r="S40" s="82">
        <v>43.432245424900003</v>
      </c>
      <c r="T40" s="82">
        <v>46.388138345900003</v>
      </c>
      <c r="U40" s="82">
        <v>36.609508884</v>
      </c>
      <c r="V40" s="82">
        <v>25.665537974500001</v>
      </c>
      <c r="W40" s="82">
        <v>62.970402926700004</v>
      </c>
      <c r="X40" s="82">
        <v>55.718097894000003</v>
      </c>
      <c r="Y40" s="82">
        <v>41.272377278600004</v>
      </c>
      <c r="Z40" s="82">
        <v>26.715185000200002</v>
      </c>
      <c r="AA40" s="82">
        <v>53.157727485000002</v>
      </c>
      <c r="AB40" s="82">
        <v>30.134696644400002</v>
      </c>
      <c r="AC40" s="82">
        <v>26.866339353700003</v>
      </c>
      <c r="AD40" s="82">
        <v>43.877659301500003</v>
      </c>
      <c r="AE40" s="82">
        <v>38.2549488326</v>
      </c>
      <c r="AF40" s="82">
        <v>54.587782927600003</v>
      </c>
      <c r="AG40" s="82">
        <v>48.904805724200003</v>
      </c>
      <c r="AH40" s="82">
        <v>43.6451073335</v>
      </c>
      <c r="AI40" s="82">
        <v>56.921083956499999</v>
      </c>
    </row>
    <row r="41" spans="1:35" s="2" customFormat="1" ht="12.75" x14ac:dyDescent="0.2">
      <c r="A41" s="256"/>
      <c r="B41" s="77" t="s">
        <v>89</v>
      </c>
      <c r="C41" s="82">
        <v>42.9261715632</v>
      </c>
      <c r="D41" s="82">
        <v>42.061332073599999</v>
      </c>
      <c r="E41" s="82">
        <v>24.458927680200002</v>
      </c>
      <c r="F41" s="82">
        <v>21.320829603700002</v>
      </c>
      <c r="G41" s="82">
        <v>36.535197000000004</v>
      </c>
      <c r="H41" s="82">
        <v>29.108104416500002</v>
      </c>
      <c r="I41" s="82">
        <v>27.957904902700001</v>
      </c>
      <c r="J41" s="82">
        <v>68.556400733700002</v>
      </c>
      <c r="K41" s="82">
        <v>32.559990747800001</v>
      </c>
      <c r="L41" s="82">
        <v>33.243541396799998</v>
      </c>
      <c r="M41" s="82">
        <v>46.704505859900003</v>
      </c>
      <c r="N41" s="82">
        <v>42.674243881700001</v>
      </c>
      <c r="O41" s="82">
        <v>63.285628865700005</v>
      </c>
      <c r="P41" s="82">
        <v>49.0565334088</v>
      </c>
      <c r="Q41" s="82">
        <v>32.083470610399999</v>
      </c>
      <c r="R41" s="82">
        <v>38.794691782299999</v>
      </c>
      <c r="S41" s="82">
        <v>47.801828974700001</v>
      </c>
      <c r="T41" s="82">
        <v>48.897177862100001</v>
      </c>
      <c r="U41" s="82">
        <v>37.9875512829</v>
      </c>
      <c r="V41" s="82">
        <v>29.295057293700001</v>
      </c>
      <c r="W41" s="82">
        <v>63.176214455200004</v>
      </c>
      <c r="X41" s="82">
        <v>54.672672654400003</v>
      </c>
      <c r="Y41" s="82">
        <v>41.377808556200002</v>
      </c>
      <c r="Z41" s="82">
        <v>28.124765460000003</v>
      </c>
      <c r="AA41" s="82">
        <v>52.825622604800003</v>
      </c>
      <c r="AB41" s="82">
        <v>32.426006028899998</v>
      </c>
      <c r="AC41" s="82">
        <v>29.929891787000003</v>
      </c>
      <c r="AD41" s="82">
        <v>42.662635108700002</v>
      </c>
      <c r="AE41" s="82">
        <v>40.123939409100004</v>
      </c>
      <c r="AF41" s="82">
        <v>52.208665013699999</v>
      </c>
      <c r="AG41" s="82">
        <v>51.751420190499999</v>
      </c>
      <c r="AH41" s="82">
        <v>40.608861629300002</v>
      </c>
      <c r="AI41" s="82">
        <v>55.745881066999999</v>
      </c>
    </row>
    <row r="42" spans="1:35" s="2" customFormat="1" ht="12.75" x14ac:dyDescent="0.2">
      <c r="A42" s="257"/>
      <c r="B42" s="78" t="s">
        <v>90</v>
      </c>
      <c r="C42" s="83">
        <v>42.780301507300003</v>
      </c>
      <c r="D42" s="83">
        <v>39.156532305100001</v>
      </c>
      <c r="E42" s="83">
        <v>22.964569155700001</v>
      </c>
      <c r="F42" s="83">
        <v>20.250201089499999</v>
      </c>
      <c r="G42" s="83">
        <v>37.321244851300001</v>
      </c>
      <c r="H42" s="83">
        <v>29.831122215300002</v>
      </c>
      <c r="I42" s="83">
        <v>25.446867052200002</v>
      </c>
      <c r="J42" s="83">
        <v>70.338795091600005</v>
      </c>
      <c r="K42" s="83">
        <v>32.297863050300002</v>
      </c>
      <c r="L42" s="83">
        <v>31.496177189200001</v>
      </c>
      <c r="M42" s="83">
        <v>47.077908837700001</v>
      </c>
      <c r="N42" s="83">
        <v>43.281985584700003</v>
      </c>
      <c r="O42" s="83">
        <v>65.097346736299997</v>
      </c>
      <c r="P42" s="83">
        <v>48.929715311199999</v>
      </c>
      <c r="Q42" s="83">
        <v>32.754918497399999</v>
      </c>
      <c r="R42" s="83">
        <v>37.381066886799999</v>
      </c>
      <c r="S42" s="83">
        <v>48.439974819</v>
      </c>
      <c r="T42" s="83">
        <v>50.316961467700004</v>
      </c>
      <c r="U42" s="83">
        <v>35.475510093000004</v>
      </c>
      <c r="V42" s="83">
        <v>28.436436275200002</v>
      </c>
      <c r="W42" s="83">
        <v>67.826533091800002</v>
      </c>
      <c r="X42" s="83">
        <v>53.251144766800003</v>
      </c>
      <c r="Y42" s="83">
        <v>40.883625877600004</v>
      </c>
      <c r="Z42" s="83">
        <v>29.8955155648</v>
      </c>
      <c r="AA42" s="83">
        <v>51.5138704007</v>
      </c>
      <c r="AB42" s="83">
        <v>30.188677750700002</v>
      </c>
      <c r="AC42" s="83">
        <v>29.7031517771</v>
      </c>
      <c r="AD42" s="83">
        <v>42.160885331599999</v>
      </c>
      <c r="AE42" s="83">
        <v>40.069814105600003</v>
      </c>
      <c r="AF42" s="83">
        <v>54.100230201599999</v>
      </c>
      <c r="AG42" s="83">
        <v>50.500098511800005</v>
      </c>
      <c r="AH42" s="83">
        <v>42.053398633400001</v>
      </c>
      <c r="AI42" s="83">
        <v>56.375245926700003</v>
      </c>
    </row>
    <row r="43" spans="1:35" s="2" customFormat="1" ht="12.75" x14ac:dyDescent="0.2">
      <c r="A43" s="255">
        <v>2014</v>
      </c>
      <c r="B43" s="76" t="s">
        <v>86</v>
      </c>
      <c r="C43" s="81">
        <v>42.839729451099998</v>
      </c>
      <c r="D43" s="81">
        <v>41.205280843400004</v>
      </c>
      <c r="E43" s="81">
        <v>26.052116730800002</v>
      </c>
      <c r="F43" s="81">
        <v>22.5177915057</v>
      </c>
      <c r="G43" s="81">
        <v>40.1474269347</v>
      </c>
      <c r="H43" s="81">
        <v>32.119459295799999</v>
      </c>
      <c r="I43" s="81">
        <v>25.742381891600001</v>
      </c>
      <c r="J43" s="81">
        <v>69.624906722900008</v>
      </c>
      <c r="K43" s="81">
        <v>34.859856840799999</v>
      </c>
      <c r="L43" s="81">
        <v>32.660412397999998</v>
      </c>
      <c r="M43" s="81">
        <v>46.569257801399999</v>
      </c>
      <c r="N43" s="81">
        <v>43.812617339200003</v>
      </c>
      <c r="O43" s="81">
        <v>61.474937285700001</v>
      </c>
      <c r="P43" s="81">
        <v>48.8941066967</v>
      </c>
      <c r="Q43" s="81">
        <v>32.139811049599999</v>
      </c>
      <c r="R43" s="81">
        <v>38.265650997999998</v>
      </c>
      <c r="S43" s="81">
        <v>45.225334147300003</v>
      </c>
      <c r="T43" s="81">
        <v>50.652484872800002</v>
      </c>
      <c r="U43" s="81">
        <v>34.0319285072</v>
      </c>
      <c r="V43" s="81">
        <v>29.356114035400001</v>
      </c>
      <c r="W43" s="81">
        <v>63.733385565799999</v>
      </c>
      <c r="X43" s="81">
        <v>54.482303023</v>
      </c>
      <c r="Y43" s="81">
        <v>38.589362551000001</v>
      </c>
      <c r="Z43" s="81">
        <v>30.2227827414</v>
      </c>
      <c r="AA43" s="81">
        <v>53.576249894500002</v>
      </c>
      <c r="AB43" s="81">
        <v>29.8814319066</v>
      </c>
      <c r="AC43" s="81">
        <v>27.5231307068</v>
      </c>
      <c r="AD43" s="81">
        <v>41.318226825000004</v>
      </c>
      <c r="AE43" s="81">
        <v>40.785794123599999</v>
      </c>
      <c r="AF43" s="81">
        <v>54.638603355100003</v>
      </c>
      <c r="AG43" s="81">
        <v>51.477664367700001</v>
      </c>
      <c r="AH43" s="81">
        <v>43.129046706800004</v>
      </c>
      <c r="AI43" s="81">
        <v>58.545254959400005</v>
      </c>
    </row>
    <row r="44" spans="1:35" s="2" customFormat="1" ht="12.75" x14ac:dyDescent="0.2">
      <c r="A44" s="256"/>
      <c r="B44" s="77" t="s">
        <v>88</v>
      </c>
      <c r="C44" s="82">
        <v>42.882236140700002</v>
      </c>
      <c r="D44" s="82">
        <v>41.848483792700002</v>
      </c>
      <c r="E44" s="82">
        <v>25.637566151200001</v>
      </c>
      <c r="F44" s="82">
        <v>23.449785185900001</v>
      </c>
      <c r="G44" s="82">
        <v>40.5071990239</v>
      </c>
      <c r="H44" s="82">
        <v>29.901657207500001</v>
      </c>
      <c r="I44" s="82">
        <v>25.130210242500002</v>
      </c>
      <c r="J44" s="82">
        <v>71.427450591500005</v>
      </c>
      <c r="K44" s="82">
        <v>28.910463717400003</v>
      </c>
      <c r="L44" s="82">
        <v>33.3206137727</v>
      </c>
      <c r="M44" s="82">
        <v>47.978794135600005</v>
      </c>
      <c r="N44" s="82">
        <v>43.627671605800003</v>
      </c>
      <c r="O44" s="82">
        <v>60.1537894151</v>
      </c>
      <c r="P44" s="82">
        <v>48.4200997704</v>
      </c>
      <c r="Q44" s="82">
        <v>31.315262737400001</v>
      </c>
      <c r="R44" s="82">
        <v>38.518921860300004</v>
      </c>
      <c r="S44" s="82">
        <v>46.041716188400002</v>
      </c>
      <c r="T44" s="82">
        <v>50.522023578300001</v>
      </c>
      <c r="U44" s="82">
        <v>37.102363502400003</v>
      </c>
      <c r="V44" s="82">
        <v>29.115369096200002</v>
      </c>
      <c r="W44" s="82">
        <v>64.160992268200005</v>
      </c>
      <c r="X44" s="82">
        <v>54.309600304600004</v>
      </c>
      <c r="Y44" s="82">
        <v>41.778782059100003</v>
      </c>
      <c r="Z44" s="82">
        <v>30.4215985849</v>
      </c>
      <c r="AA44" s="82">
        <v>53.3083488782</v>
      </c>
      <c r="AB44" s="82">
        <v>34.866709410700004</v>
      </c>
      <c r="AC44" s="82">
        <v>29.164411560000001</v>
      </c>
      <c r="AD44" s="82">
        <v>41.153187014400004</v>
      </c>
      <c r="AE44" s="82">
        <v>40.378283931300004</v>
      </c>
      <c r="AF44" s="82">
        <v>56.236450125800005</v>
      </c>
      <c r="AG44" s="82">
        <v>50.958266936600005</v>
      </c>
      <c r="AH44" s="82">
        <v>42.282875759</v>
      </c>
      <c r="AI44" s="82">
        <v>56.536475645900005</v>
      </c>
    </row>
    <row r="45" spans="1:35" s="2" customFormat="1" ht="12.75" x14ac:dyDescent="0.2">
      <c r="A45" s="256"/>
      <c r="B45" s="77" t="s">
        <v>89</v>
      </c>
      <c r="C45" s="82">
        <v>43.766188543300004</v>
      </c>
      <c r="D45" s="82">
        <v>41.506364504499999</v>
      </c>
      <c r="E45" s="82">
        <v>27.859463314100001</v>
      </c>
      <c r="F45" s="82">
        <v>23.748650316199999</v>
      </c>
      <c r="G45" s="82">
        <v>41.166030122000002</v>
      </c>
      <c r="H45" s="82">
        <v>29.149035247800001</v>
      </c>
      <c r="I45" s="82">
        <v>25.2367296663</v>
      </c>
      <c r="J45" s="82">
        <v>71.657122083399997</v>
      </c>
      <c r="K45" s="82">
        <v>30.258257869800001</v>
      </c>
      <c r="L45" s="82">
        <v>35.229095150399999</v>
      </c>
      <c r="M45" s="82">
        <v>45.822695580600005</v>
      </c>
      <c r="N45" s="82">
        <v>44.352400574900003</v>
      </c>
      <c r="O45" s="82">
        <v>65.816334705100004</v>
      </c>
      <c r="P45" s="82">
        <v>48.964381510199999</v>
      </c>
      <c r="Q45" s="82">
        <v>30.408665861700001</v>
      </c>
      <c r="R45" s="82">
        <v>38.796899238400002</v>
      </c>
      <c r="S45" s="82">
        <v>47.9334238625</v>
      </c>
      <c r="T45" s="82">
        <v>53.565669987300005</v>
      </c>
      <c r="U45" s="82">
        <v>37.628426631899998</v>
      </c>
      <c r="V45" s="82">
        <v>27.852945283</v>
      </c>
      <c r="W45" s="82">
        <v>64.048869623000002</v>
      </c>
      <c r="X45" s="82">
        <v>54.933692032300002</v>
      </c>
      <c r="Y45" s="82">
        <v>42.609954982300003</v>
      </c>
      <c r="Z45" s="82">
        <v>31.051648201200003</v>
      </c>
      <c r="AA45" s="82">
        <v>53.951469222200004</v>
      </c>
      <c r="AB45" s="82">
        <v>34.842106450300001</v>
      </c>
      <c r="AC45" s="82">
        <v>31.9841779622</v>
      </c>
      <c r="AD45" s="82">
        <v>38.206050230999999</v>
      </c>
      <c r="AE45" s="82">
        <v>44.667609834000004</v>
      </c>
      <c r="AF45" s="82">
        <v>54.265935883499999</v>
      </c>
      <c r="AG45" s="82">
        <v>54.049030887699999</v>
      </c>
      <c r="AH45" s="82">
        <v>41.497753404900003</v>
      </c>
      <c r="AI45" s="82">
        <v>58.672376873700003</v>
      </c>
    </row>
    <row r="46" spans="1:35" s="2" customFormat="1" ht="12.75" x14ac:dyDescent="0.2">
      <c r="A46" s="257"/>
      <c r="B46" s="78" t="s">
        <v>90</v>
      </c>
      <c r="C46" s="83">
        <v>45.388165762900002</v>
      </c>
      <c r="D46" s="83">
        <v>42.535850090099999</v>
      </c>
      <c r="E46" s="83">
        <v>29.373598082100003</v>
      </c>
      <c r="F46" s="83">
        <v>22.5698156678</v>
      </c>
      <c r="G46" s="83">
        <v>43.043063248199999</v>
      </c>
      <c r="H46" s="83">
        <v>31.187123191200001</v>
      </c>
      <c r="I46" s="83">
        <v>29.8173532544</v>
      </c>
      <c r="J46" s="83">
        <v>73.087908097500005</v>
      </c>
      <c r="K46" s="83">
        <v>32.682855482299999</v>
      </c>
      <c r="L46" s="83">
        <v>38.231184501600005</v>
      </c>
      <c r="M46" s="83">
        <v>48.130158510800001</v>
      </c>
      <c r="N46" s="83">
        <v>46.0895499254</v>
      </c>
      <c r="O46" s="83">
        <v>63.956273936900004</v>
      </c>
      <c r="P46" s="83">
        <v>48.037145426999999</v>
      </c>
      <c r="Q46" s="83">
        <v>33.892229809600003</v>
      </c>
      <c r="R46" s="83">
        <v>41.1837103485</v>
      </c>
      <c r="S46" s="83">
        <v>47.262776138300005</v>
      </c>
      <c r="T46" s="83">
        <v>54.314109320900002</v>
      </c>
      <c r="U46" s="83">
        <v>38.914281535400001</v>
      </c>
      <c r="V46" s="83">
        <v>29.540881605400003</v>
      </c>
      <c r="W46" s="83">
        <v>66.829579724400006</v>
      </c>
      <c r="X46" s="83">
        <v>56.017966323500005</v>
      </c>
      <c r="Y46" s="83">
        <v>44.453065790899998</v>
      </c>
      <c r="Z46" s="83">
        <v>34.231536289300003</v>
      </c>
      <c r="AA46" s="83">
        <v>53.886186368800004</v>
      </c>
      <c r="AB46" s="83">
        <v>31.0863481871</v>
      </c>
      <c r="AC46" s="83">
        <v>31.424215842800002</v>
      </c>
      <c r="AD46" s="83">
        <v>40.001767071099998</v>
      </c>
      <c r="AE46" s="83">
        <v>42.217996679300001</v>
      </c>
      <c r="AF46" s="83">
        <v>55.727852323100002</v>
      </c>
      <c r="AG46" s="83">
        <v>59.1017555974</v>
      </c>
      <c r="AH46" s="83">
        <v>42.361221542500004</v>
      </c>
      <c r="AI46" s="83">
        <v>60.703619992</v>
      </c>
    </row>
    <row r="47" spans="1:35" s="2" customFormat="1" ht="12.75" x14ac:dyDescent="0.2">
      <c r="A47" s="255">
        <v>2015</v>
      </c>
      <c r="B47" s="76" t="s">
        <v>86</v>
      </c>
      <c r="C47" s="81">
        <v>43.794840314300004</v>
      </c>
      <c r="D47" s="81">
        <v>41.793060601600004</v>
      </c>
      <c r="E47" s="81">
        <v>26.253609941800001</v>
      </c>
      <c r="F47" s="81">
        <v>22.1129456657</v>
      </c>
      <c r="G47" s="81">
        <v>40.583769004400004</v>
      </c>
      <c r="H47" s="81">
        <v>32.509576270400004</v>
      </c>
      <c r="I47" s="81">
        <v>29.108034874299999</v>
      </c>
      <c r="J47" s="81">
        <v>71.068204690200005</v>
      </c>
      <c r="K47" s="81">
        <v>32.400643561300001</v>
      </c>
      <c r="L47" s="81">
        <v>35.613037241500002</v>
      </c>
      <c r="M47" s="81">
        <v>47.791867046100002</v>
      </c>
      <c r="N47" s="81">
        <v>44.718467556200004</v>
      </c>
      <c r="O47" s="81">
        <v>62.715042092899999</v>
      </c>
      <c r="P47" s="81">
        <v>47.149033087100001</v>
      </c>
      <c r="Q47" s="81">
        <v>33.716059733400002</v>
      </c>
      <c r="R47" s="81">
        <v>39.346263042300002</v>
      </c>
      <c r="S47" s="81">
        <v>46.061453008500003</v>
      </c>
      <c r="T47" s="81">
        <v>50.721353409100004</v>
      </c>
      <c r="U47" s="81">
        <v>38.307838093900003</v>
      </c>
      <c r="V47" s="81">
        <v>30.235601164200002</v>
      </c>
      <c r="W47" s="81">
        <v>64.396740036300002</v>
      </c>
      <c r="X47" s="81">
        <v>53.953486007400002</v>
      </c>
      <c r="Y47" s="81">
        <v>38.653517980499998</v>
      </c>
      <c r="Z47" s="81">
        <v>33.183004315200002</v>
      </c>
      <c r="AA47" s="81">
        <v>55.020508909</v>
      </c>
      <c r="AB47" s="81">
        <v>27.6832111678</v>
      </c>
      <c r="AC47" s="81">
        <v>31.3297912986</v>
      </c>
      <c r="AD47" s="81">
        <v>39.5374331461</v>
      </c>
      <c r="AE47" s="81">
        <v>42.038361061700002</v>
      </c>
      <c r="AF47" s="81">
        <v>52.820590922900003</v>
      </c>
      <c r="AG47" s="81">
        <v>54.585804722799999</v>
      </c>
      <c r="AH47" s="81">
        <v>41.434023144500003</v>
      </c>
      <c r="AI47" s="81">
        <v>60.195375173100004</v>
      </c>
    </row>
    <row r="48" spans="1:35" s="2" customFormat="1" ht="12.75" x14ac:dyDescent="0.2">
      <c r="A48" s="256"/>
      <c r="B48" s="77" t="s">
        <v>88</v>
      </c>
      <c r="C48" s="82">
        <v>44.003247766699999</v>
      </c>
      <c r="D48" s="82">
        <v>41.018448838099999</v>
      </c>
      <c r="E48" s="82">
        <v>25.782915609300002</v>
      </c>
      <c r="F48" s="82">
        <v>19.6035042273</v>
      </c>
      <c r="G48" s="82">
        <v>40.451383581900004</v>
      </c>
      <c r="H48" s="82">
        <v>29.686160767400001</v>
      </c>
      <c r="I48" s="82">
        <v>29.0599189243</v>
      </c>
      <c r="J48" s="82">
        <v>71.687670470400008</v>
      </c>
      <c r="K48" s="82">
        <v>30.261324902800002</v>
      </c>
      <c r="L48" s="82">
        <v>37.525165787799999</v>
      </c>
      <c r="M48" s="82">
        <v>44.380551328800003</v>
      </c>
      <c r="N48" s="82">
        <v>44.735837975800003</v>
      </c>
      <c r="O48" s="82">
        <v>63.681904054</v>
      </c>
      <c r="P48" s="82">
        <v>47.210766018400001</v>
      </c>
      <c r="Q48" s="82">
        <v>31.330051130100003</v>
      </c>
      <c r="R48" s="82">
        <v>41.946979817300004</v>
      </c>
      <c r="S48" s="82">
        <v>44.279088446800003</v>
      </c>
      <c r="T48" s="82">
        <v>52.241754349300003</v>
      </c>
      <c r="U48" s="82">
        <v>37.222670522199998</v>
      </c>
      <c r="V48" s="82">
        <v>30.2913720797</v>
      </c>
      <c r="W48" s="82">
        <v>65.205674562200002</v>
      </c>
      <c r="X48" s="82">
        <v>55.3066131888</v>
      </c>
      <c r="Y48" s="82">
        <v>42.240976836100003</v>
      </c>
      <c r="Z48" s="82">
        <v>31.759253053200002</v>
      </c>
      <c r="AA48" s="82">
        <v>54.630011342500005</v>
      </c>
      <c r="AB48" s="82">
        <v>30.0233605176</v>
      </c>
      <c r="AC48" s="82">
        <v>28.659453362900003</v>
      </c>
      <c r="AD48" s="82">
        <v>40.113679817600001</v>
      </c>
      <c r="AE48" s="82">
        <v>41.5506058478</v>
      </c>
      <c r="AF48" s="82">
        <v>54.119129125000001</v>
      </c>
      <c r="AG48" s="82">
        <v>54.956411205400002</v>
      </c>
      <c r="AH48" s="82">
        <v>40.643038170300002</v>
      </c>
      <c r="AI48" s="82">
        <v>58.147026087299999</v>
      </c>
    </row>
    <row r="49" spans="1:35" s="2" customFormat="1" ht="12.75" x14ac:dyDescent="0.2">
      <c r="A49" s="256"/>
      <c r="B49" s="77" t="s">
        <v>89</v>
      </c>
      <c r="C49" s="82">
        <v>43.453748112</v>
      </c>
      <c r="D49" s="82">
        <v>41.320798149700003</v>
      </c>
      <c r="E49" s="82">
        <v>28.796376618100002</v>
      </c>
      <c r="F49" s="82">
        <v>20.0201481631</v>
      </c>
      <c r="G49" s="82">
        <v>40.195852798300002</v>
      </c>
      <c r="H49" s="82">
        <v>30.744641640499999</v>
      </c>
      <c r="I49" s="82">
        <v>29.590357369399999</v>
      </c>
      <c r="J49" s="82">
        <v>71.2477744065</v>
      </c>
      <c r="K49" s="82">
        <v>31.007056736300001</v>
      </c>
      <c r="L49" s="82">
        <v>31.937405849500003</v>
      </c>
      <c r="M49" s="82">
        <v>42.201175897100001</v>
      </c>
      <c r="N49" s="82">
        <v>44.498830508499999</v>
      </c>
      <c r="O49" s="82">
        <v>66.634375893600009</v>
      </c>
      <c r="P49" s="82">
        <v>44.603293004500003</v>
      </c>
      <c r="Q49" s="82">
        <v>31.715966008800002</v>
      </c>
      <c r="R49" s="82">
        <v>42.5124277699</v>
      </c>
      <c r="S49" s="82">
        <v>46.02888377</v>
      </c>
      <c r="T49" s="82">
        <v>53.979130069500002</v>
      </c>
      <c r="U49" s="82">
        <v>39.190554984900004</v>
      </c>
      <c r="V49" s="82">
        <v>25.694108051600001</v>
      </c>
      <c r="W49" s="82">
        <v>64.407548214800002</v>
      </c>
      <c r="X49" s="82">
        <v>52.979625152700002</v>
      </c>
      <c r="Y49" s="82">
        <v>39.664908922900004</v>
      </c>
      <c r="Z49" s="82">
        <v>31.406658685100002</v>
      </c>
      <c r="AA49" s="82">
        <v>55.7410965328</v>
      </c>
      <c r="AB49" s="82">
        <v>30.481923674200001</v>
      </c>
      <c r="AC49" s="82">
        <v>30.428746547700001</v>
      </c>
      <c r="AD49" s="82">
        <v>37.873673094600001</v>
      </c>
      <c r="AE49" s="82">
        <v>41.284420237300004</v>
      </c>
      <c r="AF49" s="82">
        <v>53.236439666599999</v>
      </c>
      <c r="AG49" s="82">
        <v>53.433782816400004</v>
      </c>
      <c r="AH49" s="82">
        <v>41.977949901599999</v>
      </c>
      <c r="AI49" s="82">
        <v>55.175136795900002</v>
      </c>
    </row>
    <row r="50" spans="1:35" s="2" customFormat="1" ht="12.75" x14ac:dyDescent="0.2">
      <c r="A50" s="257"/>
      <c r="B50" s="78" t="s">
        <v>90</v>
      </c>
      <c r="C50" s="83">
        <v>43.3324467793</v>
      </c>
      <c r="D50" s="83">
        <v>38.904502996300003</v>
      </c>
      <c r="E50" s="83">
        <v>26.790110280900002</v>
      </c>
      <c r="F50" s="83">
        <v>18.769138165200001</v>
      </c>
      <c r="G50" s="83">
        <v>39.003460090600001</v>
      </c>
      <c r="H50" s="83">
        <v>30.498359651000001</v>
      </c>
      <c r="I50" s="83">
        <v>29.347761891699999</v>
      </c>
      <c r="J50" s="83">
        <v>71.673681861299997</v>
      </c>
      <c r="K50" s="83">
        <v>28.0422990446</v>
      </c>
      <c r="L50" s="83">
        <v>35.627398019000005</v>
      </c>
      <c r="M50" s="83">
        <v>41.513758400900002</v>
      </c>
      <c r="N50" s="83">
        <v>42.980564293500002</v>
      </c>
      <c r="O50" s="83">
        <v>65.086206380900009</v>
      </c>
      <c r="P50" s="83">
        <v>45.205697026999999</v>
      </c>
      <c r="Q50" s="83">
        <v>30.532353408400002</v>
      </c>
      <c r="R50" s="83">
        <v>42.303564056700004</v>
      </c>
      <c r="S50" s="83">
        <v>45.086131729599998</v>
      </c>
      <c r="T50" s="83">
        <v>56.365711422099999</v>
      </c>
      <c r="U50" s="83">
        <v>37.462793642600005</v>
      </c>
      <c r="V50" s="83">
        <v>26.264049569900003</v>
      </c>
      <c r="W50" s="83">
        <v>61.707362223800004</v>
      </c>
      <c r="X50" s="83">
        <v>53.816268061599999</v>
      </c>
      <c r="Y50" s="83">
        <v>39.185498814100001</v>
      </c>
      <c r="Z50" s="83">
        <v>29.983857047100003</v>
      </c>
      <c r="AA50" s="83">
        <v>52.383635354300004</v>
      </c>
      <c r="AB50" s="83">
        <v>30.217335012700001</v>
      </c>
      <c r="AC50" s="83">
        <v>29.666160198100002</v>
      </c>
      <c r="AD50" s="83">
        <v>41.096790317699998</v>
      </c>
      <c r="AE50" s="83">
        <v>40.357173067600002</v>
      </c>
      <c r="AF50" s="83">
        <v>51.079532719500001</v>
      </c>
      <c r="AG50" s="83">
        <v>55.360678146600002</v>
      </c>
      <c r="AH50" s="83">
        <v>42.7359223407</v>
      </c>
      <c r="AI50" s="83">
        <v>55.376805795900005</v>
      </c>
    </row>
    <row r="51" spans="1:35" s="2" customFormat="1" ht="12.75" x14ac:dyDescent="0.2">
      <c r="A51" s="255">
        <v>2016</v>
      </c>
      <c r="B51" s="76" t="s">
        <v>86</v>
      </c>
      <c r="C51" s="81">
        <v>42.911261299800003</v>
      </c>
      <c r="D51" s="81">
        <v>39.698543354100003</v>
      </c>
      <c r="E51" s="81">
        <v>26.0217615352</v>
      </c>
      <c r="F51" s="81">
        <v>19.765167247600001</v>
      </c>
      <c r="G51" s="81">
        <v>38.963241421700005</v>
      </c>
      <c r="H51" s="81">
        <v>30.135199437700003</v>
      </c>
      <c r="I51" s="81">
        <v>29.109689347</v>
      </c>
      <c r="J51" s="81">
        <v>69.367910410700006</v>
      </c>
      <c r="K51" s="81">
        <v>29.765322816699999</v>
      </c>
      <c r="L51" s="81">
        <v>34.527706995800003</v>
      </c>
      <c r="M51" s="81">
        <v>39.563407166400005</v>
      </c>
      <c r="N51" s="81">
        <v>39.853669316000001</v>
      </c>
      <c r="O51" s="81">
        <v>63.857648864200002</v>
      </c>
      <c r="P51" s="81">
        <v>46.775177389100001</v>
      </c>
      <c r="Q51" s="81">
        <v>29.5797699335</v>
      </c>
      <c r="R51" s="81">
        <v>41.884858700000002</v>
      </c>
      <c r="S51" s="81">
        <v>44.239878254099999</v>
      </c>
      <c r="T51" s="81">
        <v>53.216479925200005</v>
      </c>
      <c r="U51" s="81">
        <v>36.002619154000001</v>
      </c>
      <c r="V51" s="81">
        <v>27.321002244300001</v>
      </c>
      <c r="W51" s="81">
        <v>64.397087133400007</v>
      </c>
      <c r="X51" s="81">
        <v>52.8990945567</v>
      </c>
      <c r="Y51" s="81">
        <v>36.216567606600002</v>
      </c>
      <c r="Z51" s="81">
        <v>27.971955524800002</v>
      </c>
      <c r="AA51" s="81">
        <v>53.5634388438</v>
      </c>
      <c r="AB51" s="81">
        <v>29.800978622300001</v>
      </c>
      <c r="AC51" s="81">
        <v>32.740009991299999</v>
      </c>
      <c r="AD51" s="81">
        <v>41.047395164200005</v>
      </c>
      <c r="AE51" s="81">
        <v>39.815371660099999</v>
      </c>
      <c r="AF51" s="81">
        <v>51.945971305500002</v>
      </c>
      <c r="AG51" s="81">
        <v>56.416120000700005</v>
      </c>
      <c r="AH51" s="81">
        <v>43.077176691700004</v>
      </c>
      <c r="AI51" s="81">
        <v>57.909220522400005</v>
      </c>
    </row>
    <row r="52" spans="1:35" s="2" customFormat="1" ht="12.75" x14ac:dyDescent="0.2">
      <c r="A52" s="256"/>
      <c r="B52" s="77" t="s">
        <v>88</v>
      </c>
      <c r="C52" s="82">
        <v>41.915989362400005</v>
      </c>
      <c r="D52" s="82">
        <v>38.764090593500001</v>
      </c>
      <c r="E52" s="82">
        <v>24.514660201400002</v>
      </c>
      <c r="F52" s="82">
        <v>20.4831755256</v>
      </c>
      <c r="G52" s="82">
        <v>39.654937049000004</v>
      </c>
      <c r="H52" s="82">
        <v>30.706653406700003</v>
      </c>
      <c r="I52" s="82">
        <v>29.092602641500001</v>
      </c>
      <c r="J52" s="82">
        <v>70.093098659299997</v>
      </c>
      <c r="K52" s="82">
        <v>25.032109422800001</v>
      </c>
      <c r="L52" s="82">
        <v>35.8303227619</v>
      </c>
      <c r="M52" s="82">
        <v>38.987804821800005</v>
      </c>
      <c r="N52" s="82">
        <v>39.008462924900002</v>
      </c>
      <c r="O52" s="82">
        <v>64.316003314100001</v>
      </c>
      <c r="P52" s="82">
        <v>47.018690939500004</v>
      </c>
      <c r="Q52" s="82">
        <v>29.5780187461</v>
      </c>
      <c r="R52" s="82">
        <v>39.007716263500001</v>
      </c>
      <c r="S52" s="82">
        <v>42.1913208084</v>
      </c>
      <c r="T52" s="82">
        <v>52.417054842399999</v>
      </c>
      <c r="U52" s="82">
        <v>36.274243674400005</v>
      </c>
      <c r="V52" s="82">
        <v>26.084407590400001</v>
      </c>
      <c r="W52" s="82">
        <v>61.921611647500001</v>
      </c>
      <c r="X52" s="82">
        <v>51.144759857300002</v>
      </c>
      <c r="Y52" s="82">
        <v>37.295415746800003</v>
      </c>
      <c r="Z52" s="82">
        <v>27.6918578483</v>
      </c>
      <c r="AA52" s="82">
        <v>54.045053052300005</v>
      </c>
      <c r="AB52" s="82">
        <v>30.885126377200002</v>
      </c>
      <c r="AC52" s="82">
        <v>29.829702985100003</v>
      </c>
      <c r="AD52" s="82">
        <v>40.595836255000002</v>
      </c>
      <c r="AE52" s="82">
        <v>38.984676292000003</v>
      </c>
      <c r="AF52" s="82">
        <v>49.204936384</v>
      </c>
      <c r="AG52" s="82">
        <v>55.554215972200005</v>
      </c>
      <c r="AH52" s="82">
        <v>41.317404903400003</v>
      </c>
      <c r="AI52" s="82">
        <v>52.5212673821</v>
      </c>
    </row>
    <row r="53" spans="1:35" s="2" customFormat="1" ht="12.75" x14ac:dyDescent="0.2">
      <c r="A53" s="256"/>
      <c r="B53" s="77" t="s">
        <v>89</v>
      </c>
      <c r="C53" s="82">
        <v>41.068262099800002</v>
      </c>
      <c r="D53" s="82">
        <v>35.514794434300001</v>
      </c>
      <c r="E53" s="82">
        <v>23.471059969700001</v>
      </c>
      <c r="F53" s="82">
        <v>20.2120026405</v>
      </c>
      <c r="G53" s="82">
        <v>38.664697486999998</v>
      </c>
      <c r="H53" s="82">
        <v>27.551599236600001</v>
      </c>
      <c r="I53" s="82">
        <v>26.656315298300001</v>
      </c>
      <c r="J53" s="82">
        <v>69.182407624199996</v>
      </c>
      <c r="K53" s="82">
        <v>24.4399570034</v>
      </c>
      <c r="L53" s="82">
        <v>34.271589967600001</v>
      </c>
      <c r="M53" s="82">
        <v>37.2827495457</v>
      </c>
      <c r="N53" s="82">
        <v>41.138639926000003</v>
      </c>
      <c r="O53" s="82">
        <v>64.070075592800009</v>
      </c>
      <c r="P53" s="82">
        <v>41.321368743900003</v>
      </c>
      <c r="Q53" s="82">
        <v>28.657789967799999</v>
      </c>
      <c r="R53" s="82">
        <v>38.330473889499999</v>
      </c>
      <c r="S53" s="82">
        <v>42.4561275768</v>
      </c>
      <c r="T53" s="82">
        <v>51.417503755300004</v>
      </c>
      <c r="U53" s="82">
        <v>35.502307922</v>
      </c>
      <c r="V53" s="82">
        <v>24.0400745345</v>
      </c>
      <c r="W53" s="82">
        <v>64.689262819500001</v>
      </c>
      <c r="X53" s="82">
        <v>50.095427389299999</v>
      </c>
      <c r="Y53" s="82">
        <v>39.702798959300004</v>
      </c>
      <c r="Z53" s="82">
        <v>26.410328667200002</v>
      </c>
      <c r="AA53" s="82">
        <v>48.467218230100002</v>
      </c>
      <c r="AB53" s="82">
        <v>30.8175221059</v>
      </c>
      <c r="AC53" s="82">
        <v>31.960160443100001</v>
      </c>
      <c r="AD53" s="82">
        <v>41.988107236099999</v>
      </c>
      <c r="AE53" s="82">
        <v>37.301830944700001</v>
      </c>
      <c r="AF53" s="82">
        <v>49.528246334999999</v>
      </c>
      <c r="AG53" s="82">
        <v>54.447503349500003</v>
      </c>
      <c r="AH53" s="82">
        <v>39.9571067834</v>
      </c>
      <c r="AI53" s="82">
        <v>51.344792089100004</v>
      </c>
    </row>
    <row r="54" spans="1:35" s="2" customFormat="1" ht="12.75" x14ac:dyDescent="0.2">
      <c r="A54" s="257"/>
      <c r="B54" s="78" t="s">
        <v>90</v>
      </c>
      <c r="C54" s="83">
        <v>41.423752638400003</v>
      </c>
      <c r="D54" s="83">
        <v>35.484787464900002</v>
      </c>
      <c r="E54" s="83">
        <v>23.768990516400002</v>
      </c>
      <c r="F54" s="83">
        <v>19.713306816799999</v>
      </c>
      <c r="G54" s="83">
        <v>37.403176992600002</v>
      </c>
      <c r="H54" s="83">
        <v>28.9783198511</v>
      </c>
      <c r="I54" s="83">
        <v>27.2714843099</v>
      </c>
      <c r="J54" s="83">
        <v>71.804990297700002</v>
      </c>
      <c r="K54" s="83">
        <v>23.2198833251</v>
      </c>
      <c r="L54" s="83">
        <v>32.567658050700004</v>
      </c>
      <c r="M54" s="83">
        <v>36.554126505100001</v>
      </c>
      <c r="N54" s="83">
        <v>39.453567097700002</v>
      </c>
      <c r="O54" s="83">
        <v>66.174277858300002</v>
      </c>
      <c r="P54" s="83">
        <v>43.839114511200002</v>
      </c>
      <c r="Q54" s="83">
        <v>28.418149014500003</v>
      </c>
      <c r="R54" s="83">
        <v>38.815147507700004</v>
      </c>
      <c r="S54" s="83">
        <v>44.573876738500005</v>
      </c>
      <c r="T54" s="83">
        <v>52.206929539900003</v>
      </c>
      <c r="U54" s="83">
        <v>33.785773113700003</v>
      </c>
      <c r="V54" s="83">
        <v>23.266222560399999</v>
      </c>
      <c r="W54" s="83">
        <v>64.0503895465</v>
      </c>
      <c r="X54" s="83">
        <v>51.692936255300005</v>
      </c>
      <c r="Y54" s="83">
        <v>39.667044736699999</v>
      </c>
      <c r="Z54" s="83">
        <v>28.934210543200003</v>
      </c>
      <c r="AA54" s="83">
        <v>53.376451584100003</v>
      </c>
      <c r="AB54" s="83">
        <v>24.590110461800002</v>
      </c>
      <c r="AC54" s="83">
        <v>29.075501792700003</v>
      </c>
      <c r="AD54" s="83">
        <v>45.520169563500005</v>
      </c>
      <c r="AE54" s="83">
        <v>37.554966624199999</v>
      </c>
      <c r="AF54" s="83">
        <v>50.165472043600005</v>
      </c>
      <c r="AG54" s="83">
        <v>56.755949241400003</v>
      </c>
      <c r="AH54" s="83">
        <v>38.566684813000002</v>
      </c>
      <c r="AI54" s="83">
        <v>53.828654433700002</v>
      </c>
    </row>
    <row r="55" spans="1:35" s="2" customFormat="1" ht="12.75" x14ac:dyDescent="0.2">
      <c r="A55" s="255">
        <v>2017</v>
      </c>
      <c r="B55" s="76" t="s">
        <v>86</v>
      </c>
      <c r="C55" s="81">
        <v>40.161104315400003</v>
      </c>
      <c r="D55" s="81">
        <v>35.839049816300005</v>
      </c>
      <c r="E55" s="81">
        <v>24.7258827432</v>
      </c>
      <c r="F55" s="81">
        <v>17.0238093388</v>
      </c>
      <c r="G55" s="81">
        <v>39.560421068800004</v>
      </c>
      <c r="H55" s="81">
        <v>26.583269877599999</v>
      </c>
      <c r="I55" s="81">
        <v>26.7858458406</v>
      </c>
      <c r="J55" s="81">
        <v>69.790533162000003</v>
      </c>
      <c r="K55" s="81">
        <v>23.802875179200001</v>
      </c>
      <c r="L55" s="81">
        <v>31.538666746000001</v>
      </c>
      <c r="M55" s="81">
        <v>37.285475768200001</v>
      </c>
      <c r="N55" s="81">
        <v>36.281289298099999</v>
      </c>
      <c r="O55" s="81">
        <v>60.315047440400001</v>
      </c>
      <c r="P55" s="81">
        <v>53.460290890000003</v>
      </c>
      <c r="Q55" s="81">
        <v>23.677317687600002</v>
      </c>
      <c r="R55" s="81">
        <v>36.572078412700002</v>
      </c>
      <c r="S55" s="81">
        <v>40.104004032799999</v>
      </c>
      <c r="T55" s="81">
        <v>49.014558323599999</v>
      </c>
      <c r="U55" s="81">
        <v>33.344537372600001</v>
      </c>
      <c r="V55" s="81">
        <v>23.5006427344</v>
      </c>
      <c r="W55" s="81">
        <v>64.876682743200007</v>
      </c>
      <c r="X55" s="81">
        <v>51.156005807700005</v>
      </c>
      <c r="Y55" s="81">
        <v>38.8103635923</v>
      </c>
      <c r="Z55" s="81">
        <v>28.236932987799999</v>
      </c>
      <c r="AA55" s="81">
        <v>50.375427060300005</v>
      </c>
      <c r="AB55" s="81">
        <v>25.968035345700002</v>
      </c>
      <c r="AC55" s="81">
        <v>29.8040867072</v>
      </c>
      <c r="AD55" s="81">
        <v>44.833493106399999</v>
      </c>
      <c r="AE55" s="81">
        <v>39.120227703300003</v>
      </c>
      <c r="AF55" s="81">
        <v>48.530582574699999</v>
      </c>
      <c r="AG55" s="81">
        <v>53.690944659900005</v>
      </c>
      <c r="AH55" s="81">
        <v>39.595041346400002</v>
      </c>
      <c r="AI55" s="81">
        <v>55.577456033600001</v>
      </c>
    </row>
    <row r="56" spans="1:35" s="2" customFormat="1" ht="12.75" x14ac:dyDescent="0.2">
      <c r="A56" s="256"/>
      <c r="B56" s="77" t="s">
        <v>88</v>
      </c>
      <c r="C56" s="82">
        <v>41.533622360700001</v>
      </c>
      <c r="D56" s="82">
        <v>37.473765749599998</v>
      </c>
      <c r="E56" s="82">
        <v>26.661283619700001</v>
      </c>
      <c r="F56" s="82">
        <v>18.353969298599999</v>
      </c>
      <c r="G56" s="82">
        <v>43.683556700800004</v>
      </c>
      <c r="H56" s="82">
        <v>29.317139863600001</v>
      </c>
      <c r="I56" s="82">
        <v>30.076910879900002</v>
      </c>
      <c r="J56" s="82">
        <v>70.787916530900006</v>
      </c>
      <c r="K56" s="82">
        <v>26.551038226399999</v>
      </c>
      <c r="L56" s="82">
        <v>30.948468802300003</v>
      </c>
      <c r="M56" s="82">
        <v>38.0414250376</v>
      </c>
      <c r="N56" s="82">
        <v>36.972467865200002</v>
      </c>
      <c r="O56" s="82">
        <v>65.122297942399996</v>
      </c>
      <c r="P56" s="82">
        <v>47.497310773199999</v>
      </c>
      <c r="Q56" s="82">
        <v>25.6525190176</v>
      </c>
      <c r="R56" s="82">
        <v>39.9468208272</v>
      </c>
      <c r="S56" s="82">
        <v>43.772148403199999</v>
      </c>
      <c r="T56" s="82">
        <v>51.305154244699999</v>
      </c>
      <c r="U56" s="82">
        <v>34.079643406100004</v>
      </c>
      <c r="V56" s="82">
        <v>25.432923410200001</v>
      </c>
      <c r="W56" s="82">
        <v>64.968407967600001</v>
      </c>
      <c r="X56" s="82">
        <v>49.826801266000004</v>
      </c>
      <c r="Y56" s="82">
        <v>43.278994888200003</v>
      </c>
      <c r="Z56" s="82">
        <v>29.173358127</v>
      </c>
      <c r="AA56" s="82">
        <v>47.961509356900002</v>
      </c>
      <c r="AB56" s="82">
        <v>29.013224777400001</v>
      </c>
      <c r="AC56" s="82">
        <v>26.825198897100002</v>
      </c>
      <c r="AD56" s="82">
        <v>48.641221765700003</v>
      </c>
      <c r="AE56" s="82">
        <v>39.422050266500001</v>
      </c>
      <c r="AF56" s="82">
        <v>49.899231880800002</v>
      </c>
      <c r="AG56" s="82">
        <v>55.549098046099999</v>
      </c>
      <c r="AH56" s="82">
        <v>39.912570593399998</v>
      </c>
      <c r="AI56" s="82">
        <v>49.408977459200003</v>
      </c>
    </row>
    <row r="57" spans="1:35" s="2" customFormat="1" ht="12.75" x14ac:dyDescent="0.2">
      <c r="A57" s="256"/>
      <c r="B57" s="77" t="s">
        <v>89</v>
      </c>
      <c r="C57" s="82">
        <v>42.606926862000002</v>
      </c>
      <c r="D57" s="82">
        <v>39.0277240988</v>
      </c>
      <c r="E57" s="82">
        <v>27.179571129399999</v>
      </c>
      <c r="F57" s="82">
        <v>20.221731197100002</v>
      </c>
      <c r="G57" s="82">
        <v>43.234936029300002</v>
      </c>
      <c r="H57" s="82">
        <v>29.949993536900003</v>
      </c>
      <c r="I57" s="82">
        <v>27.897788180300001</v>
      </c>
      <c r="J57" s="82">
        <v>72.955039157300007</v>
      </c>
      <c r="K57" s="82">
        <v>26.854561967800002</v>
      </c>
      <c r="L57" s="82">
        <v>34.439083631999999</v>
      </c>
      <c r="M57" s="82">
        <v>38.140330876</v>
      </c>
      <c r="N57" s="82">
        <v>37.708229456600002</v>
      </c>
      <c r="O57" s="82">
        <v>67.333351562499999</v>
      </c>
      <c r="P57" s="82">
        <v>51.610056814000004</v>
      </c>
      <c r="Q57" s="82">
        <v>25.797623140800003</v>
      </c>
      <c r="R57" s="82">
        <v>38.948893508000005</v>
      </c>
      <c r="S57" s="82">
        <v>44.944546512400002</v>
      </c>
      <c r="T57" s="82">
        <v>52.199073308700001</v>
      </c>
      <c r="U57" s="82">
        <v>36.6850274054</v>
      </c>
      <c r="V57" s="82">
        <v>25.159046288900001</v>
      </c>
      <c r="W57" s="82">
        <v>66.443690365400002</v>
      </c>
      <c r="X57" s="82">
        <v>53.297230745</v>
      </c>
      <c r="Y57" s="82">
        <v>43.684806233400003</v>
      </c>
      <c r="Z57" s="82">
        <v>27.430520168299999</v>
      </c>
      <c r="AA57" s="82">
        <v>47.141504502499998</v>
      </c>
      <c r="AB57" s="82">
        <v>27.698524841299999</v>
      </c>
      <c r="AC57" s="82">
        <v>30.810657868700002</v>
      </c>
      <c r="AD57" s="82">
        <v>51.704570803700001</v>
      </c>
      <c r="AE57" s="82">
        <v>39.820163084299999</v>
      </c>
      <c r="AF57" s="82">
        <v>48.616576432199999</v>
      </c>
      <c r="AG57" s="82">
        <v>57.938366136900001</v>
      </c>
      <c r="AH57" s="82">
        <v>40.148538482700005</v>
      </c>
      <c r="AI57" s="82">
        <v>52.574434971199999</v>
      </c>
    </row>
    <row r="58" spans="1:35" s="2" customFormat="1" ht="12.75" x14ac:dyDescent="0.2">
      <c r="A58" s="257"/>
      <c r="B58" s="78" t="s">
        <v>90</v>
      </c>
      <c r="C58" s="83">
        <v>42.465815717300003</v>
      </c>
      <c r="D58" s="83">
        <v>38.6038853214</v>
      </c>
      <c r="E58" s="83">
        <v>25.7608630167</v>
      </c>
      <c r="F58" s="83">
        <v>18.143467420900002</v>
      </c>
      <c r="G58" s="83">
        <v>41.427539211199999</v>
      </c>
      <c r="H58" s="83">
        <v>28.865635360200002</v>
      </c>
      <c r="I58" s="83">
        <v>26.7140349212</v>
      </c>
      <c r="J58" s="83">
        <v>73.522195815300009</v>
      </c>
      <c r="K58" s="83">
        <v>25.653319273600001</v>
      </c>
      <c r="L58" s="83">
        <v>39.229318007400003</v>
      </c>
      <c r="M58" s="83">
        <v>39.335667814600001</v>
      </c>
      <c r="N58" s="83">
        <v>37.928141995600001</v>
      </c>
      <c r="O58" s="83">
        <v>66.790367571600001</v>
      </c>
      <c r="P58" s="83">
        <v>52.034312983</v>
      </c>
      <c r="Q58" s="83">
        <v>27.157050636899999</v>
      </c>
      <c r="R58" s="83">
        <v>39.312076278399999</v>
      </c>
      <c r="S58" s="83">
        <v>41.5095348356</v>
      </c>
      <c r="T58" s="83">
        <v>52.737609263300001</v>
      </c>
      <c r="U58" s="83">
        <v>32.811896850099998</v>
      </c>
      <c r="V58" s="83">
        <v>24.8700595044</v>
      </c>
      <c r="W58" s="83">
        <v>66.694586590500009</v>
      </c>
      <c r="X58" s="83">
        <v>50.312494875200002</v>
      </c>
      <c r="Y58" s="83">
        <v>42.000390262400003</v>
      </c>
      <c r="Z58" s="83">
        <v>29.856230031900001</v>
      </c>
      <c r="AA58" s="83">
        <v>47.810982785900002</v>
      </c>
      <c r="AB58" s="83">
        <v>26.764803153100001</v>
      </c>
      <c r="AC58" s="83">
        <v>26.787074131700003</v>
      </c>
      <c r="AD58" s="83">
        <v>51.440872577600004</v>
      </c>
      <c r="AE58" s="83">
        <v>40.306312094900001</v>
      </c>
      <c r="AF58" s="83">
        <v>48.056182890800002</v>
      </c>
      <c r="AG58" s="83">
        <v>56.797064688200003</v>
      </c>
      <c r="AH58" s="83">
        <v>41.120864417500002</v>
      </c>
      <c r="AI58" s="83">
        <v>50.172081138900005</v>
      </c>
    </row>
    <row r="59" spans="1:35" s="2" customFormat="1" ht="12.75" x14ac:dyDescent="0.2">
      <c r="A59" s="255">
        <v>2018</v>
      </c>
      <c r="B59" s="76" t="s">
        <v>86</v>
      </c>
      <c r="C59" s="81">
        <v>40.675688110900005</v>
      </c>
      <c r="D59" s="81">
        <v>37.092427608400001</v>
      </c>
      <c r="E59" s="81">
        <v>23.833602600300001</v>
      </c>
      <c r="F59" s="81">
        <v>19.8026027913</v>
      </c>
      <c r="G59" s="81">
        <v>42.548051208099999</v>
      </c>
      <c r="H59" s="81">
        <v>28.933981877400001</v>
      </c>
      <c r="I59" s="81">
        <v>27.039144152200002</v>
      </c>
      <c r="J59" s="81">
        <v>70.649449665500001</v>
      </c>
      <c r="K59" s="81">
        <v>26.757384865600002</v>
      </c>
      <c r="L59" s="81">
        <v>32.183840073200003</v>
      </c>
      <c r="M59" s="81">
        <v>40.167977817900002</v>
      </c>
      <c r="N59" s="81">
        <v>32.218931947999998</v>
      </c>
      <c r="O59" s="81">
        <v>65.526329552999997</v>
      </c>
      <c r="P59" s="81">
        <v>49.829769646300001</v>
      </c>
      <c r="Q59" s="81">
        <v>25.070719541600003</v>
      </c>
      <c r="R59" s="81">
        <v>37.741774831699999</v>
      </c>
      <c r="S59" s="81">
        <v>40.640532369100001</v>
      </c>
      <c r="T59" s="81">
        <v>54.8253059806</v>
      </c>
      <c r="U59" s="81">
        <v>31.7451001632</v>
      </c>
      <c r="V59" s="81">
        <v>25.5849992208</v>
      </c>
      <c r="W59" s="81">
        <v>65.355529598499999</v>
      </c>
      <c r="X59" s="81">
        <v>49.948477833799998</v>
      </c>
      <c r="Y59" s="81">
        <v>34.025234104300004</v>
      </c>
      <c r="Z59" s="81">
        <v>29.287656828399999</v>
      </c>
      <c r="AA59" s="81">
        <v>49.026552122700004</v>
      </c>
      <c r="AB59" s="81">
        <v>24.396102250800002</v>
      </c>
      <c r="AC59" s="81">
        <v>28.607646307900001</v>
      </c>
      <c r="AD59" s="81">
        <v>49.8022583817</v>
      </c>
      <c r="AE59" s="81">
        <v>39.5502999522</v>
      </c>
      <c r="AF59" s="81">
        <v>48.357459768600002</v>
      </c>
      <c r="AG59" s="81">
        <v>53.816124439600003</v>
      </c>
      <c r="AH59" s="81">
        <v>40.198715706100003</v>
      </c>
      <c r="AI59" s="81">
        <v>53.590969697799999</v>
      </c>
    </row>
    <row r="60" spans="1:35" s="2" customFormat="1" ht="12.75" x14ac:dyDescent="0.2">
      <c r="A60" s="256"/>
      <c r="B60" s="77" t="s">
        <v>88</v>
      </c>
      <c r="C60" s="82">
        <v>40.0607512335</v>
      </c>
      <c r="D60" s="82">
        <v>33.741031960299999</v>
      </c>
      <c r="E60" s="82">
        <v>22.363909032800002</v>
      </c>
      <c r="F60" s="82">
        <v>16.248462150000002</v>
      </c>
      <c r="G60" s="82">
        <v>43.644942843199999</v>
      </c>
      <c r="H60" s="82">
        <v>27.408910903300001</v>
      </c>
      <c r="I60" s="82">
        <v>26.283995434099999</v>
      </c>
      <c r="J60" s="82">
        <v>71.145557843900008</v>
      </c>
      <c r="K60" s="82">
        <v>26.292822011600002</v>
      </c>
      <c r="L60" s="82">
        <v>31.514667965000001</v>
      </c>
      <c r="M60" s="82">
        <v>37.266470201600001</v>
      </c>
      <c r="N60" s="82">
        <v>34.386035441800004</v>
      </c>
      <c r="O60" s="82">
        <v>62.299640496200006</v>
      </c>
      <c r="P60" s="82">
        <v>48.771810156000001</v>
      </c>
      <c r="Q60" s="82">
        <v>26.8298395335</v>
      </c>
      <c r="R60" s="82">
        <v>37.557789448299999</v>
      </c>
      <c r="S60" s="82">
        <v>38.057266365400004</v>
      </c>
      <c r="T60" s="82">
        <v>53.503756533000001</v>
      </c>
      <c r="U60" s="82">
        <v>31.7976942198</v>
      </c>
      <c r="V60" s="82">
        <v>23.778375450600002</v>
      </c>
      <c r="W60" s="82">
        <v>63.716009529300003</v>
      </c>
      <c r="X60" s="82">
        <v>47.627130345499999</v>
      </c>
      <c r="Y60" s="82">
        <v>36.476488746500003</v>
      </c>
      <c r="Z60" s="82">
        <v>28.6658139402</v>
      </c>
      <c r="AA60" s="82">
        <v>44.604159829400004</v>
      </c>
      <c r="AB60" s="82">
        <v>27.356822775200001</v>
      </c>
      <c r="AC60" s="82">
        <v>28.764549111900003</v>
      </c>
      <c r="AD60" s="82">
        <v>47.1622766228</v>
      </c>
      <c r="AE60" s="82">
        <v>36.038301580100004</v>
      </c>
      <c r="AF60" s="82">
        <v>46.699997663700003</v>
      </c>
      <c r="AG60" s="82">
        <v>54.892538653900004</v>
      </c>
      <c r="AH60" s="82">
        <v>36.878442213600003</v>
      </c>
      <c r="AI60" s="82">
        <v>51.158199773900002</v>
      </c>
    </row>
    <row r="61" spans="1:35" s="2" customFormat="1" ht="12.75" x14ac:dyDescent="0.2">
      <c r="A61" s="256"/>
      <c r="B61" s="77" t="s">
        <v>89</v>
      </c>
      <c r="C61" s="82">
        <v>40.2089103343</v>
      </c>
      <c r="D61" s="82">
        <v>35.784598295599999</v>
      </c>
      <c r="E61" s="82">
        <v>23.602060052200002</v>
      </c>
      <c r="F61" s="82">
        <v>19.967928217099999</v>
      </c>
      <c r="G61" s="82">
        <v>43.521150978800001</v>
      </c>
      <c r="H61" s="82">
        <v>28.4644811165</v>
      </c>
      <c r="I61" s="82">
        <v>25.7780576874</v>
      </c>
      <c r="J61" s="82">
        <v>69.728331665799999</v>
      </c>
      <c r="K61" s="82">
        <v>24.530741446500002</v>
      </c>
      <c r="L61" s="82">
        <v>31.389533867800001</v>
      </c>
      <c r="M61" s="82">
        <v>39.034653058899998</v>
      </c>
      <c r="N61" s="82">
        <v>34.928903385700004</v>
      </c>
      <c r="O61" s="82">
        <v>65.891856379200007</v>
      </c>
      <c r="P61" s="82">
        <v>47.767231248800002</v>
      </c>
      <c r="Q61" s="82">
        <v>26.1598253485</v>
      </c>
      <c r="R61" s="82">
        <v>37.011176641500001</v>
      </c>
      <c r="S61" s="82">
        <v>38.871944568000004</v>
      </c>
      <c r="T61" s="82">
        <v>55.967720399200005</v>
      </c>
      <c r="U61" s="82">
        <v>34.334067420899999</v>
      </c>
      <c r="V61" s="82">
        <v>23.522185649800001</v>
      </c>
      <c r="W61" s="82">
        <v>65.975740620600007</v>
      </c>
      <c r="X61" s="82">
        <v>49.0142367025</v>
      </c>
      <c r="Y61" s="82">
        <v>36.508373133799999</v>
      </c>
      <c r="Z61" s="82">
        <v>26.840779898899999</v>
      </c>
      <c r="AA61" s="82">
        <v>46.7649816809</v>
      </c>
      <c r="AB61" s="82">
        <v>29.5588392656</v>
      </c>
      <c r="AC61" s="82">
        <v>29.883978905300001</v>
      </c>
      <c r="AD61" s="82">
        <v>49.3212872569</v>
      </c>
      <c r="AE61" s="82">
        <v>36.684284004399998</v>
      </c>
      <c r="AF61" s="82">
        <v>47.618189163700002</v>
      </c>
      <c r="AG61" s="82">
        <v>52.202878735700004</v>
      </c>
      <c r="AH61" s="82">
        <v>36.761320503100002</v>
      </c>
      <c r="AI61" s="82">
        <v>49.299627879300004</v>
      </c>
    </row>
    <row r="62" spans="1:35" s="2" customFormat="1" ht="12.75" x14ac:dyDescent="0.2">
      <c r="A62" s="257"/>
      <c r="B62" s="78" t="s">
        <v>90</v>
      </c>
      <c r="C62" s="83">
        <v>40.691978505999998</v>
      </c>
      <c r="D62" s="83">
        <v>36.061658553900003</v>
      </c>
      <c r="E62" s="83">
        <v>23.355738652799999</v>
      </c>
      <c r="F62" s="83">
        <v>19.257716861500001</v>
      </c>
      <c r="G62" s="83">
        <v>43.608771343699999</v>
      </c>
      <c r="H62" s="83">
        <v>28.540330692800001</v>
      </c>
      <c r="I62" s="83">
        <v>25.549403476000002</v>
      </c>
      <c r="J62" s="83">
        <v>71.861712740300007</v>
      </c>
      <c r="K62" s="83">
        <v>26.2691645857</v>
      </c>
      <c r="L62" s="83">
        <v>32.5145952791</v>
      </c>
      <c r="M62" s="83">
        <v>37.042670318300004</v>
      </c>
      <c r="N62" s="83">
        <v>33.575554502500005</v>
      </c>
      <c r="O62" s="83">
        <v>63.802865084600001</v>
      </c>
      <c r="P62" s="83">
        <v>47.302826909800004</v>
      </c>
      <c r="Q62" s="83">
        <v>28.061090359600001</v>
      </c>
      <c r="R62" s="83">
        <v>38.300774234999999</v>
      </c>
      <c r="S62" s="83">
        <v>39.126901950099999</v>
      </c>
      <c r="T62" s="83">
        <v>55.7838536987</v>
      </c>
      <c r="U62" s="83">
        <v>35.5207834514</v>
      </c>
      <c r="V62" s="83">
        <v>25.495578351600003</v>
      </c>
      <c r="W62" s="83">
        <v>65.0947960405</v>
      </c>
      <c r="X62" s="83">
        <v>47.850668027400005</v>
      </c>
      <c r="Y62" s="83">
        <v>36.564885772000004</v>
      </c>
      <c r="Z62" s="83">
        <v>26.608732756200002</v>
      </c>
      <c r="AA62" s="83">
        <v>46.542247638200003</v>
      </c>
      <c r="AB62" s="83">
        <v>27.9937343014</v>
      </c>
      <c r="AC62" s="83">
        <v>30.299983338000001</v>
      </c>
      <c r="AD62" s="83">
        <v>50.154543670900004</v>
      </c>
      <c r="AE62" s="83">
        <v>36.4759079492</v>
      </c>
      <c r="AF62" s="83">
        <v>48.524127014800001</v>
      </c>
      <c r="AG62" s="83">
        <v>54.471581573000002</v>
      </c>
      <c r="AH62" s="83">
        <v>36.325878817700001</v>
      </c>
      <c r="AI62" s="83">
        <v>51.863294833200001</v>
      </c>
    </row>
    <row r="63" spans="1:35" s="2" customFormat="1" ht="12.75" x14ac:dyDescent="0.2">
      <c r="A63" s="255">
        <v>2019</v>
      </c>
      <c r="B63" s="76" t="s">
        <v>86</v>
      </c>
      <c r="C63" s="81">
        <v>39.568083196099998</v>
      </c>
      <c r="D63" s="81">
        <v>35.711000097500005</v>
      </c>
      <c r="E63" s="81">
        <v>19.9039743479</v>
      </c>
      <c r="F63" s="81">
        <v>17.9263143214</v>
      </c>
      <c r="G63" s="81">
        <v>43.413539222800004</v>
      </c>
      <c r="H63" s="81">
        <v>28.495698130000001</v>
      </c>
      <c r="I63" s="81">
        <v>25.069758862400001</v>
      </c>
      <c r="J63" s="81">
        <v>70.00888636900001</v>
      </c>
      <c r="K63" s="81">
        <v>27.172102796900003</v>
      </c>
      <c r="L63" s="81">
        <v>32.539993111800001</v>
      </c>
      <c r="M63" s="81">
        <v>36.410254815900004</v>
      </c>
      <c r="N63" s="81">
        <v>35.902802334</v>
      </c>
      <c r="O63" s="81">
        <v>61.367354025700003</v>
      </c>
      <c r="P63" s="81">
        <v>47.836510647499999</v>
      </c>
      <c r="Q63" s="81">
        <v>25.9665602181</v>
      </c>
      <c r="R63" s="81">
        <v>37.284076023400004</v>
      </c>
      <c r="S63" s="81">
        <v>36.168877845600001</v>
      </c>
      <c r="T63" s="81">
        <v>55.584902362500003</v>
      </c>
      <c r="U63" s="81">
        <v>33.987502475100001</v>
      </c>
      <c r="V63" s="81">
        <v>24.667279502100001</v>
      </c>
      <c r="W63" s="81">
        <v>62.688286491100001</v>
      </c>
      <c r="X63" s="81">
        <v>46.4635268177</v>
      </c>
      <c r="Y63" s="81">
        <v>32.304507128899999</v>
      </c>
      <c r="Z63" s="81">
        <v>26.060998764500003</v>
      </c>
      <c r="AA63" s="81">
        <v>48.510107460500002</v>
      </c>
      <c r="AB63" s="81">
        <v>27.493841527800001</v>
      </c>
      <c r="AC63" s="81">
        <v>27.893380350299999</v>
      </c>
      <c r="AD63" s="81">
        <v>48.152321038499998</v>
      </c>
      <c r="AE63" s="81">
        <v>34.312207472099999</v>
      </c>
      <c r="AF63" s="81">
        <v>49.070530617700001</v>
      </c>
      <c r="AG63" s="81">
        <v>51.999125478900005</v>
      </c>
      <c r="AH63" s="81">
        <v>39.612968318900002</v>
      </c>
      <c r="AI63" s="81">
        <v>51.506647753599999</v>
      </c>
    </row>
    <row r="64" spans="1:35" s="2" customFormat="1" ht="12.75" x14ac:dyDescent="0.2">
      <c r="A64" s="256"/>
      <c r="B64" s="77" t="s">
        <v>88</v>
      </c>
      <c r="C64" s="82">
        <v>39.003526975200003</v>
      </c>
      <c r="D64" s="82">
        <v>36.896727605900004</v>
      </c>
      <c r="E64" s="82">
        <v>20.091882119000001</v>
      </c>
      <c r="F64" s="82">
        <v>17.067390752600001</v>
      </c>
      <c r="G64" s="82">
        <v>42.203236496900004</v>
      </c>
      <c r="H64" s="82">
        <v>26.4244744453</v>
      </c>
      <c r="I64" s="82">
        <v>26.006951984200001</v>
      </c>
      <c r="J64" s="82">
        <v>69.186533704500008</v>
      </c>
      <c r="K64" s="82">
        <v>25.619280336599999</v>
      </c>
      <c r="L64" s="82">
        <v>31.359269319700001</v>
      </c>
      <c r="M64" s="82">
        <v>35.308022136200002</v>
      </c>
      <c r="N64" s="82">
        <v>33.3328754116</v>
      </c>
      <c r="O64" s="82">
        <v>62.419742099100006</v>
      </c>
      <c r="P64" s="82">
        <v>47.793472534100005</v>
      </c>
      <c r="Q64" s="82">
        <v>26.970432508400002</v>
      </c>
      <c r="R64" s="82">
        <v>36.0862183136</v>
      </c>
      <c r="S64" s="82">
        <v>37.591513801300003</v>
      </c>
      <c r="T64" s="82">
        <v>55.553862562900001</v>
      </c>
      <c r="U64" s="82">
        <v>33.999229546500004</v>
      </c>
      <c r="V64" s="82">
        <v>23.487608535100001</v>
      </c>
      <c r="W64" s="82">
        <v>61.735389832199999</v>
      </c>
      <c r="X64" s="82">
        <v>46.641221374000004</v>
      </c>
      <c r="Y64" s="82">
        <v>36.605219509800001</v>
      </c>
      <c r="Z64" s="82">
        <v>26.524319232100002</v>
      </c>
      <c r="AA64" s="82">
        <v>46.2430878523</v>
      </c>
      <c r="AB64" s="82">
        <v>29.700022609299999</v>
      </c>
      <c r="AC64" s="82">
        <v>28.835629390200001</v>
      </c>
      <c r="AD64" s="82">
        <v>45.916726396800001</v>
      </c>
      <c r="AE64" s="82">
        <v>34.172505765499999</v>
      </c>
      <c r="AF64" s="82">
        <v>49.812810206100004</v>
      </c>
      <c r="AG64" s="82">
        <v>51.174833439099999</v>
      </c>
      <c r="AH64" s="82">
        <v>36.930822597400002</v>
      </c>
      <c r="AI64" s="82">
        <v>48.121516374800002</v>
      </c>
    </row>
    <row r="65" spans="1:35" s="2" customFormat="1" ht="12.75" x14ac:dyDescent="0.2">
      <c r="A65" s="256"/>
      <c r="B65" s="77" t="s">
        <v>89</v>
      </c>
      <c r="C65" s="82">
        <v>39.5959608605</v>
      </c>
      <c r="D65" s="82">
        <v>38.074928182400001</v>
      </c>
      <c r="E65" s="82">
        <v>19.345197648700001</v>
      </c>
      <c r="F65" s="82">
        <v>18.450140556800001</v>
      </c>
      <c r="G65" s="82">
        <v>41.287748355300003</v>
      </c>
      <c r="H65" s="82">
        <v>25.7665395326</v>
      </c>
      <c r="I65" s="82">
        <v>26.058787435300001</v>
      </c>
      <c r="J65" s="82">
        <v>70.772404425299996</v>
      </c>
      <c r="K65" s="82">
        <v>25.684469159100001</v>
      </c>
      <c r="L65" s="82">
        <v>32.8304132723</v>
      </c>
      <c r="M65" s="82">
        <v>34.310463515400002</v>
      </c>
      <c r="N65" s="82">
        <v>32.719417785700003</v>
      </c>
      <c r="O65" s="82">
        <v>62.416617531700005</v>
      </c>
      <c r="P65" s="82">
        <v>48.660545866900001</v>
      </c>
      <c r="Q65" s="82">
        <v>26.899117922600002</v>
      </c>
      <c r="R65" s="82">
        <v>40.0575528484</v>
      </c>
      <c r="S65" s="82">
        <v>36.965447862700003</v>
      </c>
      <c r="T65" s="82">
        <v>54.285359814900005</v>
      </c>
      <c r="U65" s="82">
        <v>35.203148319699999</v>
      </c>
      <c r="V65" s="82">
        <v>21.945743936700001</v>
      </c>
      <c r="W65" s="82">
        <v>62.708494609700004</v>
      </c>
      <c r="X65" s="82">
        <v>43.6590585207</v>
      </c>
      <c r="Y65" s="82">
        <v>37.964168517200001</v>
      </c>
      <c r="Z65" s="82">
        <v>29.053441490500003</v>
      </c>
      <c r="AA65" s="82">
        <v>46.176828275200002</v>
      </c>
      <c r="AB65" s="82">
        <v>29.652758073699999</v>
      </c>
      <c r="AC65" s="82">
        <v>27.372462232300002</v>
      </c>
      <c r="AD65" s="82">
        <v>46.134884949000003</v>
      </c>
      <c r="AE65" s="82">
        <v>33.760621734099999</v>
      </c>
      <c r="AF65" s="82">
        <v>47.658644514100004</v>
      </c>
      <c r="AG65" s="82">
        <v>56.155099270800001</v>
      </c>
      <c r="AH65" s="82">
        <v>35.671616998200001</v>
      </c>
      <c r="AI65" s="82">
        <v>48.5496096249</v>
      </c>
    </row>
    <row r="66" spans="1:35" s="2" customFormat="1" ht="12.75" x14ac:dyDescent="0.2">
      <c r="A66" s="257"/>
      <c r="B66" s="78" t="s">
        <v>90</v>
      </c>
      <c r="C66" s="83">
        <v>38.870006669300004</v>
      </c>
      <c r="D66" s="83">
        <v>35.589900870299999</v>
      </c>
      <c r="E66" s="83">
        <v>20.689042065700001</v>
      </c>
      <c r="F66" s="83">
        <v>18.1219560348</v>
      </c>
      <c r="G66" s="83">
        <v>41.5362994782</v>
      </c>
      <c r="H66" s="83">
        <v>25.845959622300001</v>
      </c>
      <c r="I66" s="83">
        <v>25.0297064562</v>
      </c>
      <c r="J66" s="83">
        <v>67.594870509499998</v>
      </c>
      <c r="K66" s="83">
        <v>24.360334377699999</v>
      </c>
      <c r="L66" s="83">
        <v>31.759845114000001</v>
      </c>
      <c r="M66" s="83">
        <v>34.490429555600002</v>
      </c>
      <c r="N66" s="83">
        <v>33.925189187800001</v>
      </c>
      <c r="O66" s="83">
        <v>62.802081683200001</v>
      </c>
      <c r="P66" s="83">
        <v>52.716535943700002</v>
      </c>
      <c r="Q66" s="83">
        <v>25.790605089700001</v>
      </c>
      <c r="R66" s="83">
        <v>38.3450337043</v>
      </c>
      <c r="S66" s="83">
        <v>37.311274926700001</v>
      </c>
      <c r="T66" s="83">
        <v>51.933233554300003</v>
      </c>
      <c r="U66" s="83">
        <v>35.896432915600002</v>
      </c>
      <c r="V66" s="83">
        <v>21.203533180200001</v>
      </c>
      <c r="W66" s="83">
        <v>62.1186041777</v>
      </c>
      <c r="X66" s="83">
        <v>46.152286008899999</v>
      </c>
      <c r="Y66" s="83">
        <v>36.990169358000003</v>
      </c>
      <c r="Z66" s="83">
        <v>28.6157306476</v>
      </c>
      <c r="AA66" s="83">
        <v>45.707310192800001</v>
      </c>
      <c r="AB66" s="83">
        <v>27.525421916200003</v>
      </c>
      <c r="AC66" s="83">
        <v>26.555365469400002</v>
      </c>
      <c r="AD66" s="83">
        <v>43.393485688399998</v>
      </c>
      <c r="AE66" s="83">
        <v>33.762721673999998</v>
      </c>
      <c r="AF66" s="83">
        <v>46.880629861900005</v>
      </c>
      <c r="AG66" s="83">
        <v>51.760243794099999</v>
      </c>
      <c r="AH66" s="83">
        <v>35.164459815000001</v>
      </c>
      <c r="AI66" s="83">
        <v>47.266747796400004</v>
      </c>
    </row>
    <row r="67" spans="1:35" s="2" customFormat="1" ht="12.75" x14ac:dyDescent="0.2">
      <c r="A67" s="255">
        <v>2020</v>
      </c>
      <c r="B67" s="76" t="s">
        <v>86</v>
      </c>
      <c r="C67" s="81">
        <v>36.636712402900002</v>
      </c>
      <c r="D67" s="81">
        <v>30.6082600742</v>
      </c>
      <c r="E67" s="81">
        <v>20.7687683652</v>
      </c>
      <c r="F67" s="81">
        <v>16.460190726100002</v>
      </c>
      <c r="G67" s="81">
        <v>41.725769119200002</v>
      </c>
      <c r="H67" s="81">
        <v>25.4058943667</v>
      </c>
      <c r="I67" s="81">
        <v>26.281167381300001</v>
      </c>
      <c r="J67" s="81">
        <v>67.944971455800001</v>
      </c>
      <c r="K67" s="81">
        <v>24.509874158200002</v>
      </c>
      <c r="L67" s="81">
        <v>29.065129761200001</v>
      </c>
      <c r="M67" s="81">
        <v>34.567678315000002</v>
      </c>
      <c r="N67" s="81">
        <v>33.266221524500004</v>
      </c>
      <c r="O67" s="81">
        <v>56.348141132100004</v>
      </c>
      <c r="P67" s="81">
        <v>46.7027133052</v>
      </c>
      <c r="Q67" s="81">
        <v>23.911701433099999</v>
      </c>
      <c r="R67" s="81">
        <v>34.769661305500001</v>
      </c>
      <c r="S67" s="81">
        <v>31.974097034</v>
      </c>
      <c r="T67" s="81">
        <v>46.535107929900001</v>
      </c>
      <c r="U67" s="81">
        <v>31.7815211576</v>
      </c>
      <c r="V67" s="81">
        <v>20.193381586699999</v>
      </c>
      <c r="W67" s="81">
        <v>58.734237782500003</v>
      </c>
      <c r="X67" s="81">
        <v>42.879895435199998</v>
      </c>
      <c r="Y67" s="81">
        <v>34.796928618599999</v>
      </c>
      <c r="Z67" s="81">
        <v>27.788505758100001</v>
      </c>
      <c r="AA67" s="81">
        <v>43.941835113300002</v>
      </c>
      <c r="AB67" s="81">
        <v>25.785504019000001</v>
      </c>
      <c r="AC67" s="81">
        <v>27.055511009500002</v>
      </c>
      <c r="AD67" s="81">
        <v>41.4481746198</v>
      </c>
      <c r="AE67" s="81">
        <v>33.0520475358</v>
      </c>
      <c r="AF67" s="81">
        <v>46.6376410799</v>
      </c>
      <c r="AG67" s="81">
        <v>49.5985115736</v>
      </c>
      <c r="AH67" s="81">
        <v>34.670185822800001</v>
      </c>
      <c r="AI67" s="81">
        <v>47.8550299654</v>
      </c>
    </row>
    <row r="68" spans="1:35" s="10" customFormat="1" ht="12.75" x14ac:dyDescent="0.2">
      <c r="A68" s="256"/>
      <c r="B68" s="77" t="s">
        <v>188</v>
      </c>
      <c r="C68" s="82" t="s">
        <v>91</v>
      </c>
      <c r="D68" s="82" t="s">
        <v>91</v>
      </c>
      <c r="E68" s="82" t="s">
        <v>91</v>
      </c>
      <c r="F68" s="82" t="s">
        <v>91</v>
      </c>
      <c r="G68" s="82" t="s">
        <v>91</v>
      </c>
      <c r="H68" s="82" t="s">
        <v>91</v>
      </c>
      <c r="I68" s="82" t="s">
        <v>91</v>
      </c>
      <c r="J68" s="82" t="s">
        <v>91</v>
      </c>
      <c r="K68" s="82" t="s">
        <v>91</v>
      </c>
      <c r="L68" s="82" t="s">
        <v>91</v>
      </c>
      <c r="M68" s="82" t="s">
        <v>91</v>
      </c>
      <c r="N68" s="82" t="s">
        <v>91</v>
      </c>
      <c r="O68" s="82" t="s">
        <v>91</v>
      </c>
      <c r="P68" s="82" t="s">
        <v>91</v>
      </c>
      <c r="Q68" s="82" t="s">
        <v>91</v>
      </c>
      <c r="R68" s="82" t="s">
        <v>91</v>
      </c>
      <c r="S68" s="82" t="s">
        <v>91</v>
      </c>
      <c r="T68" s="82" t="s">
        <v>91</v>
      </c>
      <c r="U68" s="82" t="s">
        <v>91</v>
      </c>
      <c r="V68" s="82" t="s">
        <v>91</v>
      </c>
      <c r="W68" s="82" t="s">
        <v>91</v>
      </c>
      <c r="X68" s="82" t="s">
        <v>91</v>
      </c>
      <c r="Y68" s="82" t="s">
        <v>91</v>
      </c>
      <c r="Z68" s="82" t="s">
        <v>91</v>
      </c>
      <c r="AA68" s="82" t="s">
        <v>91</v>
      </c>
      <c r="AB68" s="82" t="s">
        <v>91</v>
      </c>
      <c r="AC68" s="82" t="s">
        <v>91</v>
      </c>
      <c r="AD68" s="82" t="s">
        <v>91</v>
      </c>
      <c r="AE68" s="82" t="s">
        <v>91</v>
      </c>
      <c r="AF68" s="82" t="s">
        <v>91</v>
      </c>
      <c r="AG68" s="82" t="s">
        <v>91</v>
      </c>
      <c r="AH68" s="82" t="s">
        <v>91</v>
      </c>
      <c r="AI68" s="82" t="s">
        <v>91</v>
      </c>
    </row>
    <row r="69" spans="1:35" s="2" customFormat="1" ht="12.75" x14ac:dyDescent="0.2">
      <c r="A69" s="256"/>
      <c r="B69" s="77" t="s">
        <v>89</v>
      </c>
      <c r="C69" s="82">
        <v>46.016909280699998</v>
      </c>
      <c r="D69" s="82">
        <v>39.034048568199999</v>
      </c>
      <c r="E69" s="82">
        <v>27.221787621400001</v>
      </c>
      <c r="F69" s="82">
        <v>33.016251187199998</v>
      </c>
      <c r="G69" s="82">
        <v>49.844654176600002</v>
      </c>
      <c r="H69" s="82">
        <v>30.725150579300003</v>
      </c>
      <c r="I69" s="82">
        <v>34.776334535000004</v>
      </c>
      <c r="J69" s="82">
        <v>71.8470832151</v>
      </c>
      <c r="K69" s="82">
        <v>28.297895218500003</v>
      </c>
      <c r="L69" s="82">
        <v>45.801365390699999</v>
      </c>
      <c r="M69" s="82">
        <v>38.400316620600002</v>
      </c>
      <c r="N69" s="82">
        <v>42.419101186799999</v>
      </c>
      <c r="O69" s="82">
        <v>64.439257076600001</v>
      </c>
      <c r="P69" s="82">
        <v>57.438999377600005</v>
      </c>
      <c r="Q69" s="82">
        <v>28.949413791000001</v>
      </c>
      <c r="R69" s="82">
        <v>47.764492681500002</v>
      </c>
      <c r="S69" s="82">
        <v>37.763903475200003</v>
      </c>
      <c r="T69" s="82">
        <v>52.9088159175</v>
      </c>
      <c r="U69" s="82">
        <v>38.242989573000003</v>
      </c>
      <c r="V69" s="82">
        <v>28.6841878611</v>
      </c>
      <c r="W69" s="82">
        <v>62.813470526400003</v>
      </c>
      <c r="X69" s="82">
        <v>55.470846021300005</v>
      </c>
      <c r="Y69" s="82">
        <v>42.870882669800004</v>
      </c>
      <c r="Z69" s="82">
        <v>51.161806866799999</v>
      </c>
      <c r="AA69" s="82">
        <v>48.757164843799998</v>
      </c>
      <c r="AB69" s="82">
        <v>40.950677417400001</v>
      </c>
      <c r="AC69" s="82">
        <v>41.274476361300003</v>
      </c>
      <c r="AD69" s="82">
        <v>57.828212858500002</v>
      </c>
      <c r="AE69" s="82">
        <v>39.366449577000004</v>
      </c>
      <c r="AF69" s="82">
        <v>57.078632855900004</v>
      </c>
      <c r="AG69" s="82">
        <v>59.620582115300003</v>
      </c>
      <c r="AH69" s="82">
        <v>41.3601311555</v>
      </c>
      <c r="AI69" s="82">
        <v>47.6694845974</v>
      </c>
    </row>
    <row r="70" spans="1:35" s="2" customFormat="1" ht="12.75" x14ac:dyDescent="0.2">
      <c r="A70" s="257"/>
      <c r="B70" s="78" t="s">
        <v>90</v>
      </c>
      <c r="C70" s="83">
        <v>41.965963137300001</v>
      </c>
      <c r="D70" s="83">
        <v>35.508758637</v>
      </c>
      <c r="E70" s="83">
        <v>25.8980990011</v>
      </c>
      <c r="F70" s="83">
        <v>26.0890949054</v>
      </c>
      <c r="G70" s="83">
        <v>43.8285989321</v>
      </c>
      <c r="H70" s="83">
        <v>28.631806036</v>
      </c>
      <c r="I70" s="83">
        <v>30.4945944412</v>
      </c>
      <c r="J70" s="83">
        <v>68.069678231400005</v>
      </c>
      <c r="K70" s="83">
        <v>28.522959521100002</v>
      </c>
      <c r="L70" s="83">
        <v>41.849990345900004</v>
      </c>
      <c r="M70" s="83">
        <v>38.809245667700004</v>
      </c>
      <c r="N70" s="83">
        <v>36.376336503200001</v>
      </c>
      <c r="O70" s="83">
        <v>59.0726691606</v>
      </c>
      <c r="P70" s="83">
        <v>53.280743143599999</v>
      </c>
      <c r="Q70" s="83">
        <v>26.000584222500002</v>
      </c>
      <c r="R70" s="83">
        <v>43.000403925100002</v>
      </c>
      <c r="S70" s="83">
        <v>36.709444795300001</v>
      </c>
      <c r="T70" s="83">
        <v>50.880368502900005</v>
      </c>
      <c r="U70" s="83">
        <v>33.181639687200004</v>
      </c>
      <c r="V70" s="83">
        <v>24.327230296500002</v>
      </c>
      <c r="W70" s="83">
        <v>58.5610858732</v>
      </c>
      <c r="X70" s="83">
        <v>52.911216306500002</v>
      </c>
      <c r="Y70" s="83">
        <v>36.911289813499998</v>
      </c>
      <c r="Z70" s="83">
        <v>43.548671196800001</v>
      </c>
      <c r="AA70" s="83">
        <v>45.023117389200003</v>
      </c>
      <c r="AB70" s="83">
        <v>31.9858999422</v>
      </c>
      <c r="AC70" s="83">
        <v>30.998369015200002</v>
      </c>
      <c r="AD70" s="83">
        <v>52.879227220300002</v>
      </c>
      <c r="AE70" s="83">
        <v>35.505074383</v>
      </c>
      <c r="AF70" s="83">
        <v>54.145040953700004</v>
      </c>
      <c r="AG70" s="83">
        <v>54.0491955476</v>
      </c>
      <c r="AH70" s="83">
        <v>38.543606250700002</v>
      </c>
      <c r="AI70" s="83">
        <v>45.743899870200003</v>
      </c>
    </row>
    <row r="71" spans="1:35" s="2" customFormat="1" ht="12.75" x14ac:dyDescent="0.2">
      <c r="A71" s="255">
        <v>2021</v>
      </c>
      <c r="B71" s="76" t="s">
        <v>86</v>
      </c>
      <c r="C71" s="81">
        <v>42.018229994800002</v>
      </c>
      <c r="D71" s="81">
        <v>34.838645025200002</v>
      </c>
      <c r="E71" s="81">
        <v>26.741756684600002</v>
      </c>
      <c r="F71" s="81">
        <v>28.171056976300001</v>
      </c>
      <c r="G71" s="81">
        <v>43.237919843699999</v>
      </c>
      <c r="H71" s="81">
        <v>28.009103398500002</v>
      </c>
      <c r="I71" s="81">
        <v>30.5369633806</v>
      </c>
      <c r="J71" s="81">
        <v>68.105486281600008</v>
      </c>
      <c r="K71" s="81">
        <v>29.704120323400002</v>
      </c>
      <c r="L71" s="81">
        <v>44.558322750199999</v>
      </c>
      <c r="M71" s="81">
        <v>38.803140455800005</v>
      </c>
      <c r="N71" s="81">
        <v>40.740790533000002</v>
      </c>
      <c r="O71" s="81">
        <v>60.383922570400003</v>
      </c>
      <c r="P71" s="81">
        <v>53.188586912800005</v>
      </c>
      <c r="Q71" s="81">
        <v>26.401286157400001</v>
      </c>
      <c r="R71" s="81">
        <v>42.911450828500001</v>
      </c>
      <c r="S71" s="81">
        <v>38.883709747800005</v>
      </c>
      <c r="T71" s="81">
        <v>50.615837864700005</v>
      </c>
      <c r="U71" s="81">
        <v>28.2528884074</v>
      </c>
      <c r="V71" s="81">
        <v>24.0734100094</v>
      </c>
      <c r="W71" s="81">
        <v>58.889292362600003</v>
      </c>
      <c r="X71" s="81">
        <v>49.077517571100003</v>
      </c>
      <c r="Y71" s="81">
        <v>37.334421334200002</v>
      </c>
      <c r="Z71" s="81">
        <v>39.183077623000003</v>
      </c>
      <c r="AA71" s="81">
        <v>46.451941577300005</v>
      </c>
      <c r="AB71" s="81">
        <v>31.562355945</v>
      </c>
      <c r="AC71" s="81">
        <v>30.6143770549</v>
      </c>
      <c r="AD71" s="81">
        <v>49.098227330900002</v>
      </c>
      <c r="AE71" s="81">
        <v>34.301990974900001</v>
      </c>
      <c r="AF71" s="81">
        <v>53.148363867400001</v>
      </c>
      <c r="AG71" s="81">
        <v>53.579226736800003</v>
      </c>
      <c r="AH71" s="81">
        <v>37.333849135000001</v>
      </c>
      <c r="AI71" s="81">
        <v>45.980396436300005</v>
      </c>
    </row>
    <row r="72" spans="1:35" s="2" customFormat="1" ht="12.75" x14ac:dyDescent="0.2">
      <c r="A72" s="256"/>
      <c r="B72" s="77" t="s">
        <v>88</v>
      </c>
      <c r="C72" s="82">
        <v>39.866807129400001</v>
      </c>
      <c r="D72" s="82">
        <v>34.682497765500003</v>
      </c>
      <c r="E72" s="82">
        <v>21.603810463400002</v>
      </c>
      <c r="F72" s="82">
        <v>23.832769729400002</v>
      </c>
      <c r="G72" s="82">
        <v>41.224424861199999</v>
      </c>
      <c r="H72" s="82">
        <v>27.270659563100001</v>
      </c>
      <c r="I72" s="82">
        <v>25.1871165793</v>
      </c>
      <c r="J72" s="82">
        <v>65.306721968299996</v>
      </c>
      <c r="K72" s="82">
        <v>25.649593782700002</v>
      </c>
      <c r="L72" s="82">
        <v>40.390042789399999</v>
      </c>
      <c r="M72" s="82">
        <v>37.281715673699999</v>
      </c>
      <c r="N72" s="82">
        <v>38.726620920599998</v>
      </c>
      <c r="O72" s="82">
        <v>62.570713660700001</v>
      </c>
      <c r="P72" s="82">
        <v>45.252260887600002</v>
      </c>
      <c r="Q72" s="82">
        <v>24.595305420200003</v>
      </c>
      <c r="R72" s="82">
        <v>39.785954354700003</v>
      </c>
      <c r="S72" s="82">
        <v>35.620205982999998</v>
      </c>
      <c r="T72" s="82">
        <v>48.599012564700004</v>
      </c>
      <c r="U72" s="82">
        <v>31.440714019400001</v>
      </c>
      <c r="V72" s="82">
        <v>23.775747969800001</v>
      </c>
      <c r="W72" s="82">
        <v>62.774359582400002</v>
      </c>
      <c r="X72" s="82">
        <v>48.568406746699999</v>
      </c>
      <c r="Y72" s="82">
        <v>37.315994224800001</v>
      </c>
      <c r="Z72" s="82">
        <v>34.887599788900005</v>
      </c>
      <c r="AA72" s="82">
        <v>43.425963652699998</v>
      </c>
      <c r="AB72" s="82">
        <v>27.481432475800002</v>
      </c>
      <c r="AC72" s="82">
        <v>28.318406935400002</v>
      </c>
      <c r="AD72" s="82">
        <v>47.843607800100003</v>
      </c>
      <c r="AE72" s="82">
        <v>33.5866633678</v>
      </c>
      <c r="AF72" s="82">
        <v>49.672041507599999</v>
      </c>
      <c r="AG72" s="82">
        <v>50.350342589100002</v>
      </c>
      <c r="AH72" s="82">
        <v>37.141662215899999</v>
      </c>
      <c r="AI72" s="82">
        <v>46.057009261800005</v>
      </c>
    </row>
    <row r="73" spans="1:35" s="2" customFormat="1" ht="12.75" x14ac:dyDescent="0.2">
      <c r="A73" s="256"/>
      <c r="B73" s="77" t="s">
        <v>89</v>
      </c>
      <c r="C73" s="82">
        <v>40.7258528797</v>
      </c>
      <c r="D73" s="82">
        <v>35.425771421</v>
      </c>
      <c r="E73" s="82">
        <v>22.978311727800001</v>
      </c>
      <c r="F73" s="82">
        <v>19.593718579699999</v>
      </c>
      <c r="G73" s="82">
        <v>43.746991398799999</v>
      </c>
      <c r="H73" s="82">
        <v>27.7560011823</v>
      </c>
      <c r="I73" s="82">
        <v>24.5536071103</v>
      </c>
      <c r="J73" s="82">
        <v>68.492028739600002</v>
      </c>
      <c r="K73" s="82">
        <v>28.720967738300001</v>
      </c>
      <c r="L73" s="82">
        <v>37.947685598299998</v>
      </c>
      <c r="M73" s="82">
        <v>37.644225916400003</v>
      </c>
      <c r="N73" s="82">
        <v>37.200902157000002</v>
      </c>
      <c r="O73" s="82">
        <v>63.305179477300001</v>
      </c>
      <c r="P73" s="82">
        <v>47.43611172</v>
      </c>
      <c r="Q73" s="82">
        <v>27.036260786700002</v>
      </c>
      <c r="R73" s="82">
        <v>39.271731015900002</v>
      </c>
      <c r="S73" s="82">
        <v>37.386597314600003</v>
      </c>
      <c r="T73" s="82">
        <v>49.154183516500005</v>
      </c>
      <c r="U73" s="82">
        <v>32.222941677999998</v>
      </c>
      <c r="V73" s="82">
        <v>22.667932755200003</v>
      </c>
      <c r="W73" s="82">
        <v>63.575513718300002</v>
      </c>
      <c r="X73" s="82">
        <v>50.212460865800004</v>
      </c>
      <c r="Y73" s="82">
        <v>36.023424712400001</v>
      </c>
      <c r="Z73" s="82">
        <v>30.624656054600003</v>
      </c>
      <c r="AA73" s="82">
        <v>43.598290416700003</v>
      </c>
      <c r="AB73" s="82">
        <v>33.541334148700003</v>
      </c>
      <c r="AC73" s="82">
        <v>30.928036713500003</v>
      </c>
      <c r="AD73" s="82">
        <v>46.530177661300002</v>
      </c>
      <c r="AE73" s="82">
        <v>32.495244235199998</v>
      </c>
      <c r="AF73" s="82">
        <v>51.466448861700002</v>
      </c>
      <c r="AG73" s="82">
        <v>56.904786805299999</v>
      </c>
      <c r="AH73" s="82">
        <v>39.526058213200002</v>
      </c>
      <c r="AI73" s="82">
        <v>45.540539202300003</v>
      </c>
    </row>
    <row r="74" spans="1:35" s="2" customFormat="1" ht="12.75" x14ac:dyDescent="0.2">
      <c r="A74" s="257"/>
      <c r="B74" s="78" t="s">
        <v>90</v>
      </c>
      <c r="C74" s="83">
        <v>40.307418012900001</v>
      </c>
      <c r="D74" s="83">
        <v>34.813415634100004</v>
      </c>
      <c r="E74" s="83">
        <v>22.421094508300001</v>
      </c>
      <c r="F74" s="83">
        <v>15.5824579286</v>
      </c>
      <c r="G74" s="83">
        <v>39.924312489999998</v>
      </c>
      <c r="H74" s="83">
        <v>26.912277033900001</v>
      </c>
      <c r="I74" s="83">
        <v>23.8050233602</v>
      </c>
      <c r="J74" s="83">
        <v>69.2824118419</v>
      </c>
      <c r="K74" s="83">
        <v>25.9574359804</v>
      </c>
      <c r="L74" s="83">
        <v>37.383341544400004</v>
      </c>
      <c r="M74" s="83">
        <v>36.777283454799999</v>
      </c>
      <c r="N74" s="83">
        <v>40.750050436900004</v>
      </c>
      <c r="O74" s="83">
        <v>63.821787843900005</v>
      </c>
      <c r="P74" s="83">
        <v>47.954970373999998</v>
      </c>
      <c r="Q74" s="83">
        <v>25.745490609600001</v>
      </c>
      <c r="R74" s="83">
        <v>38.672464541099998</v>
      </c>
      <c r="S74" s="83">
        <v>38.259566044499998</v>
      </c>
      <c r="T74" s="83">
        <v>51.207038226800002</v>
      </c>
      <c r="U74" s="83">
        <v>30.686455014900002</v>
      </c>
      <c r="V74" s="83">
        <v>23.098191077799999</v>
      </c>
      <c r="W74" s="83">
        <v>63.994442949100005</v>
      </c>
      <c r="X74" s="83">
        <v>52.361688998000005</v>
      </c>
      <c r="Y74" s="83">
        <v>38.006124251500005</v>
      </c>
      <c r="Z74" s="83">
        <v>30.106387827600003</v>
      </c>
      <c r="AA74" s="83">
        <v>41.953589764500002</v>
      </c>
      <c r="AB74" s="83">
        <v>29.659224372700002</v>
      </c>
      <c r="AC74" s="83">
        <v>26.7894960048</v>
      </c>
      <c r="AD74" s="83">
        <v>45.550696684999998</v>
      </c>
      <c r="AE74" s="83">
        <v>30.889137974</v>
      </c>
      <c r="AF74" s="83">
        <v>50.652520967299999</v>
      </c>
      <c r="AG74" s="83">
        <v>54.201370385499999</v>
      </c>
      <c r="AH74" s="83">
        <v>38.552855943400004</v>
      </c>
      <c r="AI74" s="83">
        <v>43.985553166199999</v>
      </c>
    </row>
    <row r="75" spans="1:35" s="2" customFormat="1" ht="12.75" x14ac:dyDescent="0.2">
      <c r="A75" s="255">
        <v>2022</v>
      </c>
      <c r="B75" s="76" t="s">
        <v>86</v>
      </c>
      <c r="C75" s="81">
        <v>38.838005111900003</v>
      </c>
      <c r="D75" s="81">
        <v>36.180278913100004</v>
      </c>
      <c r="E75" s="81">
        <v>17.820694913200001</v>
      </c>
      <c r="F75" s="81">
        <v>17.177136020300001</v>
      </c>
      <c r="G75" s="81">
        <v>37.944520018200002</v>
      </c>
      <c r="H75" s="81">
        <v>27.339002606200001</v>
      </c>
      <c r="I75" s="81">
        <v>24.7359699199</v>
      </c>
      <c r="J75" s="81">
        <v>65.325142749400001</v>
      </c>
      <c r="K75" s="81">
        <v>25.973512917900003</v>
      </c>
      <c r="L75" s="81">
        <v>35.8926923991</v>
      </c>
      <c r="M75" s="81">
        <v>37.084242339300005</v>
      </c>
      <c r="N75" s="81">
        <v>38.654758711200003</v>
      </c>
      <c r="O75" s="81">
        <v>60.955511667700002</v>
      </c>
      <c r="P75" s="81">
        <v>51.871053979599999</v>
      </c>
      <c r="Q75" s="81">
        <v>24.832666354700002</v>
      </c>
      <c r="R75" s="81">
        <v>35.801458567700003</v>
      </c>
      <c r="S75" s="81">
        <v>35.506052312800001</v>
      </c>
      <c r="T75" s="81">
        <v>50.798780194599999</v>
      </c>
      <c r="U75" s="81">
        <v>26.930428543200001</v>
      </c>
      <c r="V75" s="81">
        <v>22.825339234099999</v>
      </c>
      <c r="W75" s="81">
        <v>60.408836950900003</v>
      </c>
      <c r="X75" s="81">
        <v>49.151648991599998</v>
      </c>
      <c r="Y75" s="81">
        <v>37.0499166313</v>
      </c>
      <c r="Z75" s="81">
        <v>30.730077599600001</v>
      </c>
      <c r="AA75" s="81">
        <v>40.902679770700004</v>
      </c>
      <c r="AB75" s="81">
        <v>27.826857714800003</v>
      </c>
      <c r="AC75" s="81">
        <v>28.778501968300002</v>
      </c>
      <c r="AD75" s="81">
        <v>44.064885513699998</v>
      </c>
      <c r="AE75" s="81">
        <v>33.419147949399999</v>
      </c>
      <c r="AF75" s="81">
        <v>48.207702884</v>
      </c>
      <c r="AG75" s="81">
        <v>51.867711560800004</v>
      </c>
      <c r="AH75" s="81">
        <v>35.109764962200003</v>
      </c>
      <c r="AI75" s="81">
        <v>49.5402289405</v>
      </c>
    </row>
    <row r="76" spans="1:35" s="2" customFormat="1" ht="12.75" x14ac:dyDescent="0.2">
      <c r="A76" s="256"/>
      <c r="B76" s="77" t="s">
        <v>88</v>
      </c>
      <c r="C76" s="82">
        <v>38.309234704399998</v>
      </c>
      <c r="D76" s="82">
        <v>37.227830728299999</v>
      </c>
      <c r="E76" s="82">
        <v>19.531243827299999</v>
      </c>
      <c r="F76" s="82">
        <v>15.766969249700001</v>
      </c>
      <c r="G76" s="82">
        <v>40.972478198200001</v>
      </c>
      <c r="H76" s="82">
        <v>26.051903750899999</v>
      </c>
      <c r="I76" s="82">
        <v>24.1689250077</v>
      </c>
      <c r="J76" s="82">
        <v>66.761431104400003</v>
      </c>
      <c r="K76" s="82">
        <v>24.105893959300001</v>
      </c>
      <c r="L76" s="82">
        <v>32.8126335424</v>
      </c>
      <c r="M76" s="82">
        <v>35.724594656299999</v>
      </c>
      <c r="N76" s="82">
        <v>37.955455131800001</v>
      </c>
      <c r="O76" s="82">
        <v>62.459568819400005</v>
      </c>
      <c r="P76" s="82">
        <v>50.0481161302</v>
      </c>
      <c r="Q76" s="82">
        <v>22.857489115300002</v>
      </c>
      <c r="R76" s="82">
        <v>35.657644358300004</v>
      </c>
      <c r="S76" s="82">
        <v>35.190265576500003</v>
      </c>
      <c r="T76" s="82">
        <v>51.207742850500004</v>
      </c>
      <c r="U76" s="82">
        <v>28.1466597766</v>
      </c>
      <c r="V76" s="82">
        <v>24.1712483582</v>
      </c>
      <c r="W76" s="82">
        <v>59.1027444188</v>
      </c>
      <c r="X76" s="82">
        <v>48.251254852900004</v>
      </c>
      <c r="Y76" s="82">
        <v>38.320469291500004</v>
      </c>
      <c r="Z76" s="82">
        <v>28.3658755435</v>
      </c>
      <c r="AA76" s="82">
        <v>40.8743915708</v>
      </c>
      <c r="AB76" s="82">
        <v>27.816861884600002</v>
      </c>
      <c r="AC76" s="82">
        <v>28.718916447200002</v>
      </c>
      <c r="AD76" s="82">
        <v>44.895195023900001</v>
      </c>
      <c r="AE76" s="82">
        <v>31.9861992684</v>
      </c>
      <c r="AF76" s="82">
        <v>47.423214409100005</v>
      </c>
      <c r="AG76" s="82">
        <v>51.873149371499998</v>
      </c>
      <c r="AH76" s="82">
        <v>34.796999235599998</v>
      </c>
      <c r="AI76" s="82">
        <v>45.415749550699999</v>
      </c>
    </row>
    <row r="77" spans="1:35" s="2" customFormat="1" ht="12.75" x14ac:dyDescent="0.2">
      <c r="A77" s="256"/>
      <c r="B77" s="77" t="s">
        <v>89</v>
      </c>
      <c r="C77" s="82">
        <v>40.114302567599999</v>
      </c>
      <c r="D77" s="82">
        <v>38.828754301800004</v>
      </c>
      <c r="E77" s="82">
        <v>21.1010817021</v>
      </c>
      <c r="F77" s="82">
        <v>15.641643630300001</v>
      </c>
      <c r="G77" s="82">
        <v>42.6861047031</v>
      </c>
      <c r="H77" s="82">
        <v>24.849642561100001</v>
      </c>
      <c r="I77" s="82">
        <v>25.8187724645</v>
      </c>
      <c r="J77" s="82">
        <v>69.587424882800008</v>
      </c>
      <c r="K77" s="82">
        <v>24.172988241800002</v>
      </c>
      <c r="L77" s="82">
        <v>35.602846284800002</v>
      </c>
      <c r="M77" s="82">
        <v>36.185368587799999</v>
      </c>
      <c r="N77" s="82">
        <v>39.845114114600001</v>
      </c>
      <c r="O77" s="82">
        <v>68.173667952000002</v>
      </c>
      <c r="P77" s="82">
        <v>43.842880328200003</v>
      </c>
      <c r="Q77" s="82">
        <v>25.1609400006</v>
      </c>
      <c r="R77" s="82">
        <v>37.402941871500005</v>
      </c>
      <c r="S77" s="82">
        <v>38.643347492700002</v>
      </c>
      <c r="T77" s="82">
        <v>50.530464412900002</v>
      </c>
      <c r="U77" s="82">
        <v>30.916149919000002</v>
      </c>
      <c r="V77" s="82">
        <v>24.7573187944</v>
      </c>
      <c r="W77" s="82">
        <v>62.4696578673</v>
      </c>
      <c r="X77" s="82">
        <v>49.419613720699999</v>
      </c>
      <c r="Y77" s="82">
        <v>41.459340911200002</v>
      </c>
      <c r="Z77" s="82">
        <v>28.7979892488</v>
      </c>
      <c r="AA77" s="82">
        <v>43.343110964400005</v>
      </c>
      <c r="AB77" s="82">
        <v>31.5465655428</v>
      </c>
      <c r="AC77" s="82">
        <v>30.722283521800001</v>
      </c>
      <c r="AD77" s="82">
        <v>46.321342935000004</v>
      </c>
      <c r="AE77" s="82">
        <v>33.748048224000001</v>
      </c>
      <c r="AF77" s="82">
        <v>47.973576427400005</v>
      </c>
      <c r="AG77" s="82">
        <v>54.668022352000001</v>
      </c>
      <c r="AH77" s="82">
        <v>34.789632785100004</v>
      </c>
      <c r="AI77" s="82">
        <v>47.797470615400002</v>
      </c>
    </row>
    <row r="78" spans="1:35" s="2" customFormat="1" ht="12.75" x14ac:dyDescent="0.2">
      <c r="A78" s="257"/>
      <c r="B78" s="78" t="s">
        <v>90</v>
      </c>
      <c r="C78" s="83">
        <v>38.486604844200002</v>
      </c>
      <c r="D78" s="83">
        <v>39.850836957799999</v>
      </c>
      <c r="E78" s="83">
        <v>19.7770824523</v>
      </c>
      <c r="F78" s="83">
        <v>15.7615001299</v>
      </c>
      <c r="G78" s="83">
        <v>42.023908366299999</v>
      </c>
      <c r="H78" s="83">
        <v>23.229381669600002</v>
      </c>
      <c r="I78" s="83">
        <v>27.210425478299999</v>
      </c>
      <c r="J78" s="83">
        <v>68.810120235100001</v>
      </c>
      <c r="K78" s="83">
        <v>22.644705955300001</v>
      </c>
      <c r="L78" s="83">
        <v>31.369503397300001</v>
      </c>
      <c r="M78" s="83">
        <v>36.676386766900002</v>
      </c>
      <c r="N78" s="83">
        <v>37.821170790700002</v>
      </c>
      <c r="O78" s="83">
        <v>64.844572752200008</v>
      </c>
      <c r="P78" s="83">
        <v>41.909446163700004</v>
      </c>
      <c r="Q78" s="83">
        <v>24.539134577900001</v>
      </c>
      <c r="R78" s="83">
        <v>37.1840035464</v>
      </c>
      <c r="S78" s="83">
        <v>37.264755509700002</v>
      </c>
      <c r="T78" s="83">
        <v>46.969881753599999</v>
      </c>
      <c r="U78" s="83">
        <v>29.842894148000003</v>
      </c>
      <c r="V78" s="83">
        <v>23.839679504999999</v>
      </c>
      <c r="W78" s="83">
        <v>61.5625477842</v>
      </c>
      <c r="X78" s="83">
        <v>45.584350206100005</v>
      </c>
      <c r="Y78" s="83">
        <v>39.126515069600003</v>
      </c>
      <c r="Z78" s="83">
        <v>25.617551160000001</v>
      </c>
      <c r="AA78" s="83">
        <v>42.523576300500004</v>
      </c>
      <c r="AB78" s="83">
        <v>26.529192907000002</v>
      </c>
      <c r="AC78" s="83">
        <v>28.0834886367</v>
      </c>
      <c r="AD78" s="83">
        <v>42.968517378500003</v>
      </c>
      <c r="AE78" s="83">
        <v>32.837755358700001</v>
      </c>
      <c r="AF78" s="83">
        <v>47.830837024899999</v>
      </c>
      <c r="AG78" s="83">
        <v>50.852231009900002</v>
      </c>
      <c r="AH78" s="83">
        <v>34.619253851899998</v>
      </c>
      <c r="AI78" s="83">
        <v>53.082207192300004</v>
      </c>
    </row>
    <row r="79" spans="1:35" s="2" customFormat="1" ht="12.75" x14ac:dyDescent="0.2">
      <c r="A79" s="255">
        <v>2023</v>
      </c>
      <c r="B79" s="76" t="s">
        <v>86</v>
      </c>
      <c r="C79" s="81">
        <v>37.730740483600002</v>
      </c>
      <c r="D79" s="81">
        <v>37.404555098400003</v>
      </c>
      <c r="E79" s="81">
        <v>18.725309172100001</v>
      </c>
      <c r="F79" s="81">
        <v>15.616376907300001</v>
      </c>
      <c r="G79" s="81">
        <v>41.763807019200001</v>
      </c>
      <c r="H79" s="81">
        <v>27.188503826400002</v>
      </c>
      <c r="I79" s="81">
        <v>24.8593320158</v>
      </c>
      <c r="J79" s="81">
        <v>67.1837403185</v>
      </c>
      <c r="K79" s="81">
        <v>27.158919096400002</v>
      </c>
      <c r="L79" s="81">
        <v>29.6949399893</v>
      </c>
      <c r="M79" s="81">
        <v>38.597223725399999</v>
      </c>
      <c r="N79" s="81">
        <v>38.563411239099999</v>
      </c>
      <c r="O79" s="81">
        <v>59.777434149500003</v>
      </c>
      <c r="P79" s="81">
        <v>40.317189646900005</v>
      </c>
      <c r="Q79" s="81">
        <v>24.088177057599999</v>
      </c>
      <c r="R79" s="81">
        <v>34.595920204500004</v>
      </c>
      <c r="S79" s="81">
        <v>39.2996793342</v>
      </c>
      <c r="T79" s="81">
        <v>46.793479315799999</v>
      </c>
      <c r="U79" s="81">
        <v>30.514419329700001</v>
      </c>
      <c r="V79" s="81">
        <v>23.845898851299999</v>
      </c>
      <c r="W79" s="81">
        <v>57.225732796999999</v>
      </c>
      <c r="X79" s="81">
        <v>45.289220792599998</v>
      </c>
      <c r="Y79" s="81">
        <v>35.882488472399999</v>
      </c>
      <c r="Z79" s="81">
        <v>27.176371890000002</v>
      </c>
      <c r="AA79" s="81">
        <v>39.323930882300004</v>
      </c>
      <c r="AB79" s="81">
        <v>24.802919531500002</v>
      </c>
      <c r="AC79" s="81">
        <v>29.9564321153</v>
      </c>
      <c r="AD79" s="81">
        <v>42.553197417699998</v>
      </c>
      <c r="AE79" s="81">
        <v>32.485077575200002</v>
      </c>
      <c r="AF79" s="81">
        <v>47.981224887700002</v>
      </c>
      <c r="AG79" s="81">
        <v>52.628003779000004</v>
      </c>
      <c r="AH79" s="81">
        <v>34.393384372200003</v>
      </c>
      <c r="AI79" s="81">
        <v>50.465803557699999</v>
      </c>
    </row>
    <row r="80" spans="1:35" s="2" customFormat="1" ht="12.75" x14ac:dyDescent="0.2">
      <c r="A80" s="256"/>
      <c r="B80" s="77" t="s">
        <v>88</v>
      </c>
      <c r="C80" s="82">
        <v>37.823380246799999</v>
      </c>
      <c r="D80" s="82">
        <v>40.039056818300004</v>
      </c>
      <c r="E80" s="82">
        <v>19.885590122700002</v>
      </c>
      <c r="F80" s="82">
        <v>15.9764321876</v>
      </c>
      <c r="G80" s="82">
        <v>40.0700419454</v>
      </c>
      <c r="H80" s="82">
        <v>24.167644984800003</v>
      </c>
      <c r="I80" s="82">
        <v>27.225852889600002</v>
      </c>
      <c r="J80" s="82">
        <v>67.036077496399997</v>
      </c>
      <c r="K80" s="82">
        <v>23.356557794500002</v>
      </c>
      <c r="L80" s="82">
        <v>30.331455433600002</v>
      </c>
      <c r="M80" s="82">
        <v>35.265099369700003</v>
      </c>
      <c r="N80" s="82">
        <v>38.270782400800002</v>
      </c>
      <c r="O80" s="82">
        <v>58.087384189200002</v>
      </c>
      <c r="P80" s="82">
        <v>45.519012993000004</v>
      </c>
      <c r="Q80" s="82">
        <v>23.836600317200002</v>
      </c>
      <c r="R80" s="82">
        <v>34.495124171400001</v>
      </c>
      <c r="S80" s="82">
        <v>38.2026584507</v>
      </c>
      <c r="T80" s="82">
        <v>47.873739331500005</v>
      </c>
      <c r="U80" s="82">
        <v>30.1710359223</v>
      </c>
      <c r="V80" s="82">
        <v>25.292449190500001</v>
      </c>
      <c r="W80" s="82">
        <v>59.433148235600001</v>
      </c>
      <c r="X80" s="82">
        <v>44.014682999000001</v>
      </c>
      <c r="Y80" s="82">
        <v>36.881676464599998</v>
      </c>
      <c r="Z80" s="82">
        <v>28.259175578000001</v>
      </c>
      <c r="AA80" s="82">
        <v>37.507342680900003</v>
      </c>
      <c r="AB80" s="82">
        <v>25.830159091300001</v>
      </c>
      <c r="AC80" s="82">
        <v>27.676042385700001</v>
      </c>
      <c r="AD80" s="82">
        <v>43.881156583300005</v>
      </c>
      <c r="AE80" s="82">
        <v>32.958506367799998</v>
      </c>
      <c r="AF80" s="82">
        <v>44.617908127100002</v>
      </c>
      <c r="AG80" s="82">
        <v>56.327460419600001</v>
      </c>
      <c r="AH80" s="82">
        <v>34.3719850329</v>
      </c>
      <c r="AI80" s="82">
        <v>48.602994116400005</v>
      </c>
    </row>
    <row r="81" spans="1:39" s="2" customFormat="1" ht="12.75" x14ac:dyDescent="0.2">
      <c r="A81" s="256"/>
      <c r="B81" s="77" t="s">
        <v>89</v>
      </c>
      <c r="C81" s="82">
        <v>37.329111179100003</v>
      </c>
      <c r="D81" s="82">
        <v>40.023800946900003</v>
      </c>
      <c r="E81" s="82">
        <v>20.104959197300001</v>
      </c>
      <c r="F81" s="82">
        <v>17.351885608300002</v>
      </c>
      <c r="G81" s="82">
        <v>39.079747033400004</v>
      </c>
      <c r="H81" s="82">
        <v>25.567739998100002</v>
      </c>
      <c r="I81" s="82">
        <v>24.5367727808</v>
      </c>
      <c r="J81" s="82">
        <v>65.936159779700006</v>
      </c>
      <c r="K81" s="82">
        <v>24.0891258503</v>
      </c>
      <c r="L81" s="82">
        <v>30.563741242200003</v>
      </c>
      <c r="M81" s="82">
        <v>35.318065685800001</v>
      </c>
      <c r="N81" s="82">
        <v>38.988180030599999</v>
      </c>
      <c r="O81" s="82">
        <v>61.632681922500005</v>
      </c>
      <c r="P81" s="82">
        <v>45.114858660100005</v>
      </c>
      <c r="Q81" s="82">
        <v>24.601709385900001</v>
      </c>
      <c r="R81" s="82">
        <v>34.483090211000004</v>
      </c>
      <c r="S81" s="82">
        <v>36.930786777599998</v>
      </c>
      <c r="T81" s="82">
        <v>47.0606161348</v>
      </c>
      <c r="U81" s="82">
        <v>28.813286828800003</v>
      </c>
      <c r="V81" s="82">
        <v>23.844864243300002</v>
      </c>
      <c r="W81" s="82">
        <v>58.808870587299999</v>
      </c>
      <c r="X81" s="82">
        <v>42.663523742199999</v>
      </c>
      <c r="Y81" s="82">
        <v>36.882690621500004</v>
      </c>
      <c r="Z81" s="82">
        <v>24.462309987099999</v>
      </c>
      <c r="AA81" s="82">
        <v>38.037278969500001</v>
      </c>
      <c r="AB81" s="82">
        <v>25.2167472012</v>
      </c>
      <c r="AC81" s="82">
        <v>29.603447411000001</v>
      </c>
      <c r="AD81" s="82">
        <v>40.231267932599998</v>
      </c>
      <c r="AE81" s="82">
        <v>32.337869911200002</v>
      </c>
      <c r="AF81" s="82">
        <v>47.630894970299998</v>
      </c>
      <c r="AG81" s="82">
        <v>51.041354556200005</v>
      </c>
      <c r="AH81" s="82">
        <v>34.1465985663</v>
      </c>
      <c r="AI81" s="82">
        <v>46.659289506100002</v>
      </c>
    </row>
    <row r="82" spans="1:39" s="2" customFormat="1" ht="12.75" x14ac:dyDescent="0.2">
      <c r="A82" s="257"/>
      <c r="B82" s="78" t="s">
        <v>189</v>
      </c>
      <c r="C82" s="83">
        <v>37.028951696699998</v>
      </c>
      <c r="D82" s="83">
        <v>40.0521876599</v>
      </c>
      <c r="E82" s="83">
        <v>21.096475804500002</v>
      </c>
      <c r="F82" s="83">
        <v>15.1037811995</v>
      </c>
      <c r="G82" s="83">
        <v>37.1019725548</v>
      </c>
      <c r="H82" s="83">
        <v>24.9545998647</v>
      </c>
      <c r="I82" s="83">
        <v>25.048571621700003</v>
      </c>
      <c r="J82" s="83">
        <v>63.9235948822</v>
      </c>
      <c r="K82" s="83">
        <v>22.327649062500001</v>
      </c>
      <c r="L82" s="83">
        <v>30.563492196600002</v>
      </c>
      <c r="M82" s="83">
        <v>35.972541595700001</v>
      </c>
      <c r="N82" s="83">
        <v>39.549456903900001</v>
      </c>
      <c r="O82" s="83" t="s">
        <v>91</v>
      </c>
      <c r="P82" s="83">
        <v>45.235802548500004</v>
      </c>
      <c r="Q82" s="83">
        <v>22.025994985700002</v>
      </c>
      <c r="R82" s="83">
        <v>34.697112163500002</v>
      </c>
      <c r="S82" s="83">
        <v>36.758376603999999</v>
      </c>
      <c r="T82" s="83">
        <v>46.334169963900003</v>
      </c>
      <c r="U82" s="83">
        <v>27.310603050600001</v>
      </c>
      <c r="V82" s="83">
        <v>24.9335519449</v>
      </c>
      <c r="W82" s="83">
        <v>58.713173026200003</v>
      </c>
      <c r="X82" s="83">
        <v>43.301654943900004</v>
      </c>
      <c r="Y82" s="83">
        <v>39.022496638500002</v>
      </c>
      <c r="Z82" s="83">
        <v>23.283969252000002</v>
      </c>
      <c r="AA82" s="83">
        <v>35.524934291200005</v>
      </c>
      <c r="AB82" s="83">
        <v>24.839621524400002</v>
      </c>
      <c r="AC82" s="83">
        <v>26.3140442925</v>
      </c>
      <c r="AD82" s="83">
        <v>43.3803630134</v>
      </c>
      <c r="AE82" s="83">
        <v>28.423115579800001</v>
      </c>
      <c r="AF82" s="83">
        <v>45.147310576199999</v>
      </c>
      <c r="AG82" s="83">
        <v>51.480135556500002</v>
      </c>
      <c r="AH82" s="83">
        <v>32.170745850899998</v>
      </c>
      <c r="AI82" s="83">
        <v>50.971246217699999</v>
      </c>
    </row>
    <row r="83" spans="1:39" s="2" customFormat="1" ht="12.75" x14ac:dyDescent="0.2">
      <c r="A83" s="255">
        <v>2024</v>
      </c>
      <c r="B83" s="76" t="s">
        <v>86</v>
      </c>
      <c r="C83" s="81">
        <v>35.788291741999998</v>
      </c>
      <c r="D83" s="81">
        <v>37.993149847399998</v>
      </c>
      <c r="E83" s="81">
        <v>21.6585059491</v>
      </c>
      <c r="F83" s="81">
        <v>16.6917340352</v>
      </c>
      <c r="G83" s="81">
        <v>34.4424033158</v>
      </c>
      <c r="H83" s="81">
        <v>24.994615607700002</v>
      </c>
      <c r="I83" s="81">
        <v>22.799179385800002</v>
      </c>
      <c r="J83" s="81">
        <v>63.551019227899999</v>
      </c>
      <c r="K83" s="81">
        <v>24.035105701999999</v>
      </c>
      <c r="L83" s="81">
        <v>26.571457922700002</v>
      </c>
      <c r="M83" s="81">
        <v>35.376955239400004</v>
      </c>
      <c r="N83" s="81">
        <v>36.655249386900003</v>
      </c>
      <c r="O83" s="81">
        <v>54.9021598064</v>
      </c>
      <c r="P83" s="81">
        <v>47.621678715600005</v>
      </c>
      <c r="Q83" s="81">
        <v>22.0804916598</v>
      </c>
      <c r="R83" s="81">
        <v>34.145895674199998</v>
      </c>
      <c r="S83" s="81">
        <v>35.488877145899998</v>
      </c>
      <c r="T83" s="81">
        <v>45.950658229399998</v>
      </c>
      <c r="U83" s="81">
        <v>24.532353996499999</v>
      </c>
      <c r="V83" s="81">
        <v>22.7593754906</v>
      </c>
      <c r="W83" s="81">
        <v>59.735347994400001</v>
      </c>
      <c r="X83" s="81">
        <v>43.894642557400005</v>
      </c>
      <c r="Y83" s="81">
        <v>37.217537910099999</v>
      </c>
      <c r="Z83" s="81">
        <v>24.5380161171</v>
      </c>
      <c r="AA83" s="81">
        <v>32.862012360900003</v>
      </c>
      <c r="AB83" s="81">
        <v>25.881991967699999</v>
      </c>
      <c r="AC83" s="81">
        <v>28.697603326399999</v>
      </c>
      <c r="AD83" s="81">
        <v>39.156301255800003</v>
      </c>
      <c r="AE83" s="81">
        <v>29.005559674500002</v>
      </c>
      <c r="AF83" s="81">
        <v>45.065684906500003</v>
      </c>
      <c r="AG83" s="81">
        <v>46.061602085099999</v>
      </c>
      <c r="AH83" s="81">
        <v>31.7708270109</v>
      </c>
      <c r="AI83" s="81">
        <v>48.341125209400005</v>
      </c>
    </row>
    <row r="84" spans="1:39" s="2" customFormat="1" ht="12.75" x14ac:dyDescent="0.2">
      <c r="A84" s="256"/>
      <c r="B84" s="77" t="s">
        <v>88</v>
      </c>
      <c r="C84" s="82">
        <v>34.974195173700004</v>
      </c>
      <c r="D84" s="82">
        <v>37.935842720099998</v>
      </c>
      <c r="E84" s="82">
        <v>20.144841193800001</v>
      </c>
      <c r="F84" s="82">
        <v>15.0449287013</v>
      </c>
      <c r="G84" s="82">
        <v>33.822815905300004</v>
      </c>
      <c r="H84" s="82">
        <v>23.814094286700001</v>
      </c>
      <c r="I84" s="82">
        <v>23.221462025699999</v>
      </c>
      <c r="J84" s="82">
        <v>62.462734465300002</v>
      </c>
      <c r="K84" s="82">
        <v>21.317380981700001</v>
      </c>
      <c r="L84" s="82">
        <v>25.930341776200002</v>
      </c>
      <c r="M84" s="82">
        <v>31.124876951400001</v>
      </c>
      <c r="N84" s="82">
        <v>39.568183498300002</v>
      </c>
      <c r="O84" s="82">
        <v>52.260303493599999</v>
      </c>
      <c r="P84" s="82">
        <v>46.327814960700003</v>
      </c>
      <c r="Q84" s="82">
        <v>23.1458916307</v>
      </c>
      <c r="R84" s="82">
        <v>31.980335726500002</v>
      </c>
      <c r="S84" s="82">
        <v>34.966704873899999</v>
      </c>
      <c r="T84" s="82">
        <v>45.415398571499999</v>
      </c>
      <c r="U84" s="82">
        <v>24.086508224700001</v>
      </c>
      <c r="V84" s="82">
        <v>22.1841616325</v>
      </c>
      <c r="W84" s="82">
        <v>57.934347146699999</v>
      </c>
      <c r="X84" s="82">
        <v>41.9623621848</v>
      </c>
      <c r="Y84" s="82">
        <v>34.401369687300004</v>
      </c>
      <c r="Z84" s="82">
        <v>22.965199339800002</v>
      </c>
      <c r="AA84" s="82">
        <v>34.566326530600001</v>
      </c>
      <c r="AB84" s="82">
        <v>25.384605300600001</v>
      </c>
      <c r="AC84" s="82">
        <v>28.640684821900003</v>
      </c>
      <c r="AD84" s="82">
        <v>41.904372873699998</v>
      </c>
      <c r="AE84" s="82">
        <v>27.6145910169</v>
      </c>
      <c r="AF84" s="82">
        <v>42.408021161100002</v>
      </c>
      <c r="AG84" s="82">
        <v>45.937288756299999</v>
      </c>
      <c r="AH84" s="82">
        <v>28.96661288</v>
      </c>
      <c r="AI84" s="82">
        <v>47.193146819600003</v>
      </c>
    </row>
    <row r="85" spans="1:39" s="2" customFormat="1" ht="12.75" x14ac:dyDescent="0.2">
      <c r="A85" s="256"/>
      <c r="B85" s="77" t="s">
        <v>89</v>
      </c>
      <c r="C85" s="82">
        <v>35.060491108600004</v>
      </c>
      <c r="D85" s="82">
        <v>36.874000592100003</v>
      </c>
      <c r="E85" s="82">
        <v>20.047159133899999</v>
      </c>
      <c r="F85" s="82">
        <v>16.041064887000001</v>
      </c>
      <c r="G85" s="82">
        <v>37.178152116200003</v>
      </c>
      <c r="H85" s="82">
        <v>23.813966751300001</v>
      </c>
      <c r="I85" s="82">
        <v>21.470711957100001</v>
      </c>
      <c r="J85" s="82">
        <v>62.286182103500003</v>
      </c>
      <c r="K85" s="82">
        <v>21.891173313199999</v>
      </c>
      <c r="L85" s="82">
        <v>22.734049886299999</v>
      </c>
      <c r="M85" s="82">
        <v>30.980053715700002</v>
      </c>
      <c r="N85" s="82">
        <v>37.331440815100002</v>
      </c>
      <c r="O85" s="82">
        <v>55.8789773174</v>
      </c>
      <c r="P85" s="82">
        <v>42.931587436100003</v>
      </c>
      <c r="Q85" s="82">
        <v>24.6978335897</v>
      </c>
      <c r="R85" s="82">
        <v>33.119435375100004</v>
      </c>
      <c r="S85" s="82">
        <v>36.738797271100005</v>
      </c>
      <c r="T85" s="82">
        <v>45.379435693000005</v>
      </c>
      <c r="U85" s="82">
        <v>26.207489090300001</v>
      </c>
      <c r="V85" s="82">
        <v>21.6762171118</v>
      </c>
      <c r="W85" s="82">
        <v>60.450120336800005</v>
      </c>
      <c r="X85" s="82">
        <v>42.028232220500001</v>
      </c>
      <c r="Y85" s="82">
        <v>30.3276483219</v>
      </c>
      <c r="Z85" s="82">
        <v>21.345279692000002</v>
      </c>
      <c r="AA85" s="82">
        <v>37.987141402700004</v>
      </c>
      <c r="AB85" s="82">
        <v>26.724506442100001</v>
      </c>
      <c r="AC85" s="82">
        <v>28.373619437800002</v>
      </c>
      <c r="AD85" s="82">
        <v>41.687620408200004</v>
      </c>
      <c r="AE85" s="82">
        <v>27.483717058</v>
      </c>
      <c r="AF85" s="82">
        <v>43.6836026768</v>
      </c>
      <c r="AG85" s="82">
        <v>46.762892931300001</v>
      </c>
      <c r="AH85" s="82">
        <v>28.009364930300002</v>
      </c>
      <c r="AI85" s="82">
        <v>41.831720171900002</v>
      </c>
    </row>
    <row r="86" spans="1:39" s="2" customFormat="1" ht="12.75" x14ac:dyDescent="0.2">
      <c r="A86" s="257"/>
      <c r="B86" s="78" t="s">
        <v>90</v>
      </c>
      <c r="C86" s="83">
        <v>35.416246423499999</v>
      </c>
      <c r="D86" s="83">
        <v>35.8855800057</v>
      </c>
      <c r="E86" s="83">
        <v>20.648082017700002</v>
      </c>
      <c r="F86" s="83">
        <v>13.162618355400001</v>
      </c>
      <c r="G86" s="83">
        <v>34.832393314600004</v>
      </c>
      <c r="H86" s="83">
        <v>24.448247905600002</v>
      </c>
      <c r="I86" s="83">
        <v>22.467847539899999</v>
      </c>
      <c r="J86" s="83">
        <v>62.223753737800003</v>
      </c>
      <c r="K86" s="83">
        <v>20.8261905703</v>
      </c>
      <c r="L86" s="83">
        <v>22.302618944300001</v>
      </c>
      <c r="M86" s="83">
        <v>28.977024173</v>
      </c>
      <c r="N86" s="83">
        <v>37.069114783800003</v>
      </c>
      <c r="O86" s="83">
        <v>57.242003867900003</v>
      </c>
      <c r="P86" s="83">
        <v>41.013663488799999</v>
      </c>
      <c r="Q86" s="83">
        <v>24.924265947800002</v>
      </c>
      <c r="R86" s="83">
        <v>33.173861175700004</v>
      </c>
      <c r="S86" s="83">
        <v>33.358536324700005</v>
      </c>
      <c r="T86" s="83">
        <v>48.680034118400002</v>
      </c>
      <c r="U86" s="83">
        <v>27.948777922800002</v>
      </c>
      <c r="V86" s="83">
        <v>20.3615779187</v>
      </c>
      <c r="W86" s="83">
        <v>60.112659557500002</v>
      </c>
      <c r="X86" s="83">
        <v>43.0889627898</v>
      </c>
      <c r="Y86" s="83">
        <v>33.192657390299999</v>
      </c>
      <c r="Z86" s="83">
        <v>20.110003457600001</v>
      </c>
      <c r="AA86" s="83">
        <v>41.126966485800004</v>
      </c>
      <c r="AB86" s="83">
        <v>27.296897473400001</v>
      </c>
      <c r="AC86" s="83">
        <v>25.677724489399999</v>
      </c>
      <c r="AD86" s="83">
        <v>41.958328309500004</v>
      </c>
      <c r="AE86" s="83">
        <v>29.499988672100002</v>
      </c>
      <c r="AF86" s="83">
        <v>42.3018815764</v>
      </c>
      <c r="AG86" s="83">
        <v>51.937952500400002</v>
      </c>
      <c r="AH86" s="83">
        <v>26.091576116800002</v>
      </c>
      <c r="AI86" s="83">
        <v>44.7596757803</v>
      </c>
    </row>
    <row r="87" spans="1:39" s="123" customFormat="1" ht="12.75" x14ac:dyDescent="0.2">
      <c r="A87" s="258">
        <v>2025</v>
      </c>
      <c r="B87" s="76" t="s">
        <v>86</v>
      </c>
      <c r="C87" s="81">
        <v>33.9180900271</v>
      </c>
      <c r="D87" s="81">
        <v>33.556138970500001</v>
      </c>
      <c r="E87" s="81">
        <v>20.0753504943</v>
      </c>
      <c r="F87" s="81">
        <v>12.8276792598</v>
      </c>
      <c r="G87" s="81">
        <v>33.2352927791</v>
      </c>
      <c r="H87" s="81">
        <v>23.542719219199999</v>
      </c>
      <c r="I87" s="81">
        <v>19.6536895317</v>
      </c>
      <c r="J87" s="81">
        <v>59.163138714600002</v>
      </c>
      <c r="K87" s="81">
        <v>22.739768863799998</v>
      </c>
      <c r="L87" s="81">
        <v>21.617192919400001</v>
      </c>
      <c r="M87" s="81">
        <v>32.077180167400002</v>
      </c>
      <c r="N87" s="81">
        <v>34.833398636600002</v>
      </c>
      <c r="O87" s="81">
        <v>50.933515130399996</v>
      </c>
      <c r="P87" s="81">
        <v>40.615409592699997</v>
      </c>
      <c r="Q87" s="81">
        <v>21.967383462099999</v>
      </c>
      <c r="R87" s="81">
        <v>33.215186938099997</v>
      </c>
      <c r="S87" s="81">
        <v>33.416456930700001</v>
      </c>
      <c r="T87" s="81">
        <v>43.609279791699997</v>
      </c>
      <c r="U87" s="81">
        <v>24.396132912300001</v>
      </c>
      <c r="V87" s="81">
        <v>22.428498040000001</v>
      </c>
      <c r="W87" s="81">
        <v>56.721785437299999</v>
      </c>
      <c r="X87" s="81">
        <v>40.974063953799998</v>
      </c>
      <c r="Y87" s="81">
        <v>29.100328210699999</v>
      </c>
      <c r="Z87" s="81">
        <v>18.700780740399999</v>
      </c>
      <c r="AA87" s="81">
        <v>40.801674268399999</v>
      </c>
      <c r="AB87" s="81">
        <v>25.720011254599999</v>
      </c>
      <c r="AC87" s="81">
        <v>27.239547674899999</v>
      </c>
      <c r="AD87" s="81">
        <v>41.494968161000003</v>
      </c>
      <c r="AE87" s="81">
        <v>26.796389500099998</v>
      </c>
      <c r="AF87" s="81">
        <v>39.424281154799999</v>
      </c>
      <c r="AG87" s="81">
        <v>45.684502239399997</v>
      </c>
      <c r="AH87" s="81">
        <v>26.4895262557</v>
      </c>
      <c r="AI87" s="81">
        <v>44.949444896599999</v>
      </c>
      <c r="AJ87" s="2"/>
      <c r="AK87" s="2"/>
      <c r="AL87" s="2"/>
      <c r="AM87" s="2"/>
    </row>
    <row r="88" spans="1:39" s="123" customFormat="1" ht="12.75" x14ac:dyDescent="0.2">
      <c r="A88" s="259"/>
      <c r="B88" s="77" t="s">
        <v>88</v>
      </c>
      <c r="C88" s="82">
        <v>35.077604864999998</v>
      </c>
      <c r="D88" s="82">
        <v>34.134719741399998</v>
      </c>
      <c r="E88" s="82">
        <v>19.710310378900001</v>
      </c>
      <c r="F88" s="82">
        <v>12.9219291488</v>
      </c>
      <c r="G88" s="82">
        <v>35.114473806900001</v>
      </c>
      <c r="H88" s="82">
        <v>22.166926415999999</v>
      </c>
      <c r="I88" s="82">
        <v>21.6983391399</v>
      </c>
      <c r="J88" s="82">
        <v>62.534735812599997</v>
      </c>
      <c r="K88" s="82">
        <v>19.7893906744</v>
      </c>
      <c r="L88" s="82">
        <v>22.3530393614</v>
      </c>
      <c r="M88" s="82">
        <v>29.568277636200001</v>
      </c>
      <c r="N88" s="82">
        <v>35.424756468399998</v>
      </c>
      <c r="O88" s="82">
        <v>55.268777133699999</v>
      </c>
      <c r="P88" s="82">
        <v>43.228448822399997</v>
      </c>
      <c r="Q88" s="82">
        <v>23.650074557700002</v>
      </c>
      <c r="R88" s="82">
        <v>35.627460728800003</v>
      </c>
      <c r="S88" s="82">
        <v>34.334213189800003</v>
      </c>
      <c r="T88" s="82">
        <v>47.527490900499998</v>
      </c>
      <c r="U88" s="82">
        <v>25.848444000600001</v>
      </c>
      <c r="V88" s="82">
        <v>21.8278311792</v>
      </c>
      <c r="W88" s="82">
        <v>59.225212738899998</v>
      </c>
      <c r="X88" s="82">
        <v>41.671922631299999</v>
      </c>
      <c r="Y88" s="82">
        <v>32.641124355199999</v>
      </c>
      <c r="Z88" s="82">
        <v>17.984195572400001</v>
      </c>
      <c r="AA88" s="82">
        <v>44.816086198199997</v>
      </c>
      <c r="AB88" s="82">
        <v>24.631225629100001</v>
      </c>
      <c r="AC88" s="82">
        <v>27.897798437300001</v>
      </c>
      <c r="AD88" s="82">
        <v>39.798550456800001</v>
      </c>
      <c r="AE88" s="82">
        <v>26.617605212299999</v>
      </c>
      <c r="AF88" s="82">
        <v>41.808667751199998</v>
      </c>
      <c r="AG88" s="82">
        <v>46.724512775699999</v>
      </c>
      <c r="AH88" s="82">
        <v>27.008475406500001</v>
      </c>
      <c r="AI88" s="82">
        <v>44.007489309699999</v>
      </c>
      <c r="AJ88" s="2"/>
      <c r="AK88" s="2"/>
      <c r="AL88" s="2"/>
      <c r="AM88" s="2"/>
    </row>
    <row r="89" spans="1:39" s="123" customFormat="1" ht="12.75" x14ac:dyDescent="0.2">
      <c r="A89" s="259"/>
      <c r="B89" s="77" t="s">
        <v>89</v>
      </c>
      <c r="C89" s="82">
        <v>34.339595487799997</v>
      </c>
      <c r="D89" s="82">
        <v>31.670597613399998</v>
      </c>
      <c r="E89" s="82">
        <v>19.6358059264</v>
      </c>
      <c r="F89" s="82">
        <v>13.4460979012</v>
      </c>
      <c r="G89" s="82">
        <v>35.601343338900001</v>
      </c>
      <c r="H89" s="82">
        <v>24.118297050100001</v>
      </c>
      <c r="I89" s="82">
        <v>18.404251094100001</v>
      </c>
      <c r="J89" s="82">
        <v>61.127774270800003</v>
      </c>
      <c r="K89" s="82">
        <v>22.986818982399999</v>
      </c>
      <c r="L89" s="82">
        <v>23.761937241599998</v>
      </c>
      <c r="M89" s="82">
        <v>33.431461084399999</v>
      </c>
      <c r="N89" s="82">
        <v>34.0632953458</v>
      </c>
      <c r="O89" s="82">
        <v>52.2978245794</v>
      </c>
      <c r="P89" s="82">
        <v>38.353929864199998</v>
      </c>
      <c r="Q89" s="82">
        <v>23.823732297100001</v>
      </c>
      <c r="R89" s="82">
        <v>33.865355399999999</v>
      </c>
      <c r="S89" s="82">
        <v>34.849359983600003</v>
      </c>
      <c r="T89" s="82">
        <v>42.355672140700001</v>
      </c>
      <c r="U89" s="82">
        <v>24.0994809203</v>
      </c>
      <c r="V89" s="82">
        <v>19.6047698655</v>
      </c>
      <c r="W89" s="82">
        <v>58.107517721800001</v>
      </c>
      <c r="X89" s="82">
        <v>39.220577987799999</v>
      </c>
      <c r="Y89" s="82">
        <v>26.215288262600001</v>
      </c>
      <c r="Z89" s="82">
        <v>19.376538571800001</v>
      </c>
      <c r="AA89" s="82">
        <v>43.4578719095</v>
      </c>
      <c r="AB89" s="82">
        <v>27.026459108099999</v>
      </c>
      <c r="AC89" s="82">
        <v>26.7239385733</v>
      </c>
      <c r="AD89" s="82">
        <v>41.411564462400001</v>
      </c>
      <c r="AE89" s="82">
        <v>26.2364832447</v>
      </c>
      <c r="AF89" s="82">
        <v>38.125654135600001</v>
      </c>
      <c r="AG89" s="82">
        <v>49.929440647500002</v>
      </c>
      <c r="AH89" s="82">
        <v>25.916696263999999</v>
      </c>
      <c r="AI89" s="82">
        <v>41.418797581500002</v>
      </c>
      <c r="AJ89" s="2"/>
      <c r="AK89" s="2"/>
      <c r="AL89" s="2"/>
      <c r="AM89" s="2"/>
    </row>
    <row r="90" spans="1:39" s="123" customFormat="1" ht="12.75" x14ac:dyDescent="0.2">
      <c r="A90" s="259"/>
      <c r="B90" s="77" t="s">
        <v>90</v>
      </c>
      <c r="C90" s="82">
        <v>32.255436457899997</v>
      </c>
      <c r="D90" s="82">
        <v>28.662113423899999</v>
      </c>
      <c r="E90" s="82">
        <v>18.159385821299999</v>
      </c>
      <c r="F90" s="82">
        <v>14.2380086815</v>
      </c>
      <c r="G90" s="82">
        <v>35.021339414400003</v>
      </c>
      <c r="H90" s="82">
        <v>24.916275370400001</v>
      </c>
      <c r="I90" s="82">
        <v>17.2526361157</v>
      </c>
      <c r="J90" s="82">
        <v>59.810100560899997</v>
      </c>
      <c r="K90" s="82">
        <v>20.115450750699999</v>
      </c>
      <c r="L90" s="82">
        <v>23.4859110419</v>
      </c>
      <c r="M90" s="82">
        <v>31.719462417500001</v>
      </c>
      <c r="N90" s="82">
        <v>33.5858688402</v>
      </c>
      <c r="O90" s="82">
        <v>51.264352357900002</v>
      </c>
      <c r="P90" s="82">
        <v>35.338769804800002</v>
      </c>
      <c r="Q90" s="82">
        <v>23.9114811886</v>
      </c>
      <c r="R90" s="82">
        <v>28.154488006800001</v>
      </c>
      <c r="S90" s="82">
        <v>36.195211055900003</v>
      </c>
      <c r="T90" s="82">
        <v>38.3547700564</v>
      </c>
      <c r="U90" s="82">
        <v>22.338977677900001</v>
      </c>
      <c r="V90" s="82">
        <v>19.366197254300001</v>
      </c>
      <c r="W90" s="82">
        <v>56.644146211600003</v>
      </c>
      <c r="X90" s="82">
        <v>36.423836186800003</v>
      </c>
      <c r="Y90" s="82">
        <v>19.832920056900001</v>
      </c>
      <c r="Z90" s="82">
        <v>18.8639133858</v>
      </c>
      <c r="AA90" s="82">
        <v>42.1842975645</v>
      </c>
      <c r="AB90" s="82">
        <v>24.532083709199998</v>
      </c>
      <c r="AC90" s="82">
        <v>24.440201353900001</v>
      </c>
      <c r="AD90" s="82">
        <v>40.803500739</v>
      </c>
      <c r="AE90" s="82">
        <v>25.276306744599999</v>
      </c>
      <c r="AF90" s="82">
        <v>39.373613614</v>
      </c>
      <c r="AG90" s="82">
        <v>46.615326157799998</v>
      </c>
      <c r="AH90" s="82">
        <v>25.587220198899999</v>
      </c>
      <c r="AI90" s="82">
        <v>39.691248133000002</v>
      </c>
      <c r="AJ90" s="2"/>
      <c r="AK90" s="2"/>
      <c r="AL90" s="2"/>
      <c r="AM90" s="2"/>
    </row>
    <row r="91" spans="1:39" s="123" customFormat="1" ht="3" customHeight="1" x14ac:dyDescent="0.2">
      <c r="A91" s="26"/>
      <c r="B91" s="194"/>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2"/>
      <c r="AK91" s="2"/>
      <c r="AL91" s="2"/>
      <c r="AM91" s="2"/>
    </row>
    <row r="92" spans="1:39" ht="16.5" customHeight="1" x14ac:dyDescent="0.25">
      <c r="A92" s="9"/>
      <c r="B92" s="12"/>
      <c r="C92" s="18"/>
      <c r="D92" s="230"/>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2"/>
      <c r="AK92" s="2"/>
      <c r="AL92" s="2"/>
      <c r="AM92" s="2"/>
    </row>
    <row r="93" spans="1:39" ht="34.700000000000003" customHeight="1" x14ac:dyDescent="0.25">
      <c r="A93" s="49" t="s">
        <v>94</v>
      </c>
      <c r="B93" s="240" t="s">
        <v>95</v>
      </c>
      <c r="C93" s="240"/>
      <c r="D93" s="240"/>
      <c r="E93" s="240"/>
      <c r="F93" s="240"/>
      <c r="G93" s="240"/>
      <c r="H93" s="240"/>
      <c r="I93" s="240"/>
      <c r="J93" s="240"/>
    </row>
    <row r="94" spans="1:39" ht="13.35" customHeight="1" x14ac:dyDescent="0.25">
      <c r="A94" s="50" t="s">
        <v>96</v>
      </c>
      <c r="B94" s="240" t="s">
        <v>118</v>
      </c>
      <c r="C94" s="240"/>
      <c r="D94" s="240"/>
      <c r="E94" s="240"/>
      <c r="F94" s="240"/>
      <c r="G94" s="240"/>
      <c r="H94" s="240"/>
      <c r="I94" s="240"/>
      <c r="J94" s="240"/>
    </row>
    <row r="95" spans="1:39" ht="35.450000000000003" customHeight="1" x14ac:dyDescent="0.25">
      <c r="A95" s="50" t="s">
        <v>98</v>
      </c>
      <c r="B95" s="240" t="s">
        <v>103</v>
      </c>
      <c r="C95" s="240"/>
      <c r="D95" s="240"/>
      <c r="E95" s="240"/>
      <c r="F95" s="240"/>
      <c r="G95" s="240"/>
      <c r="H95" s="240"/>
      <c r="I95" s="240"/>
      <c r="J95" s="240"/>
    </row>
    <row r="96" spans="1:39" ht="26.45" customHeight="1" x14ac:dyDescent="0.25">
      <c r="A96" s="50" t="s">
        <v>100</v>
      </c>
      <c r="B96" s="240" t="s">
        <v>105</v>
      </c>
      <c r="C96" s="240"/>
      <c r="D96" s="240"/>
      <c r="E96" s="240"/>
      <c r="F96" s="240"/>
      <c r="G96" s="240"/>
      <c r="H96" s="240"/>
      <c r="I96" s="240"/>
      <c r="J96" s="240"/>
    </row>
    <row r="97" spans="1:10" x14ac:dyDescent="0.25">
      <c r="A97" s="49" t="s">
        <v>108</v>
      </c>
      <c r="B97" s="240" t="s">
        <v>109</v>
      </c>
      <c r="C97" s="240"/>
      <c r="D97" s="240"/>
      <c r="E97" s="240"/>
      <c r="F97" s="240"/>
      <c r="G97" s="240"/>
      <c r="H97" s="240"/>
      <c r="I97" s="240"/>
      <c r="J97" s="240"/>
    </row>
    <row r="98" spans="1:10" ht="23.25" customHeight="1" x14ac:dyDescent="0.25">
      <c r="A98" s="49" t="s">
        <v>110</v>
      </c>
      <c r="B98" s="240" t="s">
        <v>111</v>
      </c>
      <c r="C98" s="240"/>
      <c r="D98" s="240"/>
      <c r="E98" s="240"/>
      <c r="F98" s="240"/>
      <c r="G98" s="240"/>
      <c r="H98" s="240"/>
      <c r="I98" s="240"/>
      <c r="J98" s="240"/>
    </row>
  </sheetData>
  <mergeCells count="29">
    <mergeCell ref="B98:J98"/>
    <mergeCell ref="A71:A74"/>
    <mergeCell ref="A75:A78"/>
    <mergeCell ref="A79:A82"/>
    <mergeCell ref="A83:A86"/>
    <mergeCell ref="B93:J93"/>
    <mergeCell ref="B94:J94"/>
    <mergeCell ref="B95:J95"/>
    <mergeCell ref="B96:J96"/>
    <mergeCell ref="B97:J97"/>
    <mergeCell ref="A87:A90"/>
    <mergeCell ref="A67:A70"/>
    <mergeCell ref="A23:A26"/>
    <mergeCell ref="A27:A30"/>
    <mergeCell ref="A31:A34"/>
    <mergeCell ref="A35:A38"/>
    <mergeCell ref="A39:A42"/>
    <mergeCell ref="A43:A46"/>
    <mergeCell ref="A47:A50"/>
    <mergeCell ref="A51:A54"/>
    <mergeCell ref="A55:A58"/>
    <mergeCell ref="A59:A62"/>
    <mergeCell ref="A63:A66"/>
    <mergeCell ref="A19:A22"/>
    <mergeCell ref="A3:M3"/>
    <mergeCell ref="AH3:AI3"/>
    <mergeCell ref="A7:A10"/>
    <mergeCell ref="A11:A14"/>
    <mergeCell ref="A15:A18"/>
  </mergeCells>
  <hyperlinks>
    <hyperlink ref="AI5" location="Contenido!A1" tooltip="Índice" display="Índice"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8DF0E-1024-486D-AC03-B26D98A29B24}">
  <dimension ref="A1:AO99"/>
  <sheetViews>
    <sheetView zoomScaleNormal="100" workbookViewId="0">
      <pane xSplit="2" ySplit="6" topLeftCell="C7" activePane="bottomRight" state="frozen"/>
      <selection pane="topRight" activeCell="B96" sqref="B96:J96"/>
      <selection pane="bottomLeft" activeCell="B96" sqref="B96:J96"/>
      <selection pane="bottomRight"/>
    </sheetView>
  </sheetViews>
  <sheetFormatPr baseColWidth="10" defaultColWidth="11.42578125" defaultRowHeight="15" x14ac:dyDescent="0.25"/>
  <cols>
    <col min="1" max="1" width="5.5703125" style="14" customWidth="1"/>
    <col min="2" max="2" width="10.5703125" style="14" customWidth="1"/>
    <col min="3" max="3" width="18.5703125" style="14" customWidth="1"/>
    <col min="4" max="7" width="13.5703125" style="14" customWidth="1"/>
    <col min="8" max="9" width="13.5703125" style="19" customWidth="1"/>
    <col min="10" max="20" width="13.5703125" style="14" customWidth="1"/>
    <col min="21" max="21" width="13.5703125" style="19" customWidth="1"/>
    <col min="22" max="28" width="13.5703125" style="14" customWidth="1"/>
    <col min="29" max="29" width="13.5703125" style="19" customWidth="1"/>
    <col min="30" max="36" width="13.5703125" style="14" customWidth="1"/>
    <col min="37" max="37" width="13.5703125" style="19" customWidth="1"/>
    <col min="38" max="38" width="13.5703125" style="14" customWidth="1"/>
    <col min="39" max="41" width="13.5703125" style="19" customWidth="1"/>
    <col min="42" max="16384" width="11.42578125" style="14"/>
  </cols>
  <sheetData>
    <row r="1" spans="1:41" x14ac:dyDescent="0.25">
      <c r="A1" s="1" t="s">
        <v>70</v>
      </c>
      <c r="B1" s="1"/>
    </row>
    <row r="2" spans="1:41" s="2" customFormat="1" ht="12.75" customHeight="1" x14ac:dyDescent="0.2">
      <c r="F2" s="4"/>
      <c r="G2" s="4"/>
      <c r="H2" s="15"/>
      <c r="I2" s="15"/>
      <c r="J2" s="4"/>
      <c r="K2" s="4"/>
      <c r="U2" s="10"/>
      <c r="AC2" s="10"/>
      <c r="AK2" s="10"/>
      <c r="AM2" s="10"/>
      <c r="AN2" s="10"/>
      <c r="AO2" s="10"/>
    </row>
    <row r="3" spans="1:41" s="2" customFormat="1" ht="18.75" customHeight="1" x14ac:dyDescent="0.2">
      <c r="A3" s="235" t="s">
        <v>190</v>
      </c>
      <c r="B3" s="235"/>
      <c r="C3" s="235"/>
      <c r="D3" s="235"/>
      <c r="E3" s="235"/>
      <c r="F3" s="235"/>
      <c r="G3" s="235"/>
      <c r="H3" s="235"/>
      <c r="I3" s="235"/>
      <c r="J3" s="235"/>
      <c r="K3" s="235"/>
      <c r="U3" s="10"/>
      <c r="AC3" s="10"/>
      <c r="AK3" s="10"/>
      <c r="AM3" s="10"/>
      <c r="AN3" s="254" t="str" cm="1">
        <f t="array" aca="1" ref="AN3" ca="1">+MID(CELL("nombrearchivo",$A$1),FIND("]",CELL("nombrearchivo",$A$1),1)+1,12)</f>
        <v>Cuadro 10</v>
      </c>
      <c r="AO3" s="254"/>
    </row>
    <row r="4" spans="1:41" ht="15" customHeight="1" x14ac:dyDescent="0.25">
      <c r="A4" s="52" t="s">
        <v>73</v>
      </c>
      <c r="B4" s="4"/>
      <c r="C4" s="4"/>
      <c r="D4" s="4"/>
      <c r="E4" s="6"/>
      <c r="F4" s="7"/>
      <c r="G4" s="7"/>
      <c r="H4" s="2"/>
      <c r="I4" s="2"/>
      <c r="J4" s="2"/>
      <c r="K4" s="2"/>
      <c r="L4" s="2"/>
      <c r="M4" s="2"/>
      <c r="U4" s="14"/>
      <c r="AC4" s="14"/>
      <c r="AK4" s="14"/>
      <c r="AM4" s="14"/>
      <c r="AN4" s="24"/>
      <c r="AO4" s="24"/>
    </row>
    <row r="5" spans="1:41" s="2" customFormat="1" ht="12.75" x14ac:dyDescent="0.2">
      <c r="A5" s="55" t="s">
        <v>186</v>
      </c>
      <c r="B5" s="4"/>
      <c r="C5" s="4"/>
      <c r="D5" s="4"/>
      <c r="E5" s="4"/>
      <c r="F5" s="8"/>
      <c r="G5" s="8"/>
      <c r="H5" s="17"/>
      <c r="I5" s="17"/>
      <c r="J5" s="8"/>
      <c r="K5" s="8"/>
      <c r="U5" s="10"/>
      <c r="AC5" s="10"/>
      <c r="AK5" s="10"/>
      <c r="AM5" s="10"/>
      <c r="AN5" s="25"/>
      <c r="AO5" s="72" t="s">
        <v>75</v>
      </c>
    </row>
    <row r="6" spans="1:41" s="21" customFormat="1" ht="45" customHeight="1" x14ac:dyDescent="0.25">
      <c r="A6" s="27" t="s">
        <v>76</v>
      </c>
      <c r="B6" s="27" t="s">
        <v>77</v>
      </c>
      <c r="C6" s="28" t="s">
        <v>191</v>
      </c>
      <c r="D6" s="28" t="s">
        <v>192</v>
      </c>
      <c r="E6" s="28" t="s">
        <v>193</v>
      </c>
      <c r="F6" s="28" t="s">
        <v>194</v>
      </c>
      <c r="G6" s="28" t="s">
        <v>195</v>
      </c>
      <c r="H6" s="28" t="s">
        <v>196</v>
      </c>
      <c r="I6" s="28" t="s">
        <v>197</v>
      </c>
      <c r="J6" s="28" t="s">
        <v>198</v>
      </c>
      <c r="K6" s="28" t="s">
        <v>199</v>
      </c>
      <c r="L6" s="28" t="s">
        <v>200</v>
      </c>
      <c r="M6" s="28" t="s">
        <v>201</v>
      </c>
      <c r="N6" s="28" t="s">
        <v>202</v>
      </c>
      <c r="O6" s="28" t="s">
        <v>203</v>
      </c>
      <c r="P6" s="28" t="s">
        <v>204</v>
      </c>
      <c r="Q6" s="28" t="s">
        <v>205</v>
      </c>
      <c r="R6" s="28" t="s">
        <v>206</v>
      </c>
      <c r="S6" s="28" t="s">
        <v>207</v>
      </c>
      <c r="T6" s="28" t="s">
        <v>208</v>
      </c>
      <c r="U6" s="28" t="s">
        <v>209</v>
      </c>
      <c r="V6" s="28" t="s">
        <v>210</v>
      </c>
      <c r="W6" s="28" t="s">
        <v>211</v>
      </c>
      <c r="X6" s="28" t="s">
        <v>212</v>
      </c>
      <c r="Y6" s="28" t="s">
        <v>213</v>
      </c>
      <c r="Z6" s="28" t="s">
        <v>214</v>
      </c>
      <c r="AA6" s="28" t="s">
        <v>215</v>
      </c>
      <c r="AB6" s="28" t="s">
        <v>216</v>
      </c>
      <c r="AC6" s="28" t="s">
        <v>217</v>
      </c>
      <c r="AD6" s="28" t="s">
        <v>218</v>
      </c>
      <c r="AE6" s="28" t="s">
        <v>219</v>
      </c>
      <c r="AF6" s="28" t="s">
        <v>220</v>
      </c>
      <c r="AG6" s="28" t="s">
        <v>221</v>
      </c>
      <c r="AH6" s="28" t="s">
        <v>222</v>
      </c>
      <c r="AI6" s="28" t="s">
        <v>223</v>
      </c>
      <c r="AJ6" s="28" t="s">
        <v>224</v>
      </c>
      <c r="AK6" s="28" t="s">
        <v>225</v>
      </c>
      <c r="AL6" s="28" t="s">
        <v>226</v>
      </c>
      <c r="AM6" s="28" t="s">
        <v>227</v>
      </c>
      <c r="AN6" s="28" t="s">
        <v>228</v>
      </c>
      <c r="AO6" s="28" t="s">
        <v>229</v>
      </c>
    </row>
    <row r="7" spans="1:41" x14ac:dyDescent="0.25">
      <c r="A7" s="255">
        <v>2005</v>
      </c>
      <c r="B7" s="76" t="s">
        <v>86</v>
      </c>
      <c r="C7" s="81">
        <v>26.172620225799999</v>
      </c>
      <c r="D7" s="81">
        <v>22.5031519721</v>
      </c>
      <c r="E7" s="81">
        <v>12.9552981457</v>
      </c>
      <c r="F7" s="81">
        <v>29.5780168426</v>
      </c>
      <c r="G7" s="81">
        <v>18.8562505029</v>
      </c>
      <c r="H7" s="81" t="s">
        <v>87</v>
      </c>
      <c r="I7" s="81">
        <v>24.378435525299999</v>
      </c>
      <c r="J7" s="81">
        <v>29.536652225899999</v>
      </c>
      <c r="K7" s="81">
        <v>18.546328433199999</v>
      </c>
      <c r="L7" s="81">
        <v>25.307718463099999</v>
      </c>
      <c r="M7" s="81">
        <v>26.053562445299999</v>
      </c>
      <c r="N7" s="81">
        <v>29.0828754126</v>
      </c>
      <c r="O7" s="81">
        <v>30.2537004522</v>
      </c>
      <c r="P7" s="81">
        <v>25.284976049000001</v>
      </c>
      <c r="Q7" s="81">
        <v>34.153616042000003</v>
      </c>
      <c r="R7" s="81">
        <v>23.563022131699999</v>
      </c>
      <c r="S7" s="81">
        <v>20.643681778800001</v>
      </c>
      <c r="T7" s="81">
        <v>34.421410230600003</v>
      </c>
      <c r="U7" s="81" t="s">
        <v>87</v>
      </c>
      <c r="V7" s="81">
        <v>12.706296569799999</v>
      </c>
      <c r="W7" s="81">
        <v>17.345166859399999</v>
      </c>
      <c r="X7" s="81">
        <v>19.9009309747</v>
      </c>
      <c r="Y7" s="81">
        <v>36.472136845500003</v>
      </c>
      <c r="Z7" s="81">
        <v>24.187849908499999</v>
      </c>
      <c r="AA7" s="81">
        <v>29.6982372274</v>
      </c>
      <c r="AB7" s="81">
        <v>34.609590036199997</v>
      </c>
      <c r="AC7" s="81" t="s">
        <v>87</v>
      </c>
      <c r="AD7" s="81">
        <v>27.6708940151</v>
      </c>
      <c r="AE7" s="81">
        <v>28.903389149100001</v>
      </c>
      <c r="AF7" s="81">
        <v>21.065049030299999</v>
      </c>
      <c r="AG7" s="81">
        <v>21.1144332782</v>
      </c>
      <c r="AH7" s="81">
        <v>43.887963068700003</v>
      </c>
      <c r="AI7" s="81">
        <v>16.7766121945</v>
      </c>
      <c r="AJ7" s="81">
        <v>11.6876884143</v>
      </c>
      <c r="AK7" s="81" t="s">
        <v>87</v>
      </c>
      <c r="AL7" s="81">
        <v>24.541806929900002</v>
      </c>
      <c r="AM7" s="81" t="s">
        <v>87</v>
      </c>
      <c r="AN7" s="81" t="s">
        <v>87</v>
      </c>
      <c r="AO7" s="81" t="s">
        <v>87</v>
      </c>
    </row>
    <row r="8" spans="1:41" x14ac:dyDescent="0.25">
      <c r="A8" s="256"/>
      <c r="B8" s="77" t="s">
        <v>88</v>
      </c>
      <c r="C8" s="82">
        <v>27.352867575699999</v>
      </c>
      <c r="D8" s="82">
        <v>20.871228228700001</v>
      </c>
      <c r="E8" s="82">
        <v>13.0384974556</v>
      </c>
      <c r="F8" s="82">
        <v>29.703074136200001</v>
      </c>
      <c r="G8" s="82">
        <v>19.772922781199998</v>
      </c>
      <c r="H8" s="82" t="s">
        <v>87</v>
      </c>
      <c r="I8" s="82">
        <v>23.926553148499998</v>
      </c>
      <c r="J8" s="82">
        <v>29.086047151300001</v>
      </c>
      <c r="K8" s="82">
        <v>18.370840415499998</v>
      </c>
      <c r="L8" s="82">
        <v>28.183652587099999</v>
      </c>
      <c r="M8" s="82">
        <v>32.353955593899997</v>
      </c>
      <c r="N8" s="82">
        <v>29.1266954773</v>
      </c>
      <c r="O8" s="82">
        <v>27.631204940700002</v>
      </c>
      <c r="P8" s="82">
        <v>26.3899067531</v>
      </c>
      <c r="Q8" s="82">
        <v>29.944962043499999</v>
      </c>
      <c r="R8" s="82">
        <v>23.7987579903</v>
      </c>
      <c r="S8" s="82">
        <v>19.968494160100001</v>
      </c>
      <c r="T8" s="82">
        <v>33.320201303899999</v>
      </c>
      <c r="U8" s="82" t="s">
        <v>87</v>
      </c>
      <c r="V8" s="82">
        <v>12.235961144899999</v>
      </c>
      <c r="W8" s="82">
        <v>14.950745445100001</v>
      </c>
      <c r="X8" s="82">
        <v>18.035461339299999</v>
      </c>
      <c r="Y8" s="82">
        <v>34.2487116175</v>
      </c>
      <c r="Z8" s="82">
        <v>24.0616638879</v>
      </c>
      <c r="AA8" s="82">
        <v>30.1087644588</v>
      </c>
      <c r="AB8" s="82">
        <v>33.7915625527</v>
      </c>
      <c r="AC8" s="82" t="s">
        <v>87</v>
      </c>
      <c r="AD8" s="82">
        <v>29.042898564600002</v>
      </c>
      <c r="AE8" s="82">
        <v>28.7822838445</v>
      </c>
      <c r="AF8" s="82">
        <v>20.846486991199999</v>
      </c>
      <c r="AG8" s="82">
        <v>19.2269094382</v>
      </c>
      <c r="AH8" s="82">
        <v>42.668910481499999</v>
      </c>
      <c r="AI8" s="82">
        <v>18.414480145900001</v>
      </c>
      <c r="AJ8" s="82">
        <v>11.2264290306</v>
      </c>
      <c r="AK8" s="82" t="s">
        <v>87</v>
      </c>
      <c r="AL8" s="82">
        <v>23.754468104000001</v>
      </c>
      <c r="AM8" s="82" t="s">
        <v>87</v>
      </c>
      <c r="AN8" s="82" t="s">
        <v>87</v>
      </c>
      <c r="AO8" s="82" t="s">
        <v>87</v>
      </c>
    </row>
    <row r="9" spans="1:41" x14ac:dyDescent="0.25">
      <c r="A9" s="256"/>
      <c r="B9" s="77" t="s">
        <v>89</v>
      </c>
      <c r="C9" s="82">
        <v>25.836163533699999</v>
      </c>
      <c r="D9" s="82">
        <v>21.230684287900001</v>
      </c>
      <c r="E9" s="82">
        <v>12.654294414700001</v>
      </c>
      <c r="F9" s="82">
        <v>28.759662674299999</v>
      </c>
      <c r="G9" s="82">
        <v>17.5604557349</v>
      </c>
      <c r="H9" s="82" t="s">
        <v>87</v>
      </c>
      <c r="I9" s="82">
        <v>24.139285962399999</v>
      </c>
      <c r="J9" s="82">
        <v>27.144399398200001</v>
      </c>
      <c r="K9" s="82">
        <v>18.257942094600001</v>
      </c>
      <c r="L9" s="82">
        <v>25.732181946499999</v>
      </c>
      <c r="M9" s="82">
        <v>29.776979580999999</v>
      </c>
      <c r="N9" s="82">
        <v>31.704754792100001</v>
      </c>
      <c r="O9" s="82">
        <v>25.366961247100001</v>
      </c>
      <c r="P9" s="82">
        <v>24.4509351781</v>
      </c>
      <c r="Q9" s="82">
        <v>32.611092913500002</v>
      </c>
      <c r="R9" s="82">
        <v>21.533302206999998</v>
      </c>
      <c r="S9" s="82">
        <v>18.616952764600001</v>
      </c>
      <c r="T9" s="82">
        <v>30.349932705200001</v>
      </c>
      <c r="U9" s="82" t="s">
        <v>87</v>
      </c>
      <c r="V9" s="82">
        <v>12.6396893802</v>
      </c>
      <c r="W9" s="82">
        <v>15.5248873244</v>
      </c>
      <c r="X9" s="82">
        <v>17.518706461899999</v>
      </c>
      <c r="Y9" s="82">
        <v>34.984651702000001</v>
      </c>
      <c r="Z9" s="82">
        <v>22.2898068364</v>
      </c>
      <c r="AA9" s="82">
        <v>28.800779671499999</v>
      </c>
      <c r="AB9" s="82">
        <v>32.138415715400001</v>
      </c>
      <c r="AC9" s="82" t="s">
        <v>87</v>
      </c>
      <c r="AD9" s="82">
        <v>26.922850611200001</v>
      </c>
      <c r="AE9" s="82">
        <v>29.656222916699999</v>
      </c>
      <c r="AF9" s="82">
        <v>20.202524456799999</v>
      </c>
      <c r="AG9" s="82">
        <v>19.3485886247</v>
      </c>
      <c r="AH9" s="82">
        <v>42.172890219099997</v>
      </c>
      <c r="AI9" s="82">
        <v>17.562859330999999</v>
      </c>
      <c r="AJ9" s="82">
        <v>10.9711632105</v>
      </c>
      <c r="AK9" s="82" t="s">
        <v>87</v>
      </c>
      <c r="AL9" s="82">
        <v>21.511541576700001</v>
      </c>
      <c r="AM9" s="82" t="s">
        <v>87</v>
      </c>
      <c r="AN9" s="82" t="s">
        <v>87</v>
      </c>
      <c r="AO9" s="82" t="s">
        <v>87</v>
      </c>
    </row>
    <row r="10" spans="1:41" x14ac:dyDescent="0.25">
      <c r="A10" s="257"/>
      <c r="B10" s="78" t="s">
        <v>90</v>
      </c>
      <c r="C10" s="83">
        <v>24.149209492000001</v>
      </c>
      <c r="D10" s="83">
        <v>20.7868285214</v>
      </c>
      <c r="E10" s="83">
        <v>14.1092223986</v>
      </c>
      <c r="F10" s="83">
        <v>26.5082666365</v>
      </c>
      <c r="G10" s="83">
        <v>16.2848529561</v>
      </c>
      <c r="H10" s="83" t="s">
        <v>87</v>
      </c>
      <c r="I10" s="83">
        <v>20.812511111199999</v>
      </c>
      <c r="J10" s="83">
        <v>26.119445625299999</v>
      </c>
      <c r="K10" s="83">
        <v>16.974503942399998</v>
      </c>
      <c r="L10" s="83">
        <v>24.299272348500001</v>
      </c>
      <c r="M10" s="83">
        <v>26.268248600900002</v>
      </c>
      <c r="N10" s="83">
        <v>31.341261080199999</v>
      </c>
      <c r="O10" s="83">
        <v>24.966661701100001</v>
      </c>
      <c r="P10" s="83">
        <v>21.908378021299999</v>
      </c>
      <c r="Q10" s="83">
        <v>32.360486273900001</v>
      </c>
      <c r="R10" s="83">
        <v>20.5010006252</v>
      </c>
      <c r="S10" s="83">
        <v>16.632402850599998</v>
      </c>
      <c r="T10" s="83">
        <v>30.309016206399999</v>
      </c>
      <c r="U10" s="83" t="s">
        <v>87</v>
      </c>
      <c r="V10" s="83">
        <v>12.159394113399999</v>
      </c>
      <c r="W10" s="83">
        <v>15.0266946778</v>
      </c>
      <c r="X10" s="83">
        <v>16.548012442400001</v>
      </c>
      <c r="Y10" s="83">
        <v>31.111372595199999</v>
      </c>
      <c r="Z10" s="83">
        <v>21.5603737</v>
      </c>
      <c r="AA10" s="83">
        <v>28.830906457299999</v>
      </c>
      <c r="AB10" s="83">
        <v>32.400649074199997</v>
      </c>
      <c r="AC10" s="83" t="s">
        <v>87</v>
      </c>
      <c r="AD10" s="83">
        <v>25.1803435136</v>
      </c>
      <c r="AE10" s="83">
        <v>27.1987527452</v>
      </c>
      <c r="AF10" s="83">
        <v>20.482972931999999</v>
      </c>
      <c r="AG10" s="83">
        <v>18.492931392599999</v>
      </c>
      <c r="AH10" s="83">
        <v>41.795854351499997</v>
      </c>
      <c r="AI10" s="83">
        <v>17.3711912387</v>
      </c>
      <c r="AJ10" s="83">
        <v>12.841373859500001</v>
      </c>
      <c r="AK10" s="83" t="s">
        <v>87</v>
      </c>
      <c r="AL10" s="83">
        <v>20.774100174499999</v>
      </c>
      <c r="AM10" s="83" t="s">
        <v>87</v>
      </c>
      <c r="AN10" s="83" t="s">
        <v>87</v>
      </c>
      <c r="AO10" s="83" t="s">
        <v>87</v>
      </c>
    </row>
    <row r="11" spans="1:41" x14ac:dyDescent="0.25">
      <c r="A11" s="255">
        <v>2006</v>
      </c>
      <c r="B11" s="76" t="s">
        <v>86</v>
      </c>
      <c r="C11" s="81">
        <v>23.4029263533</v>
      </c>
      <c r="D11" s="81">
        <v>18.163173244799999</v>
      </c>
      <c r="E11" s="81">
        <v>13.1725152695</v>
      </c>
      <c r="F11" s="81">
        <v>29.6188707417</v>
      </c>
      <c r="G11" s="81">
        <v>17.672326844700002</v>
      </c>
      <c r="H11" s="81" t="s">
        <v>87</v>
      </c>
      <c r="I11" s="81">
        <v>23.378866348600003</v>
      </c>
      <c r="J11" s="81">
        <v>26.7263044587</v>
      </c>
      <c r="K11" s="81">
        <v>16.8938419819</v>
      </c>
      <c r="L11" s="81">
        <v>25.657439885100001</v>
      </c>
      <c r="M11" s="81">
        <v>25.691014767200002</v>
      </c>
      <c r="N11" s="81">
        <v>30.727415165100002</v>
      </c>
      <c r="O11" s="81">
        <v>27.309951009700001</v>
      </c>
      <c r="P11" s="81">
        <v>21.619491915400001</v>
      </c>
      <c r="Q11" s="81">
        <v>36.170714716500001</v>
      </c>
      <c r="R11" s="81">
        <v>22.138394807600001</v>
      </c>
      <c r="S11" s="81">
        <v>14.5985589001</v>
      </c>
      <c r="T11" s="81">
        <v>31.680683956200003</v>
      </c>
      <c r="U11" s="81" t="s">
        <v>87</v>
      </c>
      <c r="V11" s="81">
        <v>11.085295567100001</v>
      </c>
      <c r="W11" s="81">
        <v>14.7183803517</v>
      </c>
      <c r="X11" s="81">
        <v>16.634773601799999</v>
      </c>
      <c r="Y11" s="81">
        <v>33.035515135700003</v>
      </c>
      <c r="Z11" s="81">
        <v>22.8428770925</v>
      </c>
      <c r="AA11" s="81">
        <v>27.1091242004</v>
      </c>
      <c r="AB11" s="81">
        <v>32.345187280499999</v>
      </c>
      <c r="AC11" s="81" t="s">
        <v>87</v>
      </c>
      <c r="AD11" s="81">
        <v>26.7654184849</v>
      </c>
      <c r="AE11" s="81">
        <v>26.990596265600001</v>
      </c>
      <c r="AF11" s="81">
        <v>18.024374310100001</v>
      </c>
      <c r="AG11" s="81">
        <v>18.735957618900002</v>
      </c>
      <c r="AH11" s="81">
        <v>42.3049747512</v>
      </c>
      <c r="AI11" s="81">
        <v>17.272611640499999</v>
      </c>
      <c r="AJ11" s="81">
        <v>10.437057036800001</v>
      </c>
      <c r="AK11" s="81" t="s">
        <v>87</v>
      </c>
      <c r="AL11" s="81">
        <v>23.836891807300002</v>
      </c>
      <c r="AM11" s="81" t="s">
        <v>87</v>
      </c>
      <c r="AN11" s="81" t="s">
        <v>87</v>
      </c>
      <c r="AO11" s="81" t="s">
        <v>87</v>
      </c>
    </row>
    <row r="12" spans="1:41" x14ac:dyDescent="0.25">
      <c r="A12" s="256"/>
      <c r="B12" s="77" t="s">
        <v>88</v>
      </c>
      <c r="C12" s="82">
        <v>22.7386775644</v>
      </c>
      <c r="D12" s="82">
        <v>19.4377719539</v>
      </c>
      <c r="E12" s="82">
        <v>13.212280141300001</v>
      </c>
      <c r="F12" s="82">
        <v>25.127620376100001</v>
      </c>
      <c r="G12" s="82">
        <v>17.706761396000001</v>
      </c>
      <c r="H12" s="82" t="s">
        <v>87</v>
      </c>
      <c r="I12" s="82">
        <v>22.0182780966</v>
      </c>
      <c r="J12" s="82">
        <v>25.350887071200003</v>
      </c>
      <c r="K12" s="82">
        <v>18.233996164900002</v>
      </c>
      <c r="L12" s="82">
        <v>23.605742361200001</v>
      </c>
      <c r="M12" s="82">
        <v>25.976965980900001</v>
      </c>
      <c r="N12" s="82">
        <v>30.012489284600001</v>
      </c>
      <c r="O12" s="82">
        <v>26.096158010500002</v>
      </c>
      <c r="P12" s="82">
        <v>21.703831779800002</v>
      </c>
      <c r="Q12" s="82">
        <v>29.203635657900001</v>
      </c>
      <c r="R12" s="82">
        <v>21.5081530685</v>
      </c>
      <c r="S12" s="82">
        <v>15.984575835500001</v>
      </c>
      <c r="T12" s="82">
        <v>29.512926390700002</v>
      </c>
      <c r="U12" s="82" t="s">
        <v>87</v>
      </c>
      <c r="V12" s="82">
        <v>11.672595981000001</v>
      </c>
      <c r="W12" s="82">
        <v>14.619883040900001</v>
      </c>
      <c r="X12" s="82">
        <v>15.827281326100001</v>
      </c>
      <c r="Y12" s="82">
        <v>30.406430564000001</v>
      </c>
      <c r="Z12" s="82">
        <v>19.651079303700001</v>
      </c>
      <c r="AA12" s="82">
        <v>26.185698087600002</v>
      </c>
      <c r="AB12" s="82">
        <v>32.704660408800002</v>
      </c>
      <c r="AC12" s="82" t="s">
        <v>87</v>
      </c>
      <c r="AD12" s="82">
        <v>24.755590720200001</v>
      </c>
      <c r="AE12" s="82">
        <v>26.9180186436</v>
      </c>
      <c r="AF12" s="82">
        <v>16.377357806799999</v>
      </c>
      <c r="AG12" s="82">
        <v>17.458695694300001</v>
      </c>
      <c r="AH12" s="82">
        <v>41.458915539100005</v>
      </c>
      <c r="AI12" s="82">
        <v>14.030821701500001</v>
      </c>
      <c r="AJ12" s="82">
        <v>10.0238072196</v>
      </c>
      <c r="AK12" s="82" t="s">
        <v>87</v>
      </c>
      <c r="AL12" s="82">
        <v>21.675049404199999</v>
      </c>
      <c r="AM12" s="82" t="s">
        <v>87</v>
      </c>
      <c r="AN12" s="82" t="s">
        <v>87</v>
      </c>
      <c r="AO12" s="82" t="s">
        <v>87</v>
      </c>
    </row>
    <row r="13" spans="1:41" x14ac:dyDescent="0.25">
      <c r="A13" s="256"/>
      <c r="B13" s="77" t="s">
        <v>89</v>
      </c>
      <c r="C13" s="82">
        <v>23.971418581800002</v>
      </c>
      <c r="D13" s="82">
        <v>21.375302488500001</v>
      </c>
      <c r="E13" s="82">
        <v>13.566302903</v>
      </c>
      <c r="F13" s="82">
        <v>28.314354913300001</v>
      </c>
      <c r="G13" s="82">
        <v>16.2243825539</v>
      </c>
      <c r="H13" s="82" t="s">
        <v>87</v>
      </c>
      <c r="I13" s="82">
        <v>22.901939048100001</v>
      </c>
      <c r="J13" s="82">
        <v>26.520418170700001</v>
      </c>
      <c r="K13" s="82">
        <v>17.925700712000001</v>
      </c>
      <c r="L13" s="82">
        <v>24.4056091518</v>
      </c>
      <c r="M13" s="82">
        <v>23.861298059900001</v>
      </c>
      <c r="N13" s="82">
        <v>28.8489194683</v>
      </c>
      <c r="O13" s="82">
        <v>25.701342981900002</v>
      </c>
      <c r="P13" s="82">
        <v>21.980735528100002</v>
      </c>
      <c r="Q13" s="82">
        <v>30.8645054208</v>
      </c>
      <c r="R13" s="82">
        <v>21.860853111400001</v>
      </c>
      <c r="S13" s="82">
        <v>14.5343939048</v>
      </c>
      <c r="T13" s="82">
        <v>29.276275588100003</v>
      </c>
      <c r="U13" s="82" t="s">
        <v>87</v>
      </c>
      <c r="V13" s="82">
        <v>11.918471178500001</v>
      </c>
      <c r="W13" s="82">
        <v>14.651311267700001</v>
      </c>
      <c r="X13" s="82">
        <v>16.623519073400001</v>
      </c>
      <c r="Y13" s="82">
        <v>29.359339129200002</v>
      </c>
      <c r="Z13" s="82">
        <v>19.321534923800002</v>
      </c>
      <c r="AA13" s="82">
        <v>25.253954569299999</v>
      </c>
      <c r="AB13" s="82">
        <v>28.3660256993</v>
      </c>
      <c r="AC13" s="82" t="s">
        <v>87</v>
      </c>
      <c r="AD13" s="82">
        <v>26.368926416000001</v>
      </c>
      <c r="AE13" s="82">
        <v>24.726467685599999</v>
      </c>
      <c r="AF13" s="82">
        <v>17.6988333199</v>
      </c>
      <c r="AG13" s="82">
        <v>15.621916220000001</v>
      </c>
      <c r="AH13" s="82">
        <v>43.6654413033</v>
      </c>
      <c r="AI13" s="82">
        <v>15.425531914900001</v>
      </c>
      <c r="AJ13" s="82">
        <v>10.0027204758</v>
      </c>
      <c r="AK13" s="82" t="s">
        <v>87</v>
      </c>
      <c r="AL13" s="82">
        <v>21.367288886600001</v>
      </c>
      <c r="AM13" s="82" t="s">
        <v>87</v>
      </c>
      <c r="AN13" s="82" t="s">
        <v>87</v>
      </c>
      <c r="AO13" s="82" t="s">
        <v>87</v>
      </c>
    </row>
    <row r="14" spans="1:41" x14ac:dyDescent="0.25">
      <c r="A14" s="257"/>
      <c r="B14" s="78" t="s">
        <v>90</v>
      </c>
      <c r="C14" s="83">
        <v>24.6825598691</v>
      </c>
      <c r="D14" s="83">
        <v>20.4213934703</v>
      </c>
      <c r="E14" s="83">
        <v>12.533856648</v>
      </c>
      <c r="F14" s="83">
        <v>27.152511054800001</v>
      </c>
      <c r="G14" s="83">
        <v>17.966355218900002</v>
      </c>
      <c r="H14" s="83" t="s">
        <v>87</v>
      </c>
      <c r="I14" s="83">
        <v>23.158213716800002</v>
      </c>
      <c r="J14" s="83">
        <v>24.016654814600003</v>
      </c>
      <c r="K14" s="83">
        <v>18.971785733800001</v>
      </c>
      <c r="L14" s="83">
        <v>27.105947530400002</v>
      </c>
      <c r="M14" s="83">
        <v>24.544977702400001</v>
      </c>
      <c r="N14" s="83">
        <v>31.345456185</v>
      </c>
      <c r="O14" s="83">
        <v>25.978885133600002</v>
      </c>
      <c r="P14" s="83">
        <v>20.694214154099999</v>
      </c>
      <c r="Q14" s="83">
        <v>29.917235038899999</v>
      </c>
      <c r="R14" s="83">
        <v>22.676456203200001</v>
      </c>
      <c r="S14" s="83">
        <v>16.4273827968</v>
      </c>
      <c r="T14" s="83">
        <v>28.888156503600001</v>
      </c>
      <c r="U14" s="83" t="s">
        <v>87</v>
      </c>
      <c r="V14" s="83">
        <v>13.4378487262</v>
      </c>
      <c r="W14" s="83">
        <v>14.8950207069</v>
      </c>
      <c r="X14" s="83">
        <v>16.5614382109</v>
      </c>
      <c r="Y14" s="83">
        <v>31.5703121166</v>
      </c>
      <c r="Z14" s="83">
        <v>20.628783372400001</v>
      </c>
      <c r="AA14" s="83">
        <v>24.377365543700002</v>
      </c>
      <c r="AB14" s="83">
        <v>29.066748643900002</v>
      </c>
      <c r="AC14" s="83" t="s">
        <v>87</v>
      </c>
      <c r="AD14" s="83">
        <v>28.5469044811</v>
      </c>
      <c r="AE14" s="83">
        <v>25.910198859600001</v>
      </c>
      <c r="AF14" s="83">
        <v>18.348226272200002</v>
      </c>
      <c r="AG14" s="83">
        <v>15.4347847866</v>
      </c>
      <c r="AH14" s="83">
        <v>44.875643152500004</v>
      </c>
      <c r="AI14" s="83">
        <v>15.734421637400001</v>
      </c>
      <c r="AJ14" s="83">
        <v>11.372989220900001</v>
      </c>
      <c r="AK14" s="83" t="s">
        <v>87</v>
      </c>
      <c r="AL14" s="83">
        <v>19.537472318300001</v>
      </c>
      <c r="AM14" s="83" t="s">
        <v>87</v>
      </c>
      <c r="AN14" s="83" t="s">
        <v>87</v>
      </c>
      <c r="AO14" s="83" t="s">
        <v>87</v>
      </c>
    </row>
    <row r="15" spans="1:41" x14ac:dyDescent="0.25">
      <c r="A15" s="255">
        <v>2007</v>
      </c>
      <c r="B15" s="76" t="s">
        <v>86</v>
      </c>
      <c r="C15" s="81">
        <v>24.212558054000002</v>
      </c>
      <c r="D15" s="81">
        <v>18.239958398200002</v>
      </c>
      <c r="E15" s="81">
        <v>13.2144746379</v>
      </c>
      <c r="F15" s="81">
        <v>27.240419578800001</v>
      </c>
      <c r="G15" s="81">
        <v>17.5972351353</v>
      </c>
      <c r="H15" s="81" t="s">
        <v>87</v>
      </c>
      <c r="I15" s="81">
        <v>22.533142121499999</v>
      </c>
      <c r="J15" s="81">
        <v>25.042710770300001</v>
      </c>
      <c r="K15" s="81">
        <v>19.180394567100002</v>
      </c>
      <c r="L15" s="81">
        <v>24.545367849200002</v>
      </c>
      <c r="M15" s="81">
        <v>26.253743272800001</v>
      </c>
      <c r="N15" s="81">
        <v>30.982977810600001</v>
      </c>
      <c r="O15" s="81">
        <v>28.169044965400001</v>
      </c>
      <c r="P15" s="81">
        <v>22.530583502000002</v>
      </c>
      <c r="Q15" s="81">
        <v>31.2891082457</v>
      </c>
      <c r="R15" s="81">
        <v>21.96604121</v>
      </c>
      <c r="S15" s="81">
        <v>18.717850352399999</v>
      </c>
      <c r="T15" s="81">
        <v>28.424268565800002</v>
      </c>
      <c r="U15" s="81" t="s">
        <v>87</v>
      </c>
      <c r="V15" s="81">
        <v>12.478927437600001</v>
      </c>
      <c r="W15" s="81">
        <v>15.520141838800001</v>
      </c>
      <c r="X15" s="81">
        <v>16.038323946000002</v>
      </c>
      <c r="Y15" s="81">
        <v>30.216500337700001</v>
      </c>
      <c r="Z15" s="81">
        <v>20.045183395400002</v>
      </c>
      <c r="AA15" s="81">
        <v>26.3784160949</v>
      </c>
      <c r="AB15" s="81">
        <v>28.890013570100002</v>
      </c>
      <c r="AC15" s="81" t="s">
        <v>87</v>
      </c>
      <c r="AD15" s="81">
        <v>28.595554275800001</v>
      </c>
      <c r="AE15" s="81">
        <v>26.216227187600001</v>
      </c>
      <c r="AF15" s="81">
        <v>17.231808088499999</v>
      </c>
      <c r="AG15" s="81">
        <v>17.712300339800002</v>
      </c>
      <c r="AH15" s="81">
        <v>42.072548289700002</v>
      </c>
      <c r="AI15" s="81">
        <v>16.8696863242</v>
      </c>
      <c r="AJ15" s="81">
        <v>9.0686814036000012</v>
      </c>
      <c r="AK15" s="81" t="s">
        <v>87</v>
      </c>
      <c r="AL15" s="81">
        <v>20.785477418300001</v>
      </c>
      <c r="AM15" s="81" t="s">
        <v>87</v>
      </c>
      <c r="AN15" s="81" t="s">
        <v>87</v>
      </c>
      <c r="AO15" s="81" t="s">
        <v>87</v>
      </c>
    </row>
    <row r="16" spans="1:41" x14ac:dyDescent="0.25">
      <c r="A16" s="256"/>
      <c r="B16" s="77" t="s">
        <v>88</v>
      </c>
      <c r="C16" s="82">
        <v>23.343577958800001</v>
      </c>
      <c r="D16" s="82">
        <v>18.005955799300001</v>
      </c>
      <c r="E16" s="82">
        <v>11.203688995</v>
      </c>
      <c r="F16" s="82">
        <v>26.091678638299999</v>
      </c>
      <c r="G16" s="82">
        <v>17.3132664018</v>
      </c>
      <c r="H16" s="82" t="s">
        <v>87</v>
      </c>
      <c r="I16" s="82">
        <v>21.8736992991</v>
      </c>
      <c r="J16" s="82">
        <v>24.6977062727</v>
      </c>
      <c r="K16" s="82">
        <v>17.307464383100001</v>
      </c>
      <c r="L16" s="82">
        <v>24.5704889716</v>
      </c>
      <c r="M16" s="82">
        <v>25.1436296754</v>
      </c>
      <c r="N16" s="82">
        <v>30.246621832300001</v>
      </c>
      <c r="O16" s="82">
        <v>26.474393408600001</v>
      </c>
      <c r="P16" s="82">
        <v>19.956688377999999</v>
      </c>
      <c r="Q16" s="82">
        <v>27.111669251000002</v>
      </c>
      <c r="R16" s="82">
        <v>18.758678675600002</v>
      </c>
      <c r="S16" s="82">
        <v>16.232788449699999</v>
      </c>
      <c r="T16" s="82">
        <v>25.2682329045</v>
      </c>
      <c r="U16" s="82" t="s">
        <v>87</v>
      </c>
      <c r="V16" s="82">
        <v>10.3136319146</v>
      </c>
      <c r="W16" s="82">
        <v>12.608503564600001</v>
      </c>
      <c r="X16" s="82">
        <v>13.9531889613</v>
      </c>
      <c r="Y16" s="82">
        <v>29.626974082100002</v>
      </c>
      <c r="Z16" s="82">
        <v>19.2853759266</v>
      </c>
      <c r="AA16" s="82">
        <v>23.1380593411</v>
      </c>
      <c r="AB16" s="82">
        <v>28.912107884400001</v>
      </c>
      <c r="AC16" s="82" t="s">
        <v>87</v>
      </c>
      <c r="AD16" s="82">
        <v>26.111008912000003</v>
      </c>
      <c r="AE16" s="82">
        <v>25.196603058100003</v>
      </c>
      <c r="AF16" s="82">
        <v>19.188005849900001</v>
      </c>
      <c r="AG16" s="82">
        <v>16.920153314900002</v>
      </c>
      <c r="AH16" s="82">
        <v>41.593509193900005</v>
      </c>
      <c r="AI16" s="82">
        <v>15.0902344235</v>
      </c>
      <c r="AJ16" s="82">
        <v>9.730983762100001</v>
      </c>
      <c r="AK16" s="82" t="s">
        <v>87</v>
      </c>
      <c r="AL16" s="82">
        <v>18.500057957599999</v>
      </c>
      <c r="AM16" s="82" t="s">
        <v>87</v>
      </c>
      <c r="AN16" s="82" t="s">
        <v>87</v>
      </c>
      <c r="AO16" s="82" t="s">
        <v>87</v>
      </c>
    </row>
    <row r="17" spans="1:41" x14ac:dyDescent="0.25">
      <c r="A17" s="256"/>
      <c r="B17" s="77" t="s">
        <v>89</v>
      </c>
      <c r="C17" s="82">
        <v>24.257829257600001</v>
      </c>
      <c r="D17" s="82">
        <v>18.710312494100002</v>
      </c>
      <c r="E17" s="82">
        <v>11.821859273400001</v>
      </c>
      <c r="F17" s="82">
        <v>27.456779131600001</v>
      </c>
      <c r="G17" s="82">
        <v>18.231781782400002</v>
      </c>
      <c r="H17" s="82" t="s">
        <v>87</v>
      </c>
      <c r="I17" s="82">
        <v>18.5219753493</v>
      </c>
      <c r="J17" s="82">
        <v>23.249949306400001</v>
      </c>
      <c r="K17" s="82">
        <v>17.971090785499999</v>
      </c>
      <c r="L17" s="82">
        <v>23.801037425000001</v>
      </c>
      <c r="M17" s="82">
        <v>26.696098789000001</v>
      </c>
      <c r="N17" s="82">
        <v>30.271876557300001</v>
      </c>
      <c r="O17" s="82">
        <v>25.887082207600002</v>
      </c>
      <c r="P17" s="82">
        <v>21.096057638600001</v>
      </c>
      <c r="Q17" s="82">
        <v>26.242810242500003</v>
      </c>
      <c r="R17" s="82">
        <v>19.297112564199999</v>
      </c>
      <c r="S17" s="82">
        <v>15.823760360600001</v>
      </c>
      <c r="T17" s="82">
        <v>26.357862624999999</v>
      </c>
      <c r="U17" s="82" t="s">
        <v>87</v>
      </c>
      <c r="V17" s="82">
        <v>11.0031472336</v>
      </c>
      <c r="W17" s="82">
        <v>13.7808996952</v>
      </c>
      <c r="X17" s="82">
        <v>14.421875852800001</v>
      </c>
      <c r="Y17" s="82">
        <v>30.742484833900001</v>
      </c>
      <c r="Z17" s="82">
        <v>19.088026513599999</v>
      </c>
      <c r="AA17" s="82">
        <v>23.557696715200002</v>
      </c>
      <c r="AB17" s="82">
        <v>30.539982470400002</v>
      </c>
      <c r="AC17" s="82" t="s">
        <v>87</v>
      </c>
      <c r="AD17" s="82">
        <v>25.107975556100001</v>
      </c>
      <c r="AE17" s="82">
        <v>23.4893175803</v>
      </c>
      <c r="AF17" s="82">
        <v>18.238706415599999</v>
      </c>
      <c r="AG17" s="82">
        <v>16.663478648000002</v>
      </c>
      <c r="AH17" s="82">
        <v>42.496767841</v>
      </c>
      <c r="AI17" s="82">
        <v>12.4030157785</v>
      </c>
      <c r="AJ17" s="82">
        <v>10.5294341699</v>
      </c>
      <c r="AK17" s="82" t="s">
        <v>87</v>
      </c>
      <c r="AL17" s="82">
        <v>19.917048082200001</v>
      </c>
      <c r="AM17" s="82" t="s">
        <v>87</v>
      </c>
      <c r="AN17" s="82" t="s">
        <v>87</v>
      </c>
      <c r="AO17" s="82" t="s">
        <v>87</v>
      </c>
    </row>
    <row r="18" spans="1:41" x14ac:dyDescent="0.25">
      <c r="A18" s="257"/>
      <c r="B18" s="78" t="s">
        <v>90</v>
      </c>
      <c r="C18" s="83">
        <v>26.331723976199999</v>
      </c>
      <c r="D18" s="83">
        <v>19.002521316300001</v>
      </c>
      <c r="E18" s="83">
        <v>13.382559450400001</v>
      </c>
      <c r="F18" s="83">
        <v>29.254077237400001</v>
      </c>
      <c r="G18" s="83">
        <v>16.531379810899999</v>
      </c>
      <c r="H18" s="83" t="s">
        <v>87</v>
      </c>
      <c r="I18" s="83">
        <v>22.547760823000001</v>
      </c>
      <c r="J18" s="83">
        <v>24.0327942883</v>
      </c>
      <c r="K18" s="83">
        <v>19.332491242700002</v>
      </c>
      <c r="L18" s="83">
        <v>24.631446946900002</v>
      </c>
      <c r="M18" s="83">
        <v>27.009001384200001</v>
      </c>
      <c r="N18" s="83">
        <v>31.346359590400002</v>
      </c>
      <c r="O18" s="83">
        <v>30.269028859600002</v>
      </c>
      <c r="P18" s="83">
        <v>21.232298915299999</v>
      </c>
      <c r="Q18" s="83">
        <v>32.092211988300001</v>
      </c>
      <c r="R18" s="83">
        <v>19.793040248900002</v>
      </c>
      <c r="S18" s="83">
        <v>18.4599263665</v>
      </c>
      <c r="T18" s="83">
        <v>28.8470070652</v>
      </c>
      <c r="U18" s="83" t="s">
        <v>87</v>
      </c>
      <c r="V18" s="83">
        <v>13.510527404500001</v>
      </c>
      <c r="W18" s="83">
        <v>13.210553941700001</v>
      </c>
      <c r="X18" s="83">
        <v>15.3934722916</v>
      </c>
      <c r="Y18" s="83">
        <v>28.208587579700001</v>
      </c>
      <c r="Z18" s="83">
        <v>19.532417065100002</v>
      </c>
      <c r="AA18" s="83">
        <v>23.676050758800002</v>
      </c>
      <c r="AB18" s="83">
        <v>34.780386431099998</v>
      </c>
      <c r="AC18" s="83" t="s">
        <v>87</v>
      </c>
      <c r="AD18" s="83">
        <v>28.2680815075</v>
      </c>
      <c r="AE18" s="83">
        <v>28.253000466900001</v>
      </c>
      <c r="AF18" s="83">
        <v>18.579722675399999</v>
      </c>
      <c r="AG18" s="83">
        <v>17.128579479500001</v>
      </c>
      <c r="AH18" s="83">
        <v>44.152934806300003</v>
      </c>
      <c r="AI18" s="83">
        <v>14.143809343500001</v>
      </c>
      <c r="AJ18" s="83">
        <v>11.9036429712</v>
      </c>
      <c r="AK18" s="83" t="s">
        <v>87</v>
      </c>
      <c r="AL18" s="83">
        <v>21.139796498799999</v>
      </c>
      <c r="AM18" s="83" t="s">
        <v>87</v>
      </c>
      <c r="AN18" s="83" t="s">
        <v>87</v>
      </c>
      <c r="AO18" s="83" t="s">
        <v>87</v>
      </c>
    </row>
    <row r="19" spans="1:41" x14ac:dyDescent="0.25">
      <c r="A19" s="255">
        <v>2008</v>
      </c>
      <c r="B19" s="76" t="s">
        <v>86</v>
      </c>
      <c r="C19" s="81">
        <v>26.1574350856</v>
      </c>
      <c r="D19" s="81">
        <v>20.196475821500002</v>
      </c>
      <c r="E19" s="81">
        <v>14.035761709400001</v>
      </c>
      <c r="F19" s="81">
        <v>30.839532193</v>
      </c>
      <c r="G19" s="81">
        <v>20.174316623799999</v>
      </c>
      <c r="H19" s="81" t="s">
        <v>87</v>
      </c>
      <c r="I19" s="81">
        <v>22.6696627173</v>
      </c>
      <c r="J19" s="81">
        <v>24.612670305600002</v>
      </c>
      <c r="K19" s="81">
        <v>20.458411139199999</v>
      </c>
      <c r="L19" s="81">
        <v>24.318776130900002</v>
      </c>
      <c r="M19" s="81">
        <v>28.236634147</v>
      </c>
      <c r="N19" s="81">
        <v>31.819865418600003</v>
      </c>
      <c r="O19" s="81">
        <v>26.9903838482</v>
      </c>
      <c r="P19" s="81">
        <v>22.313938248900001</v>
      </c>
      <c r="Q19" s="81">
        <v>33.779873683200002</v>
      </c>
      <c r="R19" s="81">
        <v>19.875511058800001</v>
      </c>
      <c r="S19" s="81">
        <v>17.210907519599999</v>
      </c>
      <c r="T19" s="81">
        <v>29.435327609200002</v>
      </c>
      <c r="U19" s="81" t="s">
        <v>87</v>
      </c>
      <c r="V19" s="81">
        <v>13.438095889400001</v>
      </c>
      <c r="W19" s="81">
        <v>14.017751451600001</v>
      </c>
      <c r="X19" s="81">
        <v>16.7422761887</v>
      </c>
      <c r="Y19" s="81">
        <v>31.150300684600001</v>
      </c>
      <c r="Z19" s="81">
        <v>20.740947334200001</v>
      </c>
      <c r="AA19" s="81">
        <v>23.967283880500002</v>
      </c>
      <c r="AB19" s="81">
        <v>29.529480443700002</v>
      </c>
      <c r="AC19" s="81" t="s">
        <v>87</v>
      </c>
      <c r="AD19" s="81">
        <v>25.726042841000002</v>
      </c>
      <c r="AE19" s="81">
        <v>28.0724178189</v>
      </c>
      <c r="AF19" s="81">
        <v>17.540809384300001</v>
      </c>
      <c r="AG19" s="81">
        <v>17.959580147200001</v>
      </c>
      <c r="AH19" s="81">
        <v>45.969787129499998</v>
      </c>
      <c r="AI19" s="81">
        <v>15.5923263052</v>
      </c>
      <c r="AJ19" s="81">
        <v>11.6690838772</v>
      </c>
      <c r="AK19" s="81" t="s">
        <v>87</v>
      </c>
      <c r="AL19" s="81">
        <v>22.564967615700002</v>
      </c>
      <c r="AM19" s="81" t="s">
        <v>87</v>
      </c>
      <c r="AN19" s="81" t="s">
        <v>87</v>
      </c>
      <c r="AO19" s="81" t="s">
        <v>87</v>
      </c>
    </row>
    <row r="20" spans="1:41" x14ac:dyDescent="0.25">
      <c r="A20" s="256"/>
      <c r="B20" s="77" t="s">
        <v>88</v>
      </c>
      <c r="C20" s="82">
        <v>26.422651098999999</v>
      </c>
      <c r="D20" s="82">
        <v>18.398443518400001</v>
      </c>
      <c r="E20" s="82">
        <v>14.092658651700001</v>
      </c>
      <c r="F20" s="82">
        <v>28.494831578199999</v>
      </c>
      <c r="G20" s="82">
        <v>21.574009301700002</v>
      </c>
      <c r="H20" s="82" t="s">
        <v>87</v>
      </c>
      <c r="I20" s="82">
        <v>23.489554373800001</v>
      </c>
      <c r="J20" s="82">
        <v>21.691375362100001</v>
      </c>
      <c r="K20" s="82">
        <v>17.055011198599999</v>
      </c>
      <c r="L20" s="82">
        <v>23.573221359000001</v>
      </c>
      <c r="M20" s="82">
        <v>23.741382912100001</v>
      </c>
      <c r="N20" s="82">
        <v>30.5393325338</v>
      </c>
      <c r="O20" s="82">
        <v>28.2526361782</v>
      </c>
      <c r="P20" s="82">
        <v>20.795870823600001</v>
      </c>
      <c r="Q20" s="82">
        <v>33.751153782899998</v>
      </c>
      <c r="R20" s="82">
        <v>19.641119637500001</v>
      </c>
      <c r="S20" s="82">
        <v>16.359967833900001</v>
      </c>
      <c r="T20" s="82">
        <v>28.0036071032</v>
      </c>
      <c r="U20" s="82" t="s">
        <v>87</v>
      </c>
      <c r="V20" s="82">
        <v>13.0018849773</v>
      </c>
      <c r="W20" s="82">
        <v>15.073889467700001</v>
      </c>
      <c r="X20" s="82">
        <v>14.474605927700001</v>
      </c>
      <c r="Y20" s="82">
        <v>31.4259884107</v>
      </c>
      <c r="Z20" s="82">
        <v>19.3971879385</v>
      </c>
      <c r="AA20" s="82">
        <v>20.975398639400002</v>
      </c>
      <c r="AB20" s="82">
        <v>32.8885282424</v>
      </c>
      <c r="AC20" s="82" t="s">
        <v>87</v>
      </c>
      <c r="AD20" s="82">
        <v>26.736263761300002</v>
      </c>
      <c r="AE20" s="82">
        <v>26.541241022400001</v>
      </c>
      <c r="AF20" s="82">
        <v>18.243522632299999</v>
      </c>
      <c r="AG20" s="82">
        <v>17.117573252900002</v>
      </c>
      <c r="AH20" s="82">
        <v>44.320576565000003</v>
      </c>
      <c r="AI20" s="82">
        <v>13.1199305323</v>
      </c>
      <c r="AJ20" s="82">
        <v>9.8404871969999999</v>
      </c>
      <c r="AK20" s="82" t="s">
        <v>87</v>
      </c>
      <c r="AL20" s="82">
        <v>22.4782855397</v>
      </c>
      <c r="AM20" s="82" t="s">
        <v>87</v>
      </c>
      <c r="AN20" s="82" t="s">
        <v>87</v>
      </c>
      <c r="AO20" s="82" t="s">
        <v>87</v>
      </c>
    </row>
    <row r="21" spans="1:41" x14ac:dyDescent="0.25">
      <c r="A21" s="256"/>
      <c r="B21" s="77" t="s">
        <v>89</v>
      </c>
      <c r="C21" s="82">
        <v>27.769228057100001</v>
      </c>
      <c r="D21" s="82">
        <v>21.8361827801</v>
      </c>
      <c r="E21" s="82">
        <v>14.844248925</v>
      </c>
      <c r="F21" s="82">
        <v>30.648023347800002</v>
      </c>
      <c r="G21" s="82">
        <v>22.708137288900001</v>
      </c>
      <c r="H21" s="82" t="s">
        <v>87</v>
      </c>
      <c r="I21" s="82">
        <v>21.722965381600002</v>
      </c>
      <c r="J21" s="82">
        <v>23.486290926200002</v>
      </c>
      <c r="K21" s="82">
        <v>20.895041479</v>
      </c>
      <c r="L21" s="82">
        <v>25.131422074900001</v>
      </c>
      <c r="M21" s="82">
        <v>27.179197185500001</v>
      </c>
      <c r="N21" s="82">
        <v>31.659089330100002</v>
      </c>
      <c r="O21" s="82">
        <v>29.280001878100002</v>
      </c>
      <c r="P21" s="82">
        <v>21.756902566400001</v>
      </c>
      <c r="Q21" s="82">
        <v>34.476168848</v>
      </c>
      <c r="R21" s="82">
        <v>21.899583086300002</v>
      </c>
      <c r="S21" s="82">
        <v>19.042653228500001</v>
      </c>
      <c r="T21" s="82">
        <v>27.8031202108</v>
      </c>
      <c r="U21" s="82" t="s">
        <v>87</v>
      </c>
      <c r="V21" s="82">
        <v>15.100486723300001</v>
      </c>
      <c r="W21" s="82">
        <v>18.143582238600001</v>
      </c>
      <c r="X21" s="82">
        <v>15.710658799700001</v>
      </c>
      <c r="Y21" s="82">
        <v>32.208437868800004</v>
      </c>
      <c r="Z21" s="82">
        <v>20.823908197800002</v>
      </c>
      <c r="AA21" s="82">
        <v>20.815662316499999</v>
      </c>
      <c r="AB21" s="82">
        <v>34.474360168800004</v>
      </c>
      <c r="AC21" s="82" t="s">
        <v>87</v>
      </c>
      <c r="AD21" s="82">
        <v>27.628219705399999</v>
      </c>
      <c r="AE21" s="82">
        <v>27.7581116042</v>
      </c>
      <c r="AF21" s="82">
        <v>16.770644812700002</v>
      </c>
      <c r="AG21" s="82">
        <v>19.171183277800001</v>
      </c>
      <c r="AH21" s="82">
        <v>46.019415498800001</v>
      </c>
      <c r="AI21" s="82">
        <v>12.703538303</v>
      </c>
      <c r="AJ21" s="82">
        <v>10.718694989300001</v>
      </c>
      <c r="AK21" s="82" t="s">
        <v>87</v>
      </c>
      <c r="AL21" s="82">
        <v>21.029424832300002</v>
      </c>
      <c r="AM21" s="82" t="s">
        <v>87</v>
      </c>
      <c r="AN21" s="82" t="s">
        <v>87</v>
      </c>
      <c r="AO21" s="82" t="s">
        <v>87</v>
      </c>
    </row>
    <row r="22" spans="1:41" x14ac:dyDescent="0.25">
      <c r="A22" s="257"/>
      <c r="B22" s="78" t="s">
        <v>90</v>
      </c>
      <c r="C22" s="83">
        <v>28.608051329800002</v>
      </c>
      <c r="D22" s="83">
        <v>21.068435927199999</v>
      </c>
      <c r="E22" s="83">
        <v>17.6722536907</v>
      </c>
      <c r="F22" s="83">
        <v>33.809551733399999</v>
      </c>
      <c r="G22" s="83">
        <v>23.253087216600001</v>
      </c>
      <c r="H22" s="83" t="s">
        <v>87</v>
      </c>
      <c r="I22" s="83">
        <v>24.4328939828</v>
      </c>
      <c r="J22" s="83">
        <v>26.532371417300002</v>
      </c>
      <c r="K22" s="83">
        <v>23.077451762599999</v>
      </c>
      <c r="L22" s="83">
        <v>28.9146254658</v>
      </c>
      <c r="M22" s="83">
        <v>27.6413836921</v>
      </c>
      <c r="N22" s="83">
        <v>32.466496917699999</v>
      </c>
      <c r="O22" s="83">
        <v>31.846307506800002</v>
      </c>
      <c r="P22" s="83">
        <v>27.092683444600002</v>
      </c>
      <c r="Q22" s="83">
        <v>38.676531543999999</v>
      </c>
      <c r="R22" s="83">
        <v>23.897036485400001</v>
      </c>
      <c r="S22" s="83">
        <v>17.9592589582</v>
      </c>
      <c r="T22" s="83">
        <v>29.009114033300001</v>
      </c>
      <c r="U22" s="83" t="s">
        <v>87</v>
      </c>
      <c r="V22" s="83">
        <v>19.573967997600001</v>
      </c>
      <c r="W22" s="83">
        <v>17.9181463261</v>
      </c>
      <c r="X22" s="83">
        <v>18.242715447600002</v>
      </c>
      <c r="Y22" s="83">
        <v>34.923638476000001</v>
      </c>
      <c r="Z22" s="83">
        <v>21.2804337048</v>
      </c>
      <c r="AA22" s="83">
        <v>24.938671667000001</v>
      </c>
      <c r="AB22" s="83">
        <v>35.772129978599999</v>
      </c>
      <c r="AC22" s="83" t="s">
        <v>87</v>
      </c>
      <c r="AD22" s="83">
        <v>26.294372212300001</v>
      </c>
      <c r="AE22" s="83">
        <v>27.642161088600002</v>
      </c>
      <c r="AF22" s="83">
        <v>19.113725456299999</v>
      </c>
      <c r="AG22" s="83">
        <v>19.276983549800001</v>
      </c>
      <c r="AH22" s="83">
        <v>48.8796271808</v>
      </c>
      <c r="AI22" s="83">
        <v>15.6592807846</v>
      </c>
      <c r="AJ22" s="83">
        <v>12.976780034900001</v>
      </c>
      <c r="AK22" s="83" t="s">
        <v>87</v>
      </c>
      <c r="AL22" s="83">
        <v>22.7489455913</v>
      </c>
      <c r="AM22" s="83" t="s">
        <v>87</v>
      </c>
      <c r="AN22" s="83" t="s">
        <v>87</v>
      </c>
      <c r="AO22" s="83" t="s">
        <v>87</v>
      </c>
    </row>
    <row r="23" spans="1:41" x14ac:dyDescent="0.25">
      <c r="A23" s="255">
        <v>2009</v>
      </c>
      <c r="B23" s="76" t="s">
        <v>86</v>
      </c>
      <c r="C23" s="81">
        <v>28.925813469800001</v>
      </c>
      <c r="D23" s="81">
        <v>22.289966016000001</v>
      </c>
      <c r="E23" s="81">
        <v>19.8892804115</v>
      </c>
      <c r="F23" s="81">
        <v>34.869479615700001</v>
      </c>
      <c r="G23" s="81">
        <v>26.838523199900003</v>
      </c>
      <c r="H23" s="81" t="s">
        <v>87</v>
      </c>
      <c r="I23" s="81">
        <v>26.981553066100002</v>
      </c>
      <c r="J23" s="81">
        <v>25.652345520200001</v>
      </c>
      <c r="K23" s="81">
        <v>23.679409822</v>
      </c>
      <c r="L23" s="81">
        <v>29.235071112</v>
      </c>
      <c r="M23" s="81">
        <v>27.2399755255</v>
      </c>
      <c r="N23" s="81">
        <v>31.3435774515</v>
      </c>
      <c r="O23" s="81">
        <v>36.7028262376</v>
      </c>
      <c r="P23" s="81">
        <v>24.8023849241</v>
      </c>
      <c r="Q23" s="81">
        <v>34.075840459799998</v>
      </c>
      <c r="R23" s="81">
        <v>25.689870732999999</v>
      </c>
      <c r="S23" s="81">
        <v>18.9655332289</v>
      </c>
      <c r="T23" s="81">
        <v>28.070590102900002</v>
      </c>
      <c r="U23" s="81" t="s">
        <v>87</v>
      </c>
      <c r="V23" s="81">
        <v>19.639300661500002</v>
      </c>
      <c r="W23" s="81">
        <v>16.561353349099999</v>
      </c>
      <c r="X23" s="81">
        <v>20.732975317200001</v>
      </c>
      <c r="Y23" s="81">
        <v>32.6207587233</v>
      </c>
      <c r="Z23" s="81">
        <v>19.262635576099999</v>
      </c>
      <c r="AA23" s="81">
        <v>25.801528096400002</v>
      </c>
      <c r="AB23" s="81">
        <v>36.678830869000002</v>
      </c>
      <c r="AC23" s="81" t="s">
        <v>87</v>
      </c>
      <c r="AD23" s="81">
        <v>30.926496989700002</v>
      </c>
      <c r="AE23" s="81">
        <v>28.1443013216</v>
      </c>
      <c r="AF23" s="81">
        <v>20.637944488300001</v>
      </c>
      <c r="AG23" s="81">
        <v>23.2255040274</v>
      </c>
      <c r="AH23" s="81">
        <v>46.9523720408</v>
      </c>
      <c r="AI23" s="81">
        <v>14.7382083003</v>
      </c>
      <c r="AJ23" s="81">
        <v>12.264218949</v>
      </c>
      <c r="AK23" s="81" t="s">
        <v>87</v>
      </c>
      <c r="AL23" s="81">
        <v>22.423217977900002</v>
      </c>
      <c r="AM23" s="81" t="s">
        <v>87</v>
      </c>
      <c r="AN23" s="81" t="s">
        <v>87</v>
      </c>
      <c r="AO23" s="81" t="s">
        <v>87</v>
      </c>
    </row>
    <row r="24" spans="1:41" x14ac:dyDescent="0.25">
      <c r="A24" s="256"/>
      <c r="B24" s="77" t="s">
        <v>88</v>
      </c>
      <c r="C24" s="82">
        <v>29.9240916105</v>
      </c>
      <c r="D24" s="82">
        <v>24.396634729200002</v>
      </c>
      <c r="E24" s="82">
        <v>21.850773553</v>
      </c>
      <c r="F24" s="82">
        <v>37.745138604000005</v>
      </c>
      <c r="G24" s="82">
        <v>26.962400288800001</v>
      </c>
      <c r="H24" s="82" t="s">
        <v>87</v>
      </c>
      <c r="I24" s="82">
        <v>28.8018849754</v>
      </c>
      <c r="J24" s="82">
        <v>26.741460390900002</v>
      </c>
      <c r="K24" s="82">
        <v>24.7028419146</v>
      </c>
      <c r="L24" s="82">
        <v>30.334352674600002</v>
      </c>
      <c r="M24" s="82">
        <v>32.627250916400001</v>
      </c>
      <c r="N24" s="82">
        <v>33.163332734699999</v>
      </c>
      <c r="O24" s="82">
        <v>34.833628524399998</v>
      </c>
      <c r="P24" s="82">
        <v>26.3147036883</v>
      </c>
      <c r="Q24" s="82">
        <v>35.874477349400003</v>
      </c>
      <c r="R24" s="82">
        <v>27.868757786</v>
      </c>
      <c r="S24" s="82">
        <v>20.985171211899999</v>
      </c>
      <c r="T24" s="82">
        <v>28.471164889200001</v>
      </c>
      <c r="U24" s="82" t="s">
        <v>87</v>
      </c>
      <c r="V24" s="82">
        <v>20.027571028700002</v>
      </c>
      <c r="W24" s="82">
        <v>16.9674879361</v>
      </c>
      <c r="X24" s="82">
        <v>19.784228872700002</v>
      </c>
      <c r="Y24" s="82">
        <v>32.698573492900003</v>
      </c>
      <c r="Z24" s="82">
        <v>22.087729890800002</v>
      </c>
      <c r="AA24" s="82">
        <v>27.403025460400002</v>
      </c>
      <c r="AB24" s="82">
        <v>41.663194018900001</v>
      </c>
      <c r="AC24" s="82" t="s">
        <v>87</v>
      </c>
      <c r="AD24" s="82">
        <v>28.6571866092</v>
      </c>
      <c r="AE24" s="82">
        <v>31.037307958</v>
      </c>
      <c r="AF24" s="82">
        <v>22.0229288303</v>
      </c>
      <c r="AG24" s="82">
        <v>25.453750174100001</v>
      </c>
      <c r="AH24" s="82">
        <v>51.042469964700004</v>
      </c>
      <c r="AI24" s="82">
        <v>16.939901185100002</v>
      </c>
      <c r="AJ24" s="82">
        <v>17.388024892800001</v>
      </c>
      <c r="AK24" s="82" t="s">
        <v>87</v>
      </c>
      <c r="AL24" s="82">
        <v>23.705555690600001</v>
      </c>
      <c r="AM24" s="82" t="s">
        <v>87</v>
      </c>
      <c r="AN24" s="82" t="s">
        <v>87</v>
      </c>
      <c r="AO24" s="82" t="s">
        <v>87</v>
      </c>
    </row>
    <row r="25" spans="1:41" x14ac:dyDescent="0.25">
      <c r="A25" s="256"/>
      <c r="B25" s="77" t="s">
        <v>89</v>
      </c>
      <c r="C25" s="82">
        <v>28.535786098700001</v>
      </c>
      <c r="D25" s="82">
        <v>23.562093031700002</v>
      </c>
      <c r="E25" s="82">
        <v>22.0796652352</v>
      </c>
      <c r="F25" s="82">
        <v>36.111032180599999</v>
      </c>
      <c r="G25" s="82">
        <v>25.716361106600001</v>
      </c>
      <c r="H25" s="82" t="s">
        <v>87</v>
      </c>
      <c r="I25" s="82">
        <v>27.8868044351</v>
      </c>
      <c r="J25" s="82">
        <v>27.582689607300001</v>
      </c>
      <c r="K25" s="82">
        <v>23.850938678200002</v>
      </c>
      <c r="L25" s="82">
        <v>31.649004760300002</v>
      </c>
      <c r="M25" s="82">
        <v>31.105462718400002</v>
      </c>
      <c r="N25" s="82">
        <v>32.223898601800002</v>
      </c>
      <c r="O25" s="82">
        <v>35.358960472200003</v>
      </c>
      <c r="P25" s="82">
        <v>25.795836243300002</v>
      </c>
      <c r="Q25" s="82">
        <v>36.0986177893</v>
      </c>
      <c r="R25" s="82">
        <v>28.012542320800002</v>
      </c>
      <c r="S25" s="82">
        <v>23.420570719100002</v>
      </c>
      <c r="T25" s="82">
        <v>28.314014934900001</v>
      </c>
      <c r="U25" s="82" t="s">
        <v>87</v>
      </c>
      <c r="V25" s="82">
        <v>22.266784781400002</v>
      </c>
      <c r="W25" s="82">
        <v>17.907811197699999</v>
      </c>
      <c r="X25" s="82">
        <v>19.952398969499999</v>
      </c>
      <c r="Y25" s="82">
        <v>32.762046255800001</v>
      </c>
      <c r="Z25" s="82">
        <v>21.7592063311</v>
      </c>
      <c r="AA25" s="82">
        <v>25.518090935</v>
      </c>
      <c r="AB25" s="82">
        <v>37.040936261300004</v>
      </c>
      <c r="AC25" s="82" t="s">
        <v>87</v>
      </c>
      <c r="AD25" s="82">
        <v>27.8408077984</v>
      </c>
      <c r="AE25" s="82">
        <v>29.669276493200002</v>
      </c>
      <c r="AF25" s="82">
        <v>22.794175213300001</v>
      </c>
      <c r="AG25" s="82">
        <v>26.742006717500001</v>
      </c>
      <c r="AH25" s="82">
        <v>51.043418042200003</v>
      </c>
      <c r="AI25" s="82">
        <v>20.080471233299999</v>
      </c>
      <c r="AJ25" s="82">
        <v>16.705014714600001</v>
      </c>
      <c r="AK25" s="82" t="s">
        <v>87</v>
      </c>
      <c r="AL25" s="82">
        <v>24.5663605216</v>
      </c>
      <c r="AM25" s="82" t="s">
        <v>87</v>
      </c>
      <c r="AN25" s="82" t="s">
        <v>87</v>
      </c>
      <c r="AO25" s="82" t="s">
        <v>87</v>
      </c>
    </row>
    <row r="26" spans="1:41" x14ac:dyDescent="0.25">
      <c r="A26" s="257"/>
      <c r="B26" s="78" t="s">
        <v>90</v>
      </c>
      <c r="C26" s="83">
        <v>30.091643064300001</v>
      </c>
      <c r="D26" s="83">
        <v>25.491132868699999</v>
      </c>
      <c r="E26" s="83">
        <v>19.2293694303</v>
      </c>
      <c r="F26" s="83">
        <v>35.135244043100002</v>
      </c>
      <c r="G26" s="83">
        <v>24.594354692100001</v>
      </c>
      <c r="H26" s="83" t="s">
        <v>87</v>
      </c>
      <c r="I26" s="83">
        <v>29.596334610100001</v>
      </c>
      <c r="J26" s="83">
        <v>26.2275098466</v>
      </c>
      <c r="K26" s="83">
        <v>25.102722740400001</v>
      </c>
      <c r="L26" s="83">
        <v>31.333029355500003</v>
      </c>
      <c r="M26" s="83">
        <v>31.020384531400001</v>
      </c>
      <c r="N26" s="83">
        <v>34.569605727300001</v>
      </c>
      <c r="O26" s="83">
        <v>34.043715527099998</v>
      </c>
      <c r="P26" s="83">
        <v>24.8252993573</v>
      </c>
      <c r="Q26" s="83">
        <v>38.195373399899999</v>
      </c>
      <c r="R26" s="83">
        <v>25.283327980300001</v>
      </c>
      <c r="S26" s="83">
        <v>21.622935032200001</v>
      </c>
      <c r="T26" s="83">
        <v>26.382860646800001</v>
      </c>
      <c r="U26" s="83" t="s">
        <v>87</v>
      </c>
      <c r="V26" s="83">
        <v>22.1377930594</v>
      </c>
      <c r="W26" s="83">
        <v>15.9788079953</v>
      </c>
      <c r="X26" s="83">
        <v>20.143976606199999</v>
      </c>
      <c r="Y26" s="83">
        <v>32.4074133405</v>
      </c>
      <c r="Z26" s="83">
        <v>20.8362711724</v>
      </c>
      <c r="AA26" s="83">
        <v>24.657497769900001</v>
      </c>
      <c r="AB26" s="83">
        <v>37.439669574900002</v>
      </c>
      <c r="AC26" s="83" t="s">
        <v>87</v>
      </c>
      <c r="AD26" s="83">
        <v>28.546050223600002</v>
      </c>
      <c r="AE26" s="83">
        <v>29.8327484703</v>
      </c>
      <c r="AF26" s="83">
        <v>23.922342126500002</v>
      </c>
      <c r="AG26" s="83">
        <v>26.072292668300001</v>
      </c>
      <c r="AH26" s="83">
        <v>53.287348130000005</v>
      </c>
      <c r="AI26" s="83">
        <v>20.215944386900002</v>
      </c>
      <c r="AJ26" s="83">
        <v>16.422692499700002</v>
      </c>
      <c r="AK26" s="83" t="s">
        <v>87</v>
      </c>
      <c r="AL26" s="83">
        <v>23.8739906114</v>
      </c>
      <c r="AM26" s="83" t="s">
        <v>87</v>
      </c>
      <c r="AN26" s="83" t="s">
        <v>87</v>
      </c>
      <c r="AO26" s="83" t="s">
        <v>87</v>
      </c>
    </row>
    <row r="27" spans="1:41" x14ac:dyDescent="0.25">
      <c r="A27" s="255">
        <v>2010</v>
      </c>
      <c r="B27" s="76" t="s">
        <v>86</v>
      </c>
      <c r="C27" s="81">
        <v>30.0916014244</v>
      </c>
      <c r="D27" s="81">
        <v>25.079544394599999</v>
      </c>
      <c r="E27" s="81">
        <v>20.0345283901</v>
      </c>
      <c r="F27" s="81">
        <v>37.408477514099999</v>
      </c>
      <c r="G27" s="81">
        <v>25.141885116899999</v>
      </c>
      <c r="H27" s="81" t="s">
        <v>87</v>
      </c>
      <c r="I27" s="81">
        <v>30.452104075699999</v>
      </c>
      <c r="J27" s="81">
        <v>28.3745109822</v>
      </c>
      <c r="K27" s="81">
        <v>27.2035819954</v>
      </c>
      <c r="L27" s="81">
        <v>33.046422939400003</v>
      </c>
      <c r="M27" s="81">
        <v>32.663759815200002</v>
      </c>
      <c r="N27" s="81">
        <v>36.415483793500002</v>
      </c>
      <c r="O27" s="81">
        <v>34.427556799800001</v>
      </c>
      <c r="P27" s="81">
        <v>28.904967361500002</v>
      </c>
      <c r="Q27" s="81">
        <v>38.149698332699998</v>
      </c>
      <c r="R27" s="81">
        <v>27.596255787100002</v>
      </c>
      <c r="S27" s="81">
        <v>23.165149514900001</v>
      </c>
      <c r="T27" s="81">
        <v>29.717754389300001</v>
      </c>
      <c r="U27" s="81" t="s">
        <v>87</v>
      </c>
      <c r="V27" s="81">
        <v>21.716283854300002</v>
      </c>
      <c r="W27" s="81">
        <v>17.8085775238</v>
      </c>
      <c r="X27" s="81">
        <v>22.084947775</v>
      </c>
      <c r="Y27" s="81">
        <v>34.040735929299998</v>
      </c>
      <c r="Z27" s="81">
        <v>23.2114750412</v>
      </c>
      <c r="AA27" s="81">
        <v>24.338931472300001</v>
      </c>
      <c r="AB27" s="81">
        <v>35.215221195399998</v>
      </c>
      <c r="AC27" s="81" t="s">
        <v>87</v>
      </c>
      <c r="AD27" s="81">
        <v>32.216695991100003</v>
      </c>
      <c r="AE27" s="81">
        <v>34.335476502700004</v>
      </c>
      <c r="AF27" s="81">
        <v>24.362877762700002</v>
      </c>
      <c r="AG27" s="81">
        <v>24.519227753700001</v>
      </c>
      <c r="AH27" s="81">
        <v>53.0700494413</v>
      </c>
      <c r="AI27" s="81">
        <v>20.8719821141</v>
      </c>
      <c r="AJ27" s="81">
        <v>16.202286950000001</v>
      </c>
      <c r="AK27" s="81" t="s">
        <v>87</v>
      </c>
      <c r="AL27" s="81">
        <v>27.242473379500002</v>
      </c>
      <c r="AM27" s="81" t="s">
        <v>87</v>
      </c>
      <c r="AN27" s="81" t="s">
        <v>87</v>
      </c>
      <c r="AO27" s="81" t="s">
        <v>87</v>
      </c>
    </row>
    <row r="28" spans="1:41" x14ac:dyDescent="0.25">
      <c r="A28" s="256"/>
      <c r="B28" s="77" t="s">
        <v>88</v>
      </c>
      <c r="C28" s="82">
        <v>28.969784561500003</v>
      </c>
      <c r="D28" s="82">
        <v>25.175453496500001</v>
      </c>
      <c r="E28" s="82">
        <v>19.439014923400002</v>
      </c>
      <c r="F28" s="82">
        <v>36.0694238687</v>
      </c>
      <c r="G28" s="82">
        <v>26.440169190900001</v>
      </c>
      <c r="H28" s="82" t="s">
        <v>87</v>
      </c>
      <c r="I28" s="82">
        <v>29.2570956036</v>
      </c>
      <c r="J28" s="82">
        <v>28.996958387399999</v>
      </c>
      <c r="K28" s="82">
        <v>24.532660223200001</v>
      </c>
      <c r="L28" s="82">
        <v>32.371693347300003</v>
      </c>
      <c r="M28" s="82">
        <v>31.033558771000003</v>
      </c>
      <c r="N28" s="82">
        <v>35.831744663000002</v>
      </c>
      <c r="O28" s="82">
        <v>32.528668207100004</v>
      </c>
      <c r="P28" s="82">
        <v>27.743412603100001</v>
      </c>
      <c r="Q28" s="82">
        <v>33.183258295800002</v>
      </c>
      <c r="R28" s="82">
        <v>27.157764112300001</v>
      </c>
      <c r="S28" s="82">
        <v>23.173935432100002</v>
      </c>
      <c r="T28" s="82">
        <v>29.783443491700002</v>
      </c>
      <c r="U28" s="82" t="s">
        <v>87</v>
      </c>
      <c r="V28" s="82">
        <v>20.6121692762</v>
      </c>
      <c r="W28" s="82">
        <v>16.172941961799999</v>
      </c>
      <c r="X28" s="82">
        <v>19.839897505</v>
      </c>
      <c r="Y28" s="82">
        <v>33.036551573800004</v>
      </c>
      <c r="Z28" s="82">
        <v>22.157211347000001</v>
      </c>
      <c r="AA28" s="82">
        <v>25.500453768</v>
      </c>
      <c r="AB28" s="82">
        <v>36.065595378000005</v>
      </c>
      <c r="AC28" s="82" t="s">
        <v>87</v>
      </c>
      <c r="AD28" s="82">
        <v>31.660432396100003</v>
      </c>
      <c r="AE28" s="82">
        <v>31.482723739600001</v>
      </c>
      <c r="AF28" s="82">
        <v>22.097013478400001</v>
      </c>
      <c r="AG28" s="82">
        <v>22.210941163899999</v>
      </c>
      <c r="AH28" s="82">
        <v>50.461616889600002</v>
      </c>
      <c r="AI28" s="82">
        <v>20.803256102800002</v>
      </c>
      <c r="AJ28" s="82">
        <v>15.327560564700001</v>
      </c>
      <c r="AK28" s="82" t="s">
        <v>87</v>
      </c>
      <c r="AL28" s="82">
        <v>26.053317610900002</v>
      </c>
      <c r="AM28" s="82" t="s">
        <v>87</v>
      </c>
      <c r="AN28" s="82" t="s">
        <v>87</v>
      </c>
      <c r="AO28" s="82" t="s">
        <v>87</v>
      </c>
    </row>
    <row r="29" spans="1:41" x14ac:dyDescent="0.25">
      <c r="A29" s="256"/>
      <c r="B29" s="77" t="s">
        <v>89</v>
      </c>
      <c r="C29" s="82">
        <v>29.306684548300002</v>
      </c>
      <c r="D29" s="82">
        <v>23.7705982345</v>
      </c>
      <c r="E29" s="82">
        <v>22.196810054100002</v>
      </c>
      <c r="F29" s="82">
        <v>35.035767947499998</v>
      </c>
      <c r="G29" s="82">
        <v>24.094225421899999</v>
      </c>
      <c r="H29" s="82" t="s">
        <v>87</v>
      </c>
      <c r="I29" s="82">
        <v>25.6591744111</v>
      </c>
      <c r="J29" s="82">
        <v>26.4149648631</v>
      </c>
      <c r="K29" s="82">
        <v>24.556893109900003</v>
      </c>
      <c r="L29" s="82">
        <v>33.728568645300001</v>
      </c>
      <c r="M29" s="82">
        <v>31.8142300622</v>
      </c>
      <c r="N29" s="82">
        <v>36.730571458200004</v>
      </c>
      <c r="O29" s="82">
        <v>32.062626710700002</v>
      </c>
      <c r="P29" s="82">
        <v>26.925997904000003</v>
      </c>
      <c r="Q29" s="82">
        <v>34.8768869532</v>
      </c>
      <c r="R29" s="82">
        <v>24.729477335400002</v>
      </c>
      <c r="S29" s="82">
        <v>25.0796479292</v>
      </c>
      <c r="T29" s="82">
        <v>30.372745667100002</v>
      </c>
      <c r="U29" s="82" t="s">
        <v>87</v>
      </c>
      <c r="V29" s="82">
        <v>19.980572440500001</v>
      </c>
      <c r="W29" s="82">
        <v>18.495360695500001</v>
      </c>
      <c r="X29" s="82">
        <v>21.288184879100001</v>
      </c>
      <c r="Y29" s="82">
        <v>33.219868311200003</v>
      </c>
      <c r="Z29" s="82">
        <v>19.685502309700002</v>
      </c>
      <c r="AA29" s="82">
        <v>23.044782468099999</v>
      </c>
      <c r="AB29" s="82">
        <v>38.901787838499999</v>
      </c>
      <c r="AC29" s="82" t="s">
        <v>87</v>
      </c>
      <c r="AD29" s="82">
        <v>28.347821334100001</v>
      </c>
      <c r="AE29" s="82">
        <v>33.542590842800003</v>
      </c>
      <c r="AF29" s="82">
        <v>20.889310654500001</v>
      </c>
      <c r="AG29" s="82">
        <v>21.5079162209</v>
      </c>
      <c r="AH29" s="82">
        <v>49.4943976478</v>
      </c>
      <c r="AI29" s="82">
        <v>17.960833982900002</v>
      </c>
      <c r="AJ29" s="82">
        <v>16.245514200399999</v>
      </c>
      <c r="AK29" s="82" t="s">
        <v>87</v>
      </c>
      <c r="AL29" s="82">
        <v>22.4957702737</v>
      </c>
      <c r="AM29" s="82" t="s">
        <v>87</v>
      </c>
      <c r="AN29" s="82" t="s">
        <v>87</v>
      </c>
      <c r="AO29" s="82" t="s">
        <v>87</v>
      </c>
    </row>
    <row r="30" spans="1:41" x14ac:dyDescent="0.25">
      <c r="A30" s="257"/>
      <c r="B30" s="78" t="s">
        <v>90</v>
      </c>
      <c r="C30" s="83">
        <v>30.839027294900003</v>
      </c>
      <c r="D30" s="83">
        <v>25.433016991500001</v>
      </c>
      <c r="E30" s="83">
        <v>22.115328143399999</v>
      </c>
      <c r="F30" s="83">
        <v>38.337576256799998</v>
      </c>
      <c r="G30" s="83">
        <v>24.361416917500001</v>
      </c>
      <c r="H30" s="83" t="s">
        <v>87</v>
      </c>
      <c r="I30" s="83">
        <v>29.955283142000003</v>
      </c>
      <c r="J30" s="83">
        <v>25.996610419300001</v>
      </c>
      <c r="K30" s="83">
        <v>28.709837167500002</v>
      </c>
      <c r="L30" s="83">
        <v>36.428857768500002</v>
      </c>
      <c r="M30" s="83">
        <v>34.431742799399998</v>
      </c>
      <c r="N30" s="83">
        <v>39.698547113800004</v>
      </c>
      <c r="O30" s="83">
        <v>37.242941791600003</v>
      </c>
      <c r="P30" s="83">
        <v>29.362953661100001</v>
      </c>
      <c r="Q30" s="83">
        <v>30.7529578388</v>
      </c>
      <c r="R30" s="83">
        <v>25.8470182724</v>
      </c>
      <c r="S30" s="83">
        <v>27.738077122100002</v>
      </c>
      <c r="T30" s="83">
        <v>28.935492928200002</v>
      </c>
      <c r="U30" s="83" t="s">
        <v>87</v>
      </c>
      <c r="V30" s="83">
        <v>24.2553435837</v>
      </c>
      <c r="W30" s="83">
        <v>20.741032931900001</v>
      </c>
      <c r="X30" s="83">
        <v>21.782738627200001</v>
      </c>
      <c r="Y30" s="83">
        <v>34.442927880799999</v>
      </c>
      <c r="Z30" s="83">
        <v>20.1834125916</v>
      </c>
      <c r="AA30" s="83">
        <v>25.154567434200001</v>
      </c>
      <c r="AB30" s="83">
        <v>39.5264948648</v>
      </c>
      <c r="AC30" s="83" t="s">
        <v>87</v>
      </c>
      <c r="AD30" s="83">
        <v>33.133083117399998</v>
      </c>
      <c r="AE30" s="83">
        <v>37.360731921400003</v>
      </c>
      <c r="AF30" s="83">
        <v>21.735201654299999</v>
      </c>
      <c r="AG30" s="83">
        <v>27.171105107800003</v>
      </c>
      <c r="AH30" s="83">
        <v>54.788073085100002</v>
      </c>
      <c r="AI30" s="83">
        <v>21.5710000841</v>
      </c>
      <c r="AJ30" s="83">
        <v>19.711973626999999</v>
      </c>
      <c r="AK30" s="83" t="s">
        <v>87</v>
      </c>
      <c r="AL30" s="83">
        <v>25.71427752</v>
      </c>
      <c r="AM30" s="83" t="s">
        <v>87</v>
      </c>
      <c r="AN30" s="83" t="s">
        <v>87</v>
      </c>
      <c r="AO30" s="83" t="s">
        <v>87</v>
      </c>
    </row>
    <row r="31" spans="1:41" x14ac:dyDescent="0.25">
      <c r="A31" s="255">
        <v>2011</v>
      </c>
      <c r="B31" s="76" t="s">
        <v>86</v>
      </c>
      <c r="C31" s="81">
        <v>29.0018155036</v>
      </c>
      <c r="D31" s="81">
        <v>24.828836956</v>
      </c>
      <c r="E31" s="81">
        <v>22.548199925600002</v>
      </c>
      <c r="F31" s="81">
        <v>37.218747108800002</v>
      </c>
      <c r="G31" s="81">
        <v>26.483704599100001</v>
      </c>
      <c r="H31" s="81" t="s">
        <v>87</v>
      </c>
      <c r="I31" s="81">
        <v>30.5975869884</v>
      </c>
      <c r="J31" s="81">
        <v>24.236630341800002</v>
      </c>
      <c r="K31" s="81">
        <v>28.2341817304</v>
      </c>
      <c r="L31" s="81">
        <v>37.099796224900004</v>
      </c>
      <c r="M31" s="81">
        <v>32.8991441991</v>
      </c>
      <c r="N31" s="81">
        <v>36.494463508500004</v>
      </c>
      <c r="O31" s="81">
        <v>35.894335446699998</v>
      </c>
      <c r="P31" s="81">
        <v>26.051047540200003</v>
      </c>
      <c r="Q31" s="81">
        <v>32.467304842800004</v>
      </c>
      <c r="R31" s="81">
        <v>26.014653724600002</v>
      </c>
      <c r="S31" s="81">
        <v>25.7994271767</v>
      </c>
      <c r="T31" s="81">
        <v>26.4449151048</v>
      </c>
      <c r="U31" s="81" t="s">
        <v>87</v>
      </c>
      <c r="V31" s="81">
        <v>19.9756695984</v>
      </c>
      <c r="W31" s="81">
        <v>17.237997957099999</v>
      </c>
      <c r="X31" s="81">
        <v>21.8518037851</v>
      </c>
      <c r="Y31" s="81">
        <v>34.474625540700004</v>
      </c>
      <c r="Z31" s="81">
        <v>21.252010829100001</v>
      </c>
      <c r="AA31" s="81">
        <v>22.939116971800001</v>
      </c>
      <c r="AB31" s="81">
        <v>38.574675644300001</v>
      </c>
      <c r="AC31" s="81" t="s">
        <v>87</v>
      </c>
      <c r="AD31" s="81">
        <v>29.206333719</v>
      </c>
      <c r="AE31" s="81">
        <v>33.9035060438</v>
      </c>
      <c r="AF31" s="81">
        <v>20.514455078299999</v>
      </c>
      <c r="AG31" s="81">
        <v>23.917538970600003</v>
      </c>
      <c r="AH31" s="81">
        <v>51.391542405500005</v>
      </c>
      <c r="AI31" s="81">
        <v>21.3667638706</v>
      </c>
      <c r="AJ31" s="81">
        <v>18.062995500300001</v>
      </c>
      <c r="AK31" s="81" t="s">
        <v>87</v>
      </c>
      <c r="AL31" s="81">
        <v>23.537028953900002</v>
      </c>
      <c r="AM31" s="81" t="s">
        <v>87</v>
      </c>
      <c r="AN31" s="81" t="s">
        <v>87</v>
      </c>
      <c r="AO31" s="81" t="s">
        <v>87</v>
      </c>
    </row>
    <row r="32" spans="1:41" x14ac:dyDescent="0.25">
      <c r="A32" s="256"/>
      <c r="B32" s="77" t="s">
        <v>88</v>
      </c>
      <c r="C32" s="82">
        <v>29.7863714681</v>
      </c>
      <c r="D32" s="82">
        <v>24.7635289971</v>
      </c>
      <c r="E32" s="82">
        <v>22.800669403900002</v>
      </c>
      <c r="F32" s="82">
        <v>34.766955195400001</v>
      </c>
      <c r="G32" s="82">
        <v>24.323995498400002</v>
      </c>
      <c r="H32" s="82" t="s">
        <v>87</v>
      </c>
      <c r="I32" s="82">
        <v>29.342062184500001</v>
      </c>
      <c r="J32" s="82">
        <v>23.891453364900002</v>
      </c>
      <c r="K32" s="82">
        <v>25.602742892400002</v>
      </c>
      <c r="L32" s="82">
        <v>35.9459819749</v>
      </c>
      <c r="M32" s="82">
        <v>30.012840839100001</v>
      </c>
      <c r="N32" s="82">
        <v>38.882574575500001</v>
      </c>
      <c r="O32" s="82">
        <v>38.349204274599998</v>
      </c>
      <c r="P32" s="82">
        <v>25.322313666199999</v>
      </c>
      <c r="Q32" s="82">
        <v>31.308039668600003</v>
      </c>
      <c r="R32" s="82">
        <v>25.264525883600001</v>
      </c>
      <c r="S32" s="82">
        <v>23.859217128600001</v>
      </c>
      <c r="T32" s="82">
        <v>27.506520543700002</v>
      </c>
      <c r="U32" s="82" t="s">
        <v>87</v>
      </c>
      <c r="V32" s="82">
        <v>20.506199917500002</v>
      </c>
      <c r="W32" s="82">
        <v>18.105938761299999</v>
      </c>
      <c r="X32" s="82">
        <v>21.220839538300002</v>
      </c>
      <c r="Y32" s="82">
        <v>33.271854762899999</v>
      </c>
      <c r="Z32" s="82">
        <v>22.060965409400001</v>
      </c>
      <c r="AA32" s="82">
        <v>23.935915829700001</v>
      </c>
      <c r="AB32" s="82">
        <v>38.098845330300001</v>
      </c>
      <c r="AC32" s="82" t="s">
        <v>87</v>
      </c>
      <c r="AD32" s="82">
        <v>31.875895291500001</v>
      </c>
      <c r="AE32" s="82">
        <v>35.0786300985</v>
      </c>
      <c r="AF32" s="82">
        <v>21.639760942600002</v>
      </c>
      <c r="AG32" s="82">
        <v>22.551345033600001</v>
      </c>
      <c r="AH32" s="82">
        <v>47.704181725200002</v>
      </c>
      <c r="AI32" s="82">
        <v>19.075995131100001</v>
      </c>
      <c r="AJ32" s="82">
        <v>19.4191462221</v>
      </c>
      <c r="AK32" s="82" t="s">
        <v>87</v>
      </c>
      <c r="AL32" s="82">
        <v>22.788874166100001</v>
      </c>
      <c r="AM32" s="82" t="s">
        <v>87</v>
      </c>
      <c r="AN32" s="82" t="s">
        <v>87</v>
      </c>
      <c r="AO32" s="82" t="s">
        <v>87</v>
      </c>
    </row>
    <row r="33" spans="1:41" x14ac:dyDescent="0.25">
      <c r="A33" s="256"/>
      <c r="B33" s="77" t="s">
        <v>89</v>
      </c>
      <c r="C33" s="82">
        <v>28.287338867300001</v>
      </c>
      <c r="D33" s="82">
        <v>25.363295715700001</v>
      </c>
      <c r="E33" s="82">
        <v>23.3220648193</v>
      </c>
      <c r="F33" s="82">
        <v>34.8499353598</v>
      </c>
      <c r="G33" s="82">
        <v>25.8508047752</v>
      </c>
      <c r="H33" s="82" t="s">
        <v>87</v>
      </c>
      <c r="I33" s="82">
        <v>30.993815487800003</v>
      </c>
      <c r="J33" s="82">
        <v>25.698893264400002</v>
      </c>
      <c r="K33" s="82">
        <v>27.703438426400002</v>
      </c>
      <c r="L33" s="82">
        <v>35.882332257800002</v>
      </c>
      <c r="M33" s="82">
        <v>33.961824736600001</v>
      </c>
      <c r="N33" s="82">
        <v>42.339551227400001</v>
      </c>
      <c r="O33" s="82">
        <v>36.669231977700001</v>
      </c>
      <c r="P33" s="82">
        <v>23.079445779</v>
      </c>
      <c r="Q33" s="82">
        <v>30.831344288</v>
      </c>
      <c r="R33" s="82">
        <v>22.535278597000001</v>
      </c>
      <c r="S33" s="82">
        <v>24.266162291100002</v>
      </c>
      <c r="T33" s="82">
        <v>26.522760055000003</v>
      </c>
      <c r="U33" s="82" t="s">
        <v>87</v>
      </c>
      <c r="V33" s="82">
        <v>19.6122762223</v>
      </c>
      <c r="W33" s="82">
        <v>20.145627712300001</v>
      </c>
      <c r="X33" s="82">
        <v>22.058895959800001</v>
      </c>
      <c r="Y33" s="82">
        <v>34.452975262100004</v>
      </c>
      <c r="Z33" s="82">
        <v>21.704938251600002</v>
      </c>
      <c r="AA33" s="82">
        <v>22.318461337200002</v>
      </c>
      <c r="AB33" s="82">
        <v>36.275588192200004</v>
      </c>
      <c r="AC33" s="82" t="s">
        <v>87</v>
      </c>
      <c r="AD33" s="82">
        <v>29.1981356201</v>
      </c>
      <c r="AE33" s="82">
        <v>34.389506015999999</v>
      </c>
      <c r="AF33" s="82">
        <v>23.3000446052</v>
      </c>
      <c r="AG33" s="82">
        <v>28.949581895200001</v>
      </c>
      <c r="AH33" s="82">
        <v>48.5982548028</v>
      </c>
      <c r="AI33" s="82">
        <v>20.251927262000002</v>
      </c>
      <c r="AJ33" s="82">
        <v>18.9866836536</v>
      </c>
      <c r="AK33" s="82" t="s">
        <v>87</v>
      </c>
      <c r="AL33" s="82">
        <v>21.417696939100001</v>
      </c>
      <c r="AM33" s="82" t="s">
        <v>87</v>
      </c>
      <c r="AN33" s="82" t="s">
        <v>87</v>
      </c>
      <c r="AO33" s="82" t="s">
        <v>87</v>
      </c>
    </row>
    <row r="34" spans="1:41" x14ac:dyDescent="0.25">
      <c r="A34" s="257"/>
      <c r="B34" s="78" t="s">
        <v>90</v>
      </c>
      <c r="C34" s="83">
        <v>29.918905663100002</v>
      </c>
      <c r="D34" s="83">
        <v>24.5705883798</v>
      </c>
      <c r="E34" s="83">
        <v>24.337431909999999</v>
      </c>
      <c r="F34" s="83">
        <v>37.592967415400004</v>
      </c>
      <c r="G34" s="83">
        <v>22.742168899700001</v>
      </c>
      <c r="H34" s="83" t="s">
        <v>87</v>
      </c>
      <c r="I34" s="83">
        <v>30.974312659200002</v>
      </c>
      <c r="J34" s="83">
        <v>26.402235711500001</v>
      </c>
      <c r="K34" s="83">
        <v>27.291323726200002</v>
      </c>
      <c r="L34" s="83">
        <v>33.108406814300004</v>
      </c>
      <c r="M34" s="83">
        <v>35.385898445100004</v>
      </c>
      <c r="N34" s="83">
        <v>45.442693655500001</v>
      </c>
      <c r="O34" s="83">
        <v>39.935920833800004</v>
      </c>
      <c r="P34" s="83">
        <v>24.266177614500002</v>
      </c>
      <c r="Q34" s="83">
        <v>30.4985644882</v>
      </c>
      <c r="R34" s="83">
        <v>24.680564354200001</v>
      </c>
      <c r="S34" s="83">
        <v>25.833567870500001</v>
      </c>
      <c r="T34" s="83">
        <v>28.632152937700003</v>
      </c>
      <c r="U34" s="83" t="s">
        <v>87</v>
      </c>
      <c r="V34" s="83">
        <v>23.903327275500001</v>
      </c>
      <c r="W34" s="83">
        <v>17.693757663900001</v>
      </c>
      <c r="X34" s="83">
        <v>20.645695616600001</v>
      </c>
      <c r="Y34" s="83">
        <v>36.897305574299999</v>
      </c>
      <c r="Z34" s="83">
        <v>23.388958554400002</v>
      </c>
      <c r="AA34" s="83">
        <v>22.4510245785</v>
      </c>
      <c r="AB34" s="83">
        <v>39.731206083400004</v>
      </c>
      <c r="AC34" s="83" t="s">
        <v>87</v>
      </c>
      <c r="AD34" s="83">
        <v>31.461667802600001</v>
      </c>
      <c r="AE34" s="83">
        <v>32.930355222400003</v>
      </c>
      <c r="AF34" s="83">
        <v>23.9369058447</v>
      </c>
      <c r="AG34" s="83">
        <v>24.201837076900002</v>
      </c>
      <c r="AH34" s="83">
        <v>51.703547467500002</v>
      </c>
      <c r="AI34" s="83">
        <v>20.101522842600001</v>
      </c>
      <c r="AJ34" s="83">
        <v>18.7672105933</v>
      </c>
      <c r="AK34" s="83" t="s">
        <v>87</v>
      </c>
      <c r="AL34" s="83">
        <v>24.695239702800002</v>
      </c>
      <c r="AM34" s="83" t="s">
        <v>87</v>
      </c>
      <c r="AN34" s="83" t="s">
        <v>87</v>
      </c>
      <c r="AO34" s="83" t="s">
        <v>87</v>
      </c>
    </row>
    <row r="35" spans="1:41" x14ac:dyDescent="0.25">
      <c r="A35" s="255">
        <v>2012</v>
      </c>
      <c r="B35" s="76" t="s">
        <v>86</v>
      </c>
      <c r="C35" s="81">
        <v>31.712587726100001</v>
      </c>
      <c r="D35" s="81">
        <v>25.459917847500002</v>
      </c>
      <c r="E35" s="81">
        <v>22.947323789600002</v>
      </c>
      <c r="F35" s="81">
        <v>36.495097295000001</v>
      </c>
      <c r="G35" s="81">
        <v>27.130997017800002</v>
      </c>
      <c r="H35" s="81" t="s">
        <v>87</v>
      </c>
      <c r="I35" s="81">
        <v>31.159825404100001</v>
      </c>
      <c r="J35" s="81">
        <v>28.929175170100002</v>
      </c>
      <c r="K35" s="81">
        <v>27.130132928000002</v>
      </c>
      <c r="L35" s="81">
        <v>36.064963493600004</v>
      </c>
      <c r="M35" s="81">
        <v>29.740630334000002</v>
      </c>
      <c r="N35" s="81">
        <v>39.137388289699999</v>
      </c>
      <c r="O35" s="81">
        <v>37.0177456869</v>
      </c>
      <c r="P35" s="81">
        <v>25.492805497000003</v>
      </c>
      <c r="Q35" s="81">
        <v>31.384543054800002</v>
      </c>
      <c r="R35" s="81">
        <v>25.629423208800002</v>
      </c>
      <c r="S35" s="81">
        <v>25.026394292900001</v>
      </c>
      <c r="T35" s="81">
        <v>26.723127936400001</v>
      </c>
      <c r="U35" s="81" t="s">
        <v>87</v>
      </c>
      <c r="V35" s="81">
        <v>25.488460034599999</v>
      </c>
      <c r="W35" s="81">
        <v>18.2143233201</v>
      </c>
      <c r="X35" s="81">
        <v>20.889558217099999</v>
      </c>
      <c r="Y35" s="81">
        <v>36.402417025399998</v>
      </c>
      <c r="Z35" s="81">
        <v>23.606978111100002</v>
      </c>
      <c r="AA35" s="81">
        <v>22.2853726791</v>
      </c>
      <c r="AB35" s="81">
        <v>38.018740676100002</v>
      </c>
      <c r="AC35" s="81" t="s">
        <v>87</v>
      </c>
      <c r="AD35" s="81">
        <v>28.2802212273</v>
      </c>
      <c r="AE35" s="81">
        <v>33.125685692099999</v>
      </c>
      <c r="AF35" s="81">
        <v>23.094115549400001</v>
      </c>
      <c r="AG35" s="81">
        <v>23.293057893500002</v>
      </c>
      <c r="AH35" s="81">
        <v>48.469363150900001</v>
      </c>
      <c r="AI35" s="81">
        <v>20.259103097600001</v>
      </c>
      <c r="AJ35" s="81">
        <v>17.566180751000001</v>
      </c>
      <c r="AK35" s="81" t="s">
        <v>87</v>
      </c>
      <c r="AL35" s="81">
        <v>22.6478477635</v>
      </c>
      <c r="AM35" s="81" t="s">
        <v>87</v>
      </c>
      <c r="AN35" s="81" t="s">
        <v>87</v>
      </c>
      <c r="AO35" s="81" t="s">
        <v>87</v>
      </c>
    </row>
    <row r="36" spans="1:41" x14ac:dyDescent="0.25">
      <c r="A36" s="256"/>
      <c r="B36" s="77" t="s">
        <v>88</v>
      </c>
      <c r="C36" s="82">
        <v>31.1531188312</v>
      </c>
      <c r="D36" s="82">
        <v>23.597109438700002</v>
      </c>
      <c r="E36" s="82">
        <v>22.2144115798</v>
      </c>
      <c r="F36" s="82">
        <v>36.760643800700002</v>
      </c>
      <c r="G36" s="82">
        <v>31.454347804899999</v>
      </c>
      <c r="H36" s="82" t="s">
        <v>87</v>
      </c>
      <c r="I36" s="82">
        <v>31.018053141100001</v>
      </c>
      <c r="J36" s="82">
        <v>24.137421827100003</v>
      </c>
      <c r="K36" s="82">
        <v>25.494867898800003</v>
      </c>
      <c r="L36" s="82">
        <v>33.132558555100005</v>
      </c>
      <c r="M36" s="82">
        <v>32.258549892799998</v>
      </c>
      <c r="N36" s="82">
        <v>41.7746223292</v>
      </c>
      <c r="O36" s="82">
        <v>36.180107954600004</v>
      </c>
      <c r="P36" s="82">
        <v>26.190158166500002</v>
      </c>
      <c r="Q36" s="82">
        <v>32.273793960300004</v>
      </c>
      <c r="R36" s="82">
        <v>22.735203692600003</v>
      </c>
      <c r="S36" s="82">
        <v>24.968720853500002</v>
      </c>
      <c r="T36" s="82">
        <v>27.495324671400002</v>
      </c>
      <c r="U36" s="82" t="s">
        <v>87</v>
      </c>
      <c r="V36" s="82">
        <v>24.9941367809</v>
      </c>
      <c r="W36" s="82">
        <v>18.491282646000002</v>
      </c>
      <c r="X36" s="82">
        <v>19.873060057500002</v>
      </c>
      <c r="Y36" s="82">
        <v>36.7307226681</v>
      </c>
      <c r="Z36" s="82">
        <v>23.311245303500002</v>
      </c>
      <c r="AA36" s="82">
        <v>22.026811613100001</v>
      </c>
      <c r="AB36" s="82">
        <v>39.981544782699999</v>
      </c>
      <c r="AC36" s="82" t="s">
        <v>87</v>
      </c>
      <c r="AD36" s="82">
        <v>31.224874923200002</v>
      </c>
      <c r="AE36" s="82">
        <v>32.890239894800004</v>
      </c>
      <c r="AF36" s="82">
        <v>21.108461612100001</v>
      </c>
      <c r="AG36" s="82">
        <v>24.730161688500001</v>
      </c>
      <c r="AH36" s="82">
        <v>49.344458848000002</v>
      </c>
      <c r="AI36" s="82">
        <v>19.986885366999999</v>
      </c>
      <c r="AJ36" s="82">
        <v>17.226708292400001</v>
      </c>
      <c r="AK36" s="82" t="s">
        <v>87</v>
      </c>
      <c r="AL36" s="82">
        <v>26.071259040000001</v>
      </c>
      <c r="AM36" s="82" t="s">
        <v>87</v>
      </c>
      <c r="AN36" s="82" t="s">
        <v>87</v>
      </c>
      <c r="AO36" s="82" t="s">
        <v>87</v>
      </c>
    </row>
    <row r="37" spans="1:41" x14ac:dyDescent="0.25">
      <c r="A37" s="256"/>
      <c r="B37" s="77" t="s">
        <v>89</v>
      </c>
      <c r="C37" s="82">
        <v>31.4144212275</v>
      </c>
      <c r="D37" s="82">
        <v>25.005242479700001</v>
      </c>
      <c r="E37" s="82">
        <v>26.238622064400001</v>
      </c>
      <c r="F37" s="82">
        <v>37.346559946700005</v>
      </c>
      <c r="G37" s="82">
        <v>28.062054272299999</v>
      </c>
      <c r="H37" s="82" t="s">
        <v>87</v>
      </c>
      <c r="I37" s="82">
        <v>30.557299043</v>
      </c>
      <c r="J37" s="82">
        <v>26.842978932299999</v>
      </c>
      <c r="K37" s="82">
        <v>27.336452866000002</v>
      </c>
      <c r="L37" s="82">
        <v>33.0447239071</v>
      </c>
      <c r="M37" s="82">
        <v>32.408191111699999</v>
      </c>
      <c r="N37" s="82">
        <v>43.456600105300005</v>
      </c>
      <c r="O37" s="82">
        <v>35.946464979399998</v>
      </c>
      <c r="P37" s="82">
        <v>27.318546116700002</v>
      </c>
      <c r="Q37" s="82">
        <v>37.102652705099999</v>
      </c>
      <c r="R37" s="82">
        <v>23.436414647900001</v>
      </c>
      <c r="S37" s="82">
        <v>24.963703502400001</v>
      </c>
      <c r="T37" s="82">
        <v>27.568690369000002</v>
      </c>
      <c r="U37" s="82" t="s">
        <v>87</v>
      </c>
      <c r="V37" s="82">
        <v>23.3782470385</v>
      </c>
      <c r="W37" s="82">
        <v>20.535252144299999</v>
      </c>
      <c r="X37" s="82">
        <v>20.6400252358</v>
      </c>
      <c r="Y37" s="82">
        <v>39.384425905699999</v>
      </c>
      <c r="Z37" s="82">
        <v>23.648365137100001</v>
      </c>
      <c r="AA37" s="82">
        <v>23.598633980800003</v>
      </c>
      <c r="AB37" s="82">
        <v>41.517061696799999</v>
      </c>
      <c r="AC37" s="82" t="s">
        <v>87</v>
      </c>
      <c r="AD37" s="82">
        <v>34.846074333700003</v>
      </c>
      <c r="AE37" s="82">
        <v>32.127566346199998</v>
      </c>
      <c r="AF37" s="82">
        <v>25.4545832467</v>
      </c>
      <c r="AG37" s="82">
        <v>26.001273531800003</v>
      </c>
      <c r="AH37" s="82">
        <v>52.6163854172</v>
      </c>
      <c r="AI37" s="82">
        <v>21.428137202200002</v>
      </c>
      <c r="AJ37" s="82">
        <v>19.3457893828</v>
      </c>
      <c r="AK37" s="82" t="s">
        <v>87</v>
      </c>
      <c r="AL37" s="82">
        <v>25.510244588500001</v>
      </c>
      <c r="AM37" s="82" t="s">
        <v>87</v>
      </c>
      <c r="AN37" s="82" t="s">
        <v>87</v>
      </c>
      <c r="AO37" s="82" t="s">
        <v>87</v>
      </c>
    </row>
    <row r="38" spans="1:41" x14ac:dyDescent="0.25">
      <c r="A38" s="257"/>
      <c r="B38" s="78" t="s">
        <v>90</v>
      </c>
      <c r="C38" s="83">
        <v>31.936104767300002</v>
      </c>
      <c r="D38" s="83">
        <v>25.6875818243</v>
      </c>
      <c r="E38" s="83">
        <v>26.926666167</v>
      </c>
      <c r="F38" s="83">
        <v>36.845278830600002</v>
      </c>
      <c r="G38" s="83">
        <v>28.126134949300003</v>
      </c>
      <c r="H38" s="83" t="s">
        <v>87</v>
      </c>
      <c r="I38" s="83">
        <v>32.299851377300001</v>
      </c>
      <c r="J38" s="83">
        <v>27.5881656452</v>
      </c>
      <c r="K38" s="83">
        <v>27.4445574802</v>
      </c>
      <c r="L38" s="83">
        <v>36.558146371200003</v>
      </c>
      <c r="M38" s="83">
        <v>32.021342458699998</v>
      </c>
      <c r="N38" s="83">
        <v>44.099960517900001</v>
      </c>
      <c r="O38" s="83">
        <v>37.704557614700001</v>
      </c>
      <c r="P38" s="83">
        <v>28.858553512500002</v>
      </c>
      <c r="Q38" s="83">
        <v>35.809414759900001</v>
      </c>
      <c r="R38" s="83">
        <v>22.4886654204</v>
      </c>
      <c r="S38" s="83">
        <v>24.8855434446</v>
      </c>
      <c r="T38" s="83">
        <v>29.682296777200001</v>
      </c>
      <c r="U38" s="83" t="s">
        <v>87</v>
      </c>
      <c r="V38" s="83">
        <v>26.936035566499999</v>
      </c>
      <c r="W38" s="83">
        <v>19.56251692</v>
      </c>
      <c r="X38" s="83">
        <v>21.270213682200001</v>
      </c>
      <c r="Y38" s="83">
        <v>38.380517402599999</v>
      </c>
      <c r="Z38" s="83">
        <v>24.685282855500002</v>
      </c>
      <c r="AA38" s="83">
        <v>24.115054918600002</v>
      </c>
      <c r="AB38" s="83">
        <v>42.605353860600005</v>
      </c>
      <c r="AC38" s="83" t="s">
        <v>87</v>
      </c>
      <c r="AD38" s="83">
        <v>35.471698113199999</v>
      </c>
      <c r="AE38" s="83">
        <v>34.890050076199998</v>
      </c>
      <c r="AF38" s="83">
        <v>24.816460387300001</v>
      </c>
      <c r="AG38" s="83">
        <v>27.7019973819</v>
      </c>
      <c r="AH38" s="83">
        <v>51.549397328600001</v>
      </c>
      <c r="AI38" s="83">
        <v>22.885716925400001</v>
      </c>
      <c r="AJ38" s="83">
        <v>20.715166093200001</v>
      </c>
      <c r="AK38" s="83" t="s">
        <v>87</v>
      </c>
      <c r="AL38" s="83">
        <v>28.193838744900003</v>
      </c>
      <c r="AM38" s="83" t="s">
        <v>87</v>
      </c>
      <c r="AN38" s="83" t="s">
        <v>87</v>
      </c>
      <c r="AO38" s="83" t="s">
        <v>87</v>
      </c>
    </row>
    <row r="39" spans="1:41" x14ac:dyDescent="0.25">
      <c r="A39" s="255">
        <v>2013</v>
      </c>
      <c r="B39" s="76" t="s">
        <v>86</v>
      </c>
      <c r="C39" s="81">
        <v>32.185458018300004</v>
      </c>
      <c r="D39" s="81">
        <v>23.956644599100002</v>
      </c>
      <c r="E39" s="81">
        <v>26.861041590999999</v>
      </c>
      <c r="F39" s="81">
        <v>36.587702202500004</v>
      </c>
      <c r="G39" s="81">
        <v>28.198215830900001</v>
      </c>
      <c r="H39" s="81" t="s">
        <v>87</v>
      </c>
      <c r="I39" s="81">
        <v>32.062025185800003</v>
      </c>
      <c r="J39" s="81">
        <v>27.740532339400001</v>
      </c>
      <c r="K39" s="81">
        <v>26.055819433700002</v>
      </c>
      <c r="L39" s="81">
        <v>36.361070295600001</v>
      </c>
      <c r="M39" s="81">
        <v>30.4915462638</v>
      </c>
      <c r="N39" s="81">
        <v>43.025332818500004</v>
      </c>
      <c r="O39" s="81">
        <v>38.942773099500002</v>
      </c>
      <c r="P39" s="81">
        <v>27.506510771400002</v>
      </c>
      <c r="Q39" s="81">
        <v>31.609712463500003</v>
      </c>
      <c r="R39" s="81">
        <v>24.024210275800002</v>
      </c>
      <c r="S39" s="81">
        <v>24.763231381200001</v>
      </c>
      <c r="T39" s="81">
        <v>30.362850979200001</v>
      </c>
      <c r="U39" s="81" t="s">
        <v>87</v>
      </c>
      <c r="V39" s="81">
        <v>23.8717653645</v>
      </c>
      <c r="W39" s="81">
        <v>18.875229723500002</v>
      </c>
      <c r="X39" s="81">
        <v>19.044009547800002</v>
      </c>
      <c r="Y39" s="81">
        <v>39.877596237700004</v>
      </c>
      <c r="Z39" s="81">
        <v>24.2584459224</v>
      </c>
      <c r="AA39" s="81">
        <v>24.353576831600002</v>
      </c>
      <c r="AB39" s="81">
        <v>45.427102602200002</v>
      </c>
      <c r="AC39" s="81" t="s">
        <v>87</v>
      </c>
      <c r="AD39" s="81">
        <v>34.844457581200004</v>
      </c>
      <c r="AE39" s="81">
        <v>37.033879689999999</v>
      </c>
      <c r="AF39" s="81">
        <v>24.629832058000002</v>
      </c>
      <c r="AG39" s="81">
        <v>27.951817589000001</v>
      </c>
      <c r="AH39" s="81">
        <v>47.992515291899998</v>
      </c>
      <c r="AI39" s="81">
        <v>19.8777147652</v>
      </c>
      <c r="AJ39" s="81">
        <v>20.9880667698</v>
      </c>
      <c r="AK39" s="81" t="s">
        <v>87</v>
      </c>
      <c r="AL39" s="81">
        <v>27.134857095400001</v>
      </c>
      <c r="AM39" s="81" t="s">
        <v>87</v>
      </c>
      <c r="AN39" s="81" t="s">
        <v>87</v>
      </c>
      <c r="AO39" s="81" t="s">
        <v>87</v>
      </c>
    </row>
    <row r="40" spans="1:41" x14ac:dyDescent="0.25">
      <c r="A40" s="256"/>
      <c r="B40" s="77" t="s">
        <v>88</v>
      </c>
      <c r="C40" s="82">
        <v>33.461821618599998</v>
      </c>
      <c r="D40" s="82">
        <v>24.346424341900001</v>
      </c>
      <c r="E40" s="82">
        <v>24.1377975085</v>
      </c>
      <c r="F40" s="82">
        <v>37.884318745100003</v>
      </c>
      <c r="G40" s="82">
        <v>31.183090973800002</v>
      </c>
      <c r="H40" s="82" t="s">
        <v>87</v>
      </c>
      <c r="I40" s="82">
        <v>31.2277056004</v>
      </c>
      <c r="J40" s="82">
        <v>27.884386467800002</v>
      </c>
      <c r="K40" s="82">
        <v>24.192823644200001</v>
      </c>
      <c r="L40" s="82">
        <v>32.623489215100001</v>
      </c>
      <c r="M40" s="82">
        <v>29.882918461800003</v>
      </c>
      <c r="N40" s="82">
        <v>43.267123232000003</v>
      </c>
      <c r="O40" s="82">
        <v>37.7990972387</v>
      </c>
      <c r="P40" s="82">
        <v>28.557523181700002</v>
      </c>
      <c r="Q40" s="82">
        <v>34.8667550702</v>
      </c>
      <c r="R40" s="82">
        <v>22.2290917266</v>
      </c>
      <c r="S40" s="82">
        <v>25.5627361849</v>
      </c>
      <c r="T40" s="82">
        <v>31.497069143900003</v>
      </c>
      <c r="U40" s="82" t="s">
        <v>87</v>
      </c>
      <c r="V40" s="82">
        <v>21.891713511900001</v>
      </c>
      <c r="W40" s="82">
        <v>20.817514493699999</v>
      </c>
      <c r="X40" s="82">
        <v>17.586894249300002</v>
      </c>
      <c r="Y40" s="82">
        <v>41.640522190200002</v>
      </c>
      <c r="Z40" s="82">
        <v>26.741633184200001</v>
      </c>
      <c r="AA40" s="82">
        <v>23.7643679404</v>
      </c>
      <c r="AB40" s="82">
        <v>42.163712665700004</v>
      </c>
      <c r="AC40" s="82" t="s">
        <v>87</v>
      </c>
      <c r="AD40" s="82">
        <v>33.966850576300004</v>
      </c>
      <c r="AE40" s="82">
        <v>33.559631009100002</v>
      </c>
      <c r="AF40" s="82">
        <v>24.975263444300001</v>
      </c>
      <c r="AG40" s="82">
        <v>28.132443613700001</v>
      </c>
      <c r="AH40" s="82">
        <v>48.166173232300004</v>
      </c>
      <c r="AI40" s="82">
        <v>19.796472868400002</v>
      </c>
      <c r="AJ40" s="82">
        <v>20.721650229400002</v>
      </c>
      <c r="AK40" s="82" t="s">
        <v>87</v>
      </c>
      <c r="AL40" s="82">
        <v>27.000898151800001</v>
      </c>
      <c r="AM40" s="82" t="s">
        <v>87</v>
      </c>
      <c r="AN40" s="82" t="s">
        <v>87</v>
      </c>
      <c r="AO40" s="82" t="s">
        <v>87</v>
      </c>
    </row>
    <row r="41" spans="1:41" x14ac:dyDescent="0.25">
      <c r="A41" s="256"/>
      <c r="B41" s="77" t="s">
        <v>89</v>
      </c>
      <c r="C41" s="82">
        <v>34.747075076100003</v>
      </c>
      <c r="D41" s="82">
        <v>26.239794338500001</v>
      </c>
      <c r="E41" s="82">
        <v>27.545748649100002</v>
      </c>
      <c r="F41" s="82">
        <v>36.959796083900002</v>
      </c>
      <c r="G41" s="82">
        <v>28.6090476987</v>
      </c>
      <c r="H41" s="82" t="s">
        <v>87</v>
      </c>
      <c r="I41" s="82">
        <v>29.8521236411</v>
      </c>
      <c r="J41" s="82">
        <v>26.448432323800002</v>
      </c>
      <c r="K41" s="82">
        <v>26.4768581238</v>
      </c>
      <c r="L41" s="82">
        <v>35.419126519199999</v>
      </c>
      <c r="M41" s="82">
        <v>30.2092734111</v>
      </c>
      <c r="N41" s="82">
        <v>44.101973621600003</v>
      </c>
      <c r="O41" s="82">
        <v>36.365377250100003</v>
      </c>
      <c r="P41" s="82">
        <v>29.637988934900001</v>
      </c>
      <c r="Q41" s="82">
        <v>33.693566784799998</v>
      </c>
      <c r="R41" s="82">
        <v>22.0224514863</v>
      </c>
      <c r="S41" s="82">
        <v>26.471677032000002</v>
      </c>
      <c r="T41" s="82">
        <v>33.868008147099999</v>
      </c>
      <c r="U41" s="82" t="s">
        <v>87</v>
      </c>
      <c r="V41" s="82">
        <v>25.501377135400002</v>
      </c>
      <c r="W41" s="82">
        <v>18.7592578645</v>
      </c>
      <c r="X41" s="82">
        <v>20.2049073833</v>
      </c>
      <c r="Y41" s="82">
        <v>38.836109125</v>
      </c>
      <c r="Z41" s="82">
        <v>26.8715648041</v>
      </c>
      <c r="AA41" s="82">
        <v>24.4845127693</v>
      </c>
      <c r="AB41" s="82">
        <v>43.736526727300003</v>
      </c>
      <c r="AC41" s="82" t="s">
        <v>87</v>
      </c>
      <c r="AD41" s="82">
        <v>36.331821157299999</v>
      </c>
      <c r="AE41" s="82">
        <v>33.5677337212</v>
      </c>
      <c r="AF41" s="82">
        <v>24.535406341800002</v>
      </c>
      <c r="AG41" s="82">
        <v>27.4959377287</v>
      </c>
      <c r="AH41" s="82">
        <v>48.591793520800003</v>
      </c>
      <c r="AI41" s="82">
        <v>21.225350888000001</v>
      </c>
      <c r="AJ41" s="82">
        <v>22.792258745800002</v>
      </c>
      <c r="AK41" s="82" t="s">
        <v>87</v>
      </c>
      <c r="AL41" s="82">
        <v>28.903929194900002</v>
      </c>
      <c r="AM41" s="82" t="s">
        <v>87</v>
      </c>
      <c r="AN41" s="82" t="s">
        <v>87</v>
      </c>
      <c r="AO41" s="82" t="s">
        <v>87</v>
      </c>
    </row>
    <row r="42" spans="1:41" x14ac:dyDescent="0.25">
      <c r="A42" s="257"/>
      <c r="B42" s="78" t="s">
        <v>90</v>
      </c>
      <c r="C42" s="83">
        <v>34.648561425800004</v>
      </c>
      <c r="D42" s="83">
        <v>27.008016765600001</v>
      </c>
      <c r="E42" s="83">
        <v>26.524560966100001</v>
      </c>
      <c r="F42" s="83">
        <v>38.446733502299999</v>
      </c>
      <c r="G42" s="83">
        <v>26.091768411300002</v>
      </c>
      <c r="H42" s="83" t="s">
        <v>87</v>
      </c>
      <c r="I42" s="83">
        <v>31.028046777700002</v>
      </c>
      <c r="J42" s="83">
        <v>25.724591439899999</v>
      </c>
      <c r="K42" s="83">
        <v>27.3233803597</v>
      </c>
      <c r="L42" s="83">
        <v>35.821869922099999</v>
      </c>
      <c r="M42" s="83">
        <v>35.119652554200002</v>
      </c>
      <c r="N42" s="83">
        <v>44.261868548599999</v>
      </c>
      <c r="O42" s="83">
        <v>34.762973388500001</v>
      </c>
      <c r="P42" s="83">
        <v>27.268343498</v>
      </c>
      <c r="Q42" s="83">
        <v>37.586558011500003</v>
      </c>
      <c r="R42" s="83">
        <v>25.593376505400002</v>
      </c>
      <c r="S42" s="83">
        <v>27.002416482800001</v>
      </c>
      <c r="T42" s="83">
        <v>34.857607674800001</v>
      </c>
      <c r="U42" s="83" t="s">
        <v>87</v>
      </c>
      <c r="V42" s="83">
        <v>22.949063542299999</v>
      </c>
      <c r="W42" s="83">
        <v>22.304024344000002</v>
      </c>
      <c r="X42" s="83">
        <v>20.999005262899999</v>
      </c>
      <c r="Y42" s="83">
        <v>40.168066040399999</v>
      </c>
      <c r="Z42" s="83">
        <v>26.128033472800002</v>
      </c>
      <c r="AA42" s="83">
        <v>24.398170438099999</v>
      </c>
      <c r="AB42" s="83">
        <v>44.060990572000001</v>
      </c>
      <c r="AC42" s="83" t="s">
        <v>87</v>
      </c>
      <c r="AD42" s="83">
        <v>35.2309279328</v>
      </c>
      <c r="AE42" s="83">
        <v>37.241836962299999</v>
      </c>
      <c r="AF42" s="83">
        <v>23.3997146068</v>
      </c>
      <c r="AG42" s="83">
        <v>29.721245950300002</v>
      </c>
      <c r="AH42" s="83">
        <v>50.183624256100003</v>
      </c>
      <c r="AI42" s="83">
        <v>21.877745123700002</v>
      </c>
      <c r="AJ42" s="83">
        <v>24.363550118900001</v>
      </c>
      <c r="AK42" s="83" t="s">
        <v>87</v>
      </c>
      <c r="AL42" s="83">
        <v>27.206977777000002</v>
      </c>
      <c r="AM42" s="83" t="s">
        <v>87</v>
      </c>
      <c r="AN42" s="83" t="s">
        <v>87</v>
      </c>
      <c r="AO42" s="83" t="s">
        <v>87</v>
      </c>
    </row>
    <row r="43" spans="1:41" x14ac:dyDescent="0.25">
      <c r="A43" s="255">
        <v>2014</v>
      </c>
      <c r="B43" s="76" t="s">
        <v>86</v>
      </c>
      <c r="C43" s="81">
        <v>34.829032474400002</v>
      </c>
      <c r="D43" s="81">
        <v>26.0087956066</v>
      </c>
      <c r="E43" s="81">
        <v>27.838693730399999</v>
      </c>
      <c r="F43" s="81">
        <v>37.762042426500003</v>
      </c>
      <c r="G43" s="81">
        <v>29.809755833900002</v>
      </c>
      <c r="H43" s="81" t="s">
        <v>87</v>
      </c>
      <c r="I43" s="81">
        <v>31.848351514200001</v>
      </c>
      <c r="J43" s="81">
        <v>29.208171620200002</v>
      </c>
      <c r="K43" s="81">
        <v>27.926245253099999</v>
      </c>
      <c r="L43" s="81">
        <v>37.496971839700002</v>
      </c>
      <c r="M43" s="81">
        <v>34.504077242100003</v>
      </c>
      <c r="N43" s="81">
        <v>41.8887208222</v>
      </c>
      <c r="O43" s="81">
        <v>36.208591734199999</v>
      </c>
      <c r="P43" s="81">
        <v>28.860924364600002</v>
      </c>
      <c r="Q43" s="81">
        <v>38.545113008400001</v>
      </c>
      <c r="R43" s="81">
        <v>25.1814622777</v>
      </c>
      <c r="S43" s="81">
        <v>26.359378055600001</v>
      </c>
      <c r="T43" s="81">
        <v>33.652849610800004</v>
      </c>
      <c r="U43" s="81" t="s">
        <v>87</v>
      </c>
      <c r="V43" s="81">
        <v>25.787517681800001</v>
      </c>
      <c r="W43" s="81">
        <v>21.164210923200002</v>
      </c>
      <c r="X43" s="81">
        <v>17.894584677299999</v>
      </c>
      <c r="Y43" s="81">
        <v>41.355310268700002</v>
      </c>
      <c r="Z43" s="81">
        <v>26.907781599300002</v>
      </c>
      <c r="AA43" s="81">
        <v>26.860202445200002</v>
      </c>
      <c r="AB43" s="81">
        <v>44.307283872700005</v>
      </c>
      <c r="AC43" s="81" t="s">
        <v>87</v>
      </c>
      <c r="AD43" s="81">
        <v>35.213231147100004</v>
      </c>
      <c r="AE43" s="81">
        <v>37.270799106799998</v>
      </c>
      <c r="AF43" s="81">
        <v>23.675441795699999</v>
      </c>
      <c r="AG43" s="81">
        <v>28.795966873299999</v>
      </c>
      <c r="AH43" s="81">
        <v>51.934950350600005</v>
      </c>
      <c r="AI43" s="81">
        <v>23.565223551500001</v>
      </c>
      <c r="AJ43" s="81">
        <v>24.9235499911</v>
      </c>
      <c r="AK43" s="81" t="s">
        <v>87</v>
      </c>
      <c r="AL43" s="81">
        <v>29.422521681600003</v>
      </c>
      <c r="AM43" s="81" t="s">
        <v>87</v>
      </c>
      <c r="AN43" s="81" t="s">
        <v>87</v>
      </c>
      <c r="AO43" s="81" t="s">
        <v>87</v>
      </c>
    </row>
    <row r="44" spans="1:41" x14ac:dyDescent="0.25">
      <c r="A44" s="256"/>
      <c r="B44" s="77" t="s">
        <v>88</v>
      </c>
      <c r="C44" s="82">
        <v>35.965211865600004</v>
      </c>
      <c r="D44" s="82">
        <v>25.960809621500001</v>
      </c>
      <c r="E44" s="82">
        <v>27.442185174000002</v>
      </c>
      <c r="F44" s="82">
        <v>37.871552887200004</v>
      </c>
      <c r="G44" s="82">
        <v>30.251034302600001</v>
      </c>
      <c r="H44" s="82" t="s">
        <v>87</v>
      </c>
      <c r="I44" s="82">
        <v>34.392860517999999</v>
      </c>
      <c r="J44" s="82">
        <v>28.7421434707</v>
      </c>
      <c r="K44" s="82">
        <v>27.725371573100002</v>
      </c>
      <c r="L44" s="82">
        <v>38.110373141000004</v>
      </c>
      <c r="M44" s="82">
        <v>36.584672689199998</v>
      </c>
      <c r="N44" s="82">
        <v>41.698567823800005</v>
      </c>
      <c r="O44" s="82">
        <v>38.2395149293</v>
      </c>
      <c r="P44" s="82">
        <v>29.5190932201</v>
      </c>
      <c r="Q44" s="82">
        <v>35.715750708500003</v>
      </c>
      <c r="R44" s="82">
        <v>23.842740301999999</v>
      </c>
      <c r="S44" s="82">
        <v>26.0944504014</v>
      </c>
      <c r="T44" s="82">
        <v>36.477522729100002</v>
      </c>
      <c r="U44" s="82" t="s">
        <v>87</v>
      </c>
      <c r="V44" s="82">
        <v>24.4245387769</v>
      </c>
      <c r="W44" s="82">
        <v>22.0789358032</v>
      </c>
      <c r="X44" s="82">
        <v>20.2766998482</v>
      </c>
      <c r="Y44" s="82">
        <v>40.519986782400004</v>
      </c>
      <c r="Z44" s="82">
        <v>27.358245714800002</v>
      </c>
      <c r="AA44" s="82">
        <v>27.041476318000001</v>
      </c>
      <c r="AB44" s="82">
        <v>45.668740594100001</v>
      </c>
      <c r="AC44" s="82" t="s">
        <v>87</v>
      </c>
      <c r="AD44" s="82">
        <v>37.130967874500001</v>
      </c>
      <c r="AE44" s="82">
        <v>34.833462560000001</v>
      </c>
      <c r="AF44" s="82">
        <v>25.196632278799999</v>
      </c>
      <c r="AG44" s="82">
        <v>31.165910640700002</v>
      </c>
      <c r="AH44" s="82">
        <v>52.386828037500003</v>
      </c>
      <c r="AI44" s="82">
        <v>23.785628079600002</v>
      </c>
      <c r="AJ44" s="82">
        <v>24.444945433899999</v>
      </c>
      <c r="AK44" s="82" t="s">
        <v>87</v>
      </c>
      <c r="AL44" s="82">
        <v>30.831695701800001</v>
      </c>
      <c r="AM44" s="82" t="s">
        <v>87</v>
      </c>
      <c r="AN44" s="82" t="s">
        <v>87</v>
      </c>
      <c r="AO44" s="82" t="s">
        <v>87</v>
      </c>
    </row>
    <row r="45" spans="1:41" x14ac:dyDescent="0.25">
      <c r="A45" s="256"/>
      <c r="B45" s="77" t="s">
        <v>89</v>
      </c>
      <c r="C45" s="82">
        <v>35.732764407300003</v>
      </c>
      <c r="D45" s="82">
        <v>27.1676981922</v>
      </c>
      <c r="E45" s="82">
        <v>26.7761541237</v>
      </c>
      <c r="F45" s="82">
        <v>41.0460751898</v>
      </c>
      <c r="G45" s="82">
        <v>31.685175050200002</v>
      </c>
      <c r="H45" s="82" t="s">
        <v>87</v>
      </c>
      <c r="I45" s="82">
        <v>34.724187181300003</v>
      </c>
      <c r="J45" s="82">
        <v>26.725633232</v>
      </c>
      <c r="K45" s="82">
        <v>25.7761497885</v>
      </c>
      <c r="L45" s="82">
        <v>38.140183820800004</v>
      </c>
      <c r="M45" s="82">
        <v>35.497145562</v>
      </c>
      <c r="N45" s="82">
        <v>43.631386742099998</v>
      </c>
      <c r="O45" s="82">
        <v>39.906063926800002</v>
      </c>
      <c r="P45" s="82">
        <v>29.936247737000002</v>
      </c>
      <c r="Q45" s="82">
        <v>35.377948515299998</v>
      </c>
      <c r="R45" s="82">
        <v>23.8762055105</v>
      </c>
      <c r="S45" s="82">
        <v>26.237338408999999</v>
      </c>
      <c r="T45" s="82">
        <v>37.248748623200001</v>
      </c>
      <c r="U45" s="82" t="s">
        <v>87</v>
      </c>
      <c r="V45" s="82">
        <v>26.9829237742</v>
      </c>
      <c r="W45" s="82">
        <v>22.1334324782</v>
      </c>
      <c r="X45" s="82">
        <v>21.712469478199999</v>
      </c>
      <c r="Y45" s="82">
        <v>42.138049091200003</v>
      </c>
      <c r="Z45" s="82">
        <v>27.114478689400002</v>
      </c>
      <c r="AA45" s="82">
        <v>27.0685802681</v>
      </c>
      <c r="AB45" s="82">
        <v>46.980982414100005</v>
      </c>
      <c r="AC45" s="82" t="s">
        <v>87</v>
      </c>
      <c r="AD45" s="82">
        <v>37.529573110400001</v>
      </c>
      <c r="AE45" s="82">
        <v>33.701608723900002</v>
      </c>
      <c r="AF45" s="82">
        <v>25.288363975799999</v>
      </c>
      <c r="AG45" s="82">
        <v>32.892672448600003</v>
      </c>
      <c r="AH45" s="82">
        <v>54.088484937000004</v>
      </c>
      <c r="AI45" s="82">
        <v>25.6514062362</v>
      </c>
      <c r="AJ45" s="82">
        <v>24.997369155800001</v>
      </c>
      <c r="AK45" s="82" t="s">
        <v>87</v>
      </c>
      <c r="AL45" s="82">
        <v>28.070262246400002</v>
      </c>
      <c r="AM45" s="82" t="s">
        <v>87</v>
      </c>
      <c r="AN45" s="82" t="s">
        <v>87</v>
      </c>
      <c r="AO45" s="82" t="s">
        <v>87</v>
      </c>
    </row>
    <row r="46" spans="1:41" x14ac:dyDescent="0.25">
      <c r="A46" s="257"/>
      <c r="B46" s="78" t="s">
        <v>90</v>
      </c>
      <c r="C46" s="83">
        <v>39.496194034799998</v>
      </c>
      <c r="D46" s="83">
        <v>28.839726771300001</v>
      </c>
      <c r="E46" s="83">
        <v>28.004528288100001</v>
      </c>
      <c r="F46" s="83">
        <v>41.686075292600002</v>
      </c>
      <c r="G46" s="83">
        <v>31.876707148000001</v>
      </c>
      <c r="H46" s="83" t="s">
        <v>87</v>
      </c>
      <c r="I46" s="83">
        <v>33.823464857899999</v>
      </c>
      <c r="J46" s="83">
        <v>29.415571304500002</v>
      </c>
      <c r="K46" s="83">
        <v>29.670213686100002</v>
      </c>
      <c r="L46" s="83">
        <v>38.662996216899998</v>
      </c>
      <c r="M46" s="83">
        <v>41.507478862300005</v>
      </c>
      <c r="N46" s="83">
        <v>48.143742208100001</v>
      </c>
      <c r="O46" s="83">
        <v>39.553717955400003</v>
      </c>
      <c r="P46" s="83">
        <v>33.182239558900001</v>
      </c>
      <c r="Q46" s="83">
        <v>37.268526417800004</v>
      </c>
      <c r="R46" s="83">
        <v>26.8019547074</v>
      </c>
      <c r="S46" s="83">
        <v>26.936866906500001</v>
      </c>
      <c r="T46" s="83">
        <v>36.864947025799999</v>
      </c>
      <c r="U46" s="83" t="s">
        <v>87</v>
      </c>
      <c r="V46" s="83">
        <v>32.184762733500001</v>
      </c>
      <c r="W46" s="83">
        <v>22.719193579500001</v>
      </c>
      <c r="X46" s="83">
        <v>23.055737520200001</v>
      </c>
      <c r="Y46" s="83">
        <v>41.162718841900002</v>
      </c>
      <c r="Z46" s="83">
        <v>27.765330495900002</v>
      </c>
      <c r="AA46" s="83">
        <v>30.193801143200002</v>
      </c>
      <c r="AB46" s="83">
        <v>51.2736280767</v>
      </c>
      <c r="AC46" s="83" t="s">
        <v>87</v>
      </c>
      <c r="AD46" s="83">
        <v>43.815841873099998</v>
      </c>
      <c r="AE46" s="83">
        <v>34.621814299100002</v>
      </c>
      <c r="AF46" s="83">
        <v>26.000252481</v>
      </c>
      <c r="AG46" s="83">
        <v>38.2753299512</v>
      </c>
      <c r="AH46" s="83">
        <v>52.797470005000001</v>
      </c>
      <c r="AI46" s="83">
        <v>24.224785836700001</v>
      </c>
      <c r="AJ46" s="83">
        <v>25.447396301400001</v>
      </c>
      <c r="AK46" s="83" t="s">
        <v>87</v>
      </c>
      <c r="AL46" s="83">
        <v>29.467596066700001</v>
      </c>
      <c r="AM46" s="83" t="s">
        <v>87</v>
      </c>
      <c r="AN46" s="83" t="s">
        <v>87</v>
      </c>
      <c r="AO46" s="83" t="s">
        <v>87</v>
      </c>
    </row>
    <row r="47" spans="1:41" x14ac:dyDescent="0.25">
      <c r="A47" s="255">
        <v>2015</v>
      </c>
      <c r="B47" s="76" t="s">
        <v>86</v>
      </c>
      <c r="C47" s="81">
        <v>37.292270862199999</v>
      </c>
      <c r="D47" s="81">
        <v>28.439688781400001</v>
      </c>
      <c r="E47" s="81">
        <v>29.399047316100003</v>
      </c>
      <c r="F47" s="81">
        <v>40.310546947500001</v>
      </c>
      <c r="G47" s="81">
        <v>32.2331237649</v>
      </c>
      <c r="H47" s="81" t="s">
        <v>87</v>
      </c>
      <c r="I47" s="81">
        <v>36.819469496300002</v>
      </c>
      <c r="J47" s="81">
        <v>28.905286217800001</v>
      </c>
      <c r="K47" s="81">
        <v>26.271642808999999</v>
      </c>
      <c r="L47" s="81">
        <v>36.885543232800003</v>
      </c>
      <c r="M47" s="81">
        <v>38.2280271009</v>
      </c>
      <c r="N47" s="81">
        <v>44.033720697</v>
      </c>
      <c r="O47" s="81">
        <v>41.467197736599999</v>
      </c>
      <c r="P47" s="81">
        <v>29.6034451658</v>
      </c>
      <c r="Q47" s="81">
        <v>34.3232218781</v>
      </c>
      <c r="R47" s="81">
        <v>24.6819894158</v>
      </c>
      <c r="S47" s="81">
        <v>28.528292534000002</v>
      </c>
      <c r="T47" s="81">
        <v>35.314956198099999</v>
      </c>
      <c r="U47" s="81" t="s">
        <v>87</v>
      </c>
      <c r="V47" s="81">
        <v>27.643701285500001</v>
      </c>
      <c r="W47" s="81">
        <v>21.239309569900001</v>
      </c>
      <c r="X47" s="81">
        <v>26.412817579000002</v>
      </c>
      <c r="Y47" s="81">
        <v>37.299868808200003</v>
      </c>
      <c r="Z47" s="81">
        <v>28.841825984300002</v>
      </c>
      <c r="AA47" s="81">
        <v>29.948585563400002</v>
      </c>
      <c r="AB47" s="81">
        <v>45.957642834400005</v>
      </c>
      <c r="AC47" s="81" t="s">
        <v>87</v>
      </c>
      <c r="AD47" s="81">
        <v>38.355472151100003</v>
      </c>
      <c r="AE47" s="81">
        <v>35.041397645300002</v>
      </c>
      <c r="AF47" s="81">
        <v>26.159721028500002</v>
      </c>
      <c r="AG47" s="81">
        <v>30.069064997800002</v>
      </c>
      <c r="AH47" s="81">
        <v>52.066466336200001</v>
      </c>
      <c r="AI47" s="81">
        <v>21.7134196674</v>
      </c>
      <c r="AJ47" s="81">
        <v>24.9464324502</v>
      </c>
      <c r="AK47" s="81" t="s">
        <v>87</v>
      </c>
      <c r="AL47" s="81">
        <v>29.3031584292</v>
      </c>
      <c r="AM47" s="81" t="s">
        <v>87</v>
      </c>
      <c r="AN47" s="81" t="s">
        <v>87</v>
      </c>
      <c r="AO47" s="81" t="s">
        <v>87</v>
      </c>
    </row>
    <row r="48" spans="1:41" x14ac:dyDescent="0.25">
      <c r="A48" s="256"/>
      <c r="B48" s="77" t="s">
        <v>88</v>
      </c>
      <c r="C48" s="82">
        <v>39.4695705691</v>
      </c>
      <c r="D48" s="82">
        <v>27.228650021900002</v>
      </c>
      <c r="E48" s="82">
        <v>29.497377191200002</v>
      </c>
      <c r="F48" s="82">
        <v>40.452898570500004</v>
      </c>
      <c r="G48" s="82">
        <v>30.730737721200001</v>
      </c>
      <c r="H48" s="82" t="s">
        <v>87</v>
      </c>
      <c r="I48" s="82">
        <v>33.069455311900001</v>
      </c>
      <c r="J48" s="82">
        <v>29.634754816000001</v>
      </c>
      <c r="K48" s="82">
        <v>26.374964595000002</v>
      </c>
      <c r="L48" s="82">
        <v>35.5880914297</v>
      </c>
      <c r="M48" s="82">
        <v>38.420524110199999</v>
      </c>
      <c r="N48" s="82">
        <v>45.421862800100001</v>
      </c>
      <c r="O48" s="82">
        <v>40.785652447700002</v>
      </c>
      <c r="P48" s="82">
        <v>30.678272816100002</v>
      </c>
      <c r="Q48" s="82">
        <v>36.590478746100004</v>
      </c>
      <c r="R48" s="82">
        <v>21.442458147300002</v>
      </c>
      <c r="S48" s="82">
        <v>28.889464786000001</v>
      </c>
      <c r="T48" s="82">
        <v>36.956305645100002</v>
      </c>
      <c r="U48" s="82" t="s">
        <v>87</v>
      </c>
      <c r="V48" s="82">
        <v>27.057329661000001</v>
      </c>
      <c r="W48" s="82">
        <v>23.1643093472</v>
      </c>
      <c r="X48" s="82">
        <v>21.856839774899999</v>
      </c>
      <c r="Y48" s="82">
        <v>37.618319531200001</v>
      </c>
      <c r="Z48" s="82">
        <v>27.159851802000002</v>
      </c>
      <c r="AA48" s="82">
        <v>28.487671497000001</v>
      </c>
      <c r="AB48" s="82">
        <v>46.587486561200002</v>
      </c>
      <c r="AC48" s="82" t="s">
        <v>87</v>
      </c>
      <c r="AD48" s="82">
        <v>39.277999599499999</v>
      </c>
      <c r="AE48" s="82">
        <v>33.8648865515</v>
      </c>
      <c r="AF48" s="82">
        <v>25.997786553499999</v>
      </c>
      <c r="AG48" s="82">
        <v>32.979886004299999</v>
      </c>
      <c r="AH48" s="82">
        <v>52.089575803500004</v>
      </c>
      <c r="AI48" s="82">
        <v>23.731108748900002</v>
      </c>
      <c r="AJ48" s="82">
        <v>25.245588509000001</v>
      </c>
      <c r="AK48" s="82" t="s">
        <v>87</v>
      </c>
      <c r="AL48" s="82">
        <v>27.5673610827</v>
      </c>
      <c r="AM48" s="82" t="s">
        <v>87</v>
      </c>
      <c r="AN48" s="82" t="s">
        <v>87</v>
      </c>
      <c r="AO48" s="82" t="s">
        <v>87</v>
      </c>
    </row>
    <row r="49" spans="1:41" x14ac:dyDescent="0.25">
      <c r="A49" s="256"/>
      <c r="B49" s="77" t="s">
        <v>89</v>
      </c>
      <c r="C49" s="82">
        <v>37.082833864100003</v>
      </c>
      <c r="D49" s="82">
        <v>25.0725841627</v>
      </c>
      <c r="E49" s="82">
        <v>25.2161165431</v>
      </c>
      <c r="F49" s="82">
        <v>38.576632224200004</v>
      </c>
      <c r="G49" s="82">
        <v>29.2610086404</v>
      </c>
      <c r="H49" s="82" t="s">
        <v>87</v>
      </c>
      <c r="I49" s="82">
        <v>33.108108108099998</v>
      </c>
      <c r="J49" s="82">
        <v>30.288182876700002</v>
      </c>
      <c r="K49" s="82">
        <v>28.098485332000003</v>
      </c>
      <c r="L49" s="82">
        <v>34.851455071000004</v>
      </c>
      <c r="M49" s="82">
        <v>37.468578976400003</v>
      </c>
      <c r="N49" s="82">
        <v>43.399967299499998</v>
      </c>
      <c r="O49" s="82">
        <v>39.192104997600005</v>
      </c>
      <c r="P49" s="82">
        <v>29.333309404400001</v>
      </c>
      <c r="Q49" s="82">
        <v>38.402572497200005</v>
      </c>
      <c r="R49" s="82">
        <v>24.664827654500002</v>
      </c>
      <c r="S49" s="82">
        <v>28.630610616600002</v>
      </c>
      <c r="T49" s="82">
        <v>35.844198531800004</v>
      </c>
      <c r="U49" s="82" t="s">
        <v>87</v>
      </c>
      <c r="V49" s="82">
        <v>28.870523219300001</v>
      </c>
      <c r="W49" s="82">
        <v>21.496648795700001</v>
      </c>
      <c r="X49" s="82">
        <v>24.694284768199999</v>
      </c>
      <c r="Y49" s="82">
        <v>37.033020704900004</v>
      </c>
      <c r="Z49" s="82">
        <v>27.200566160400001</v>
      </c>
      <c r="AA49" s="82">
        <v>28.874852771800001</v>
      </c>
      <c r="AB49" s="82">
        <v>50.837750337400003</v>
      </c>
      <c r="AC49" s="82" t="s">
        <v>87</v>
      </c>
      <c r="AD49" s="82">
        <v>39.429124451</v>
      </c>
      <c r="AE49" s="82">
        <v>33.553846549600003</v>
      </c>
      <c r="AF49" s="82">
        <v>26.299431096900001</v>
      </c>
      <c r="AG49" s="82">
        <v>30.7385666795</v>
      </c>
      <c r="AH49" s="82">
        <v>50.804672874300003</v>
      </c>
      <c r="AI49" s="82">
        <v>21.4845451586</v>
      </c>
      <c r="AJ49" s="82">
        <v>24.990603858700002</v>
      </c>
      <c r="AK49" s="82" t="s">
        <v>87</v>
      </c>
      <c r="AL49" s="82">
        <v>27.010035822700001</v>
      </c>
      <c r="AM49" s="82" t="s">
        <v>87</v>
      </c>
      <c r="AN49" s="82" t="s">
        <v>87</v>
      </c>
      <c r="AO49" s="82" t="s">
        <v>87</v>
      </c>
    </row>
    <row r="50" spans="1:41" x14ac:dyDescent="0.25">
      <c r="A50" s="257"/>
      <c r="B50" s="78" t="s">
        <v>90</v>
      </c>
      <c r="C50" s="83">
        <v>39.713579382600003</v>
      </c>
      <c r="D50" s="83">
        <v>25.337931943600001</v>
      </c>
      <c r="E50" s="83">
        <v>25.6160418075</v>
      </c>
      <c r="F50" s="83">
        <v>35.994909702800001</v>
      </c>
      <c r="G50" s="83">
        <v>28.3381208146</v>
      </c>
      <c r="H50" s="83" t="s">
        <v>87</v>
      </c>
      <c r="I50" s="83">
        <v>30.404116478300001</v>
      </c>
      <c r="J50" s="83">
        <v>29.2578599203</v>
      </c>
      <c r="K50" s="83">
        <v>24.637595926100001</v>
      </c>
      <c r="L50" s="83">
        <v>35.785472986599999</v>
      </c>
      <c r="M50" s="83">
        <v>39.057025425600003</v>
      </c>
      <c r="N50" s="83">
        <v>47.205943976</v>
      </c>
      <c r="O50" s="83">
        <v>37.510938530600001</v>
      </c>
      <c r="P50" s="83">
        <v>29.741763538100003</v>
      </c>
      <c r="Q50" s="83">
        <v>39.062630071600005</v>
      </c>
      <c r="R50" s="83">
        <v>23.0832164712</v>
      </c>
      <c r="S50" s="83">
        <v>27.466825532600001</v>
      </c>
      <c r="T50" s="83">
        <v>35.251591572800002</v>
      </c>
      <c r="U50" s="83" t="s">
        <v>87</v>
      </c>
      <c r="V50" s="83">
        <v>28.2821323798</v>
      </c>
      <c r="W50" s="83">
        <v>22.468652581100002</v>
      </c>
      <c r="X50" s="83">
        <v>22.897404102799999</v>
      </c>
      <c r="Y50" s="83">
        <v>38.058457290200003</v>
      </c>
      <c r="Z50" s="83">
        <v>27.4129132461</v>
      </c>
      <c r="AA50" s="83">
        <v>29.254918177500002</v>
      </c>
      <c r="AB50" s="83">
        <v>52.3550962351</v>
      </c>
      <c r="AC50" s="83" t="s">
        <v>87</v>
      </c>
      <c r="AD50" s="83">
        <v>36.513926982400001</v>
      </c>
      <c r="AE50" s="83">
        <v>33.7259247637</v>
      </c>
      <c r="AF50" s="83">
        <v>26.543911367900002</v>
      </c>
      <c r="AG50" s="83">
        <v>34.016177090600003</v>
      </c>
      <c r="AH50" s="83">
        <v>47.791407068400005</v>
      </c>
      <c r="AI50" s="83">
        <v>21.699249596200001</v>
      </c>
      <c r="AJ50" s="83">
        <v>23.899152293500002</v>
      </c>
      <c r="AK50" s="83" t="s">
        <v>87</v>
      </c>
      <c r="AL50" s="83">
        <v>30.859361098100003</v>
      </c>
      <c r="AM50" s="83" t="s">
        <v>87</v>
      </c>
      <c r="AN50" s="83" t="s">
        <v>87</v>
      </c>
      <c r="AO50" s="83" t="s">
        <v>87</v>
      </c>
    </row>
    <row r="51" spans="1:41" x14ac:dyDescent="0.25">
      <c r="A51" s="255">
        <v>2016</v>
      </c>
      <c r="B51" s="76" t="s">
        <v>86</v>
      </c>
      <c r="C51" s="81">
        <v>37.673325467799998</v>
      </c>
      <c r="D51" s="81">
        <v>25.113351961100001</v>
      </c>
      <c r="E51" s="81">
        <v>27.4254919171</v>
      </c>
      <c r="F51" s="81">
        <v>36.649521747000001</v>
      </c>
      <c r="G51" s="81">
        <v>26.983269882200002</v>
      </c>
      <c r="H51" s="81" t="s">
        <v>87</v>
      </c>
      <c r="I51" s="81">
        <v>31.8497534334</v>
      </c>
      <c r="J51" s="81">
        <v>28.999110096200003</v>
      </c>
      <c r="K51" s="81">
        <v>23.242553819099999</v>
      </c>
      <c r="L51" s="81">
        <v>39.276251398500001</v>
      </c>
      <c r="M51" s="81">
        <v>36.308391947099999</v>
      </c>
      <c r="N51" s="81">
        <v>42.7482340185</v>
      </c>
      <c r="O51" s="81">
        <v>37.8046369606</v>
      </c>
      <c r="P51" s="81">
        <v>29.008576545100002</v>
      </c>
      <c r="Q51" s="81">
        <v>34.116784723800002</v>
      </c>
      <c r="R51" s="81">
        <v>23.606848228100002</v>
      </c>
      <c r="S51" s="81">
        <v>27.5147748736</v>
      </c>
      <c r="T51" s="81">
        <v>35.098245759500003</v>
      </c>
      <c r="U51" s="81" t="s">
        <v>87</v>
      </c>
      <c r="V51" s="81">
        <v>25.485354303400001</v>
      </c>
      <c r="W51" s="81">
        <v>21.587085323700002</v>
      </c>
      <c r="X51" s="81">
        <v>22.167817840200001</v>
      </c>
      <c r="Y51" s="81">
        <v>36.119001099999998</v>
      </c>
      <c r="Z51" s="81">
        <v>26.769986810200002</v>
      </c>
      <c r="AA51" s="81">
        <v>29.823203840200001</v>
      </c>
      <c r="AB51" s="81">
        <v>47.358622554100002</v>
      </c>
      <c r="AC51" s="81" t="s">
        <v>87</v>
      </c>
      <c r="AD51" s="81">
        <v>38.420343285800001</v>
      </c>
      <c r="AE51" s="81">
        <v>36.041508478899999</v>
      </c>
      <c r="AF51" s="81">
        <v>26.721443628700001</v>
      </c>
      <c r="AG51" s="81">
        <v>27.669109581400001</v>
      </c>
      <c r="AH51" s="81">
        <v>50.9725683311</v>
      </c>
      <c r="AI51" s="81">
        <v>22.794841459800001</v>
      </c>
      <c r="AJ51" s="81">
        <v>20.335755030800001</v>
      </c>
      <c r="AK51" s="81" t="s">
        <v>87</v>
      </c>
      <c r="AL51" s="81">
        <v>30.012577984900002</v>
      </c>
      <c r="AM51" s="81" t="s">
        <v>87</v>
      </c>
      <c r="AN51" s="81" t="s">
        <v>87</v>
      </c>
      <c r="AO51" s="81" t="s">
        <v>87</v>
      </c>
    </row>
    <row r="52" spans="1:41" x14ac:dyDescent="0.25">
      <c r="A52" s="256"/>
      <c r="B52" s="77" t="s">
        <v>88</v>
      </c>
      <c r="C52" s="82">
        <v>37.169439336700002</v>
      </c>
      <c r="D52" s="82">
        <v>26.216480902900003</v>
      </c>
      <c r="E52" s="82">
        <v>26.489099077900001</v>
      </c>
      <c r="F52" s="82">
        <v>35.2126976367</v>
      </c>
      <c r="G52" s="82">
        <v>27.898622261</v>
      </c>
      <c r="H52" s="82" t="s">
        <v>87</v>
      </c>
      <c r="I52" s="82">
        <v>31.5155079235</v>
      </c>
      <c r="J52" s="82">
        <v>26.980715613400001</v>
      </c>
      <c r="K52" s="82">
        <v>20.874696478100002</v>
      </c>
      <c r="L52" s="82">
        <v>40.745324827099999</v>
      </c>
      <c r="M52" s="82">
        <v>34.667029946200003</v>
      </c>
      <c r="N52" s="82">
        <v>46.305486561800002</v>
      </c>
      <c r="O52" s="82">
        <v>36.419796060400003</v>
      </c>
      <c r="P52" s="82">
        <v>27.842230158900001</v>
      </c>
      <c r="Q52" s="82">
        <v>35.488689087800005</v>
      </c>
      <c r="R52" s="82">
        <v>23.7805927866</v>
      </c>
      <c r="S52" s="82">
        <v>29.150418227599999</v>
      </c>
      <c r="T52" s="82">
        <v>34.783038814699999</v>
      </c>
      <c r="U52" s="82" t="s">
        <v>87</v>
      </c>
      <c r="V52" s="82">
        <v>24.017987217400002</v>
      </c>
      <c r="W52" s="82">
        <v>19.585445007200001</v>
      </c>
      <c r="X52" s="82">
        <v>22.042326961200001</v>
      </c>
      <c r="Y52" s="82">
        <v>33.945620349900004</v>
      </c>
      <c r="Z52" s="82">
        <v>27.602271933500003</v>
      </c>
      <c r="AA52" s="82">
        <v>29.0059210611</v>
      </c>
      <c r="AB52" s="82">
        <v>50.606181282100003</v>
      </c>
      <c r="AC52" s="82" t="s">
        <v>87</v>
      </c>
      <c r="AD52" s="82">
        <v>39.960746161700001</v>
      </c>
      <c r="AE52" s="82">
        <v>35.041196642199999</v>
      </c>
      <c r="AF52" s="82">
        <v>25.293160219300002</v>
      </c>
      <c r="AG52" s="82">
        <v>32.718212873100001</v>
      </c>
      <c r="AH52" s="82">
        <v>46.254012147499999</v>
      </c>
      <c r="AI52" s="82">
        <v>21.897810219</v>
      </c>
      <c r="AJ52" s="82">
        <v>23.5145919787</v>
      </c>
      <c r="AK52" s="82" t="s">
        <v>87</v>
      </c>
      <c r="AL52" s="82">
        <v>29.906053124</v>
      </c>
      <c r="AM52" s="82" t="s">
        <v>87</v>
      </c>
      <c r="AN52" s="82" t="s">
        <v>87</v>
      </c>
      <c r="AO52" s="82" t="s">
        <v>87</v>
      </c>
    </row>
    <row r="53" spans="1:41" x14ac:dyDescent="0.25">
      <c r="A53" s="256"/>
      <c r="B53" s="77" t="s">
        <v>89</v>
      </c>
      <c r="C53" s="82">
        <v>35.4177383914</v>
      </c>
      <c r="D53" s="82">
        <v>25.894044283300001</v>
      </c>
      <c r="E53" s="82">
        <v>24.173390614000002</v>
      </c>
      <c r="F53" s="82">
        <v>37.945549514100001</v>
      </c>
      <c r="G53" s="82">
        <v>25.537938786800002</v>
      </c>
      <c r="H53" s="82" t="s">
        <v>87</v>
      </c>
      <c r="I53" s="82">
        <v>28.310939988000001</v>
      </c>
      <c r="J53" s="82">
        <v>26.955474238300003</v>
      </c>
      <c r="K53" s="82">
        <v>23.748376938900002</v>
      </c>
      <c r="L53" s="82">
        <v>36.453685483299999</v>
      </c>
      <c r="M53" s="82">
        <v>39.273117234600001</v>
      </c>
      <c r="N53" s="82">
        <v>44.951083548</v>
      </c>
      <c r="O53" s="82">
        <v>32.913492721899999</v>
      </c>
      <c r="P53" s="82">
        <v>28.148073505399999</v>
      </c>
      <c r="Q53" s="82">
        <v>35.994094818900003</v>
      </c>
      <c r="R53" s="82">
        <v>20.976917318800002</v>
      </c>
      <c r="S53" s="82">
        <v>30.139575268200002</v>
      </c>
      <c r="T53" s="82">
        <v>35.335619761700002</v>
      </c>
      <c r="U53" s="82" t="s">
        <v>87</v>
      </c>
      <c r="V53" s="82">
        <v>24.071093868000002</v>
      </c>
      <c r="W53" s="82">
        <v>18.236926367600002</v>
      </c>
      <c r="X53" s="82">
        <v>22.805564812900002</v>
      </c>
      <c r="Y53" s="82">
        <v>33.771358126300001</v>
      </c>
      <c r="Z53" s="82">
        <v>26.210495326</v>
      </c>
      <c r="AA53" s="82">
        <v>27.130483868100001</v>
      </c>
      <c r="AB53" s="82">
        <v>44.7797999139</v>
      </c>
      <c r="AC53" s="82" t="s">
        <v>87</v>
      </c>
      <c r="AD53" s="82">
        <v>40.6948549707</v>
      </c>
      <c r="AE53" s="82">
        <v>35.1178670221</v>
      </c>
      <c r="AF53" s="82">
        <v>26.158548774</v>
      </c>
      <c r="AG53" s="82">
        <v>31.494984627300003</v>
      </c>
      <c r="AH53" s="82">
        <v>47.223701151</v>
      </c>
      <c r="AI53" s="82">
        <v>21.4727005194</v>
      </c>
      <c r="AJ53" s="82">
        <v>19.860238447300002</v>
      </c>
      <c r="AK53" s="82" t="s">
        <v>87</v>
      </c>
      <c r="AL53" s="82">
        <v>27.201888125300002</v>
      </c>
      <c r="AM53" s="82" t="s">
        <v>87</v>
      </c>
      <c r="AN53" s="82" t="s">
        <v>87</v>
      </c>
      <c r="AO53" s="82" t="s">
        <v>87</v>
      </c>
    </row>
    <row r="54" spans="1:41" x14ac:dyDescent="0.25">
      <c r="A54" s="257"/>
      <c r="B54" s="78" t="s">
        <v>90</v>
      </c>
      <c r="C54" s="83">
        <v>34.980014332899998</v>
      </c>
      <c r="D54" s="83">
        <v>27.062802080100003</v>
      </c>
      <c r="E54" s="83">
        <v>23.172878422100002</v>
      </c>
      <c r="F54" s="83">
        <v>38.351090919299999</v>
      </c>
      <c r="G54" s="83">
        <v>24.384652947500001</v>
      </c>
      <c r="H54" s="83" t="s">
        <v>87</v>
      </c>
      <c r="I54" s="83">
        <v>32.701598667300004</v>
      </c>
      <c r="J54" s="83">
        <v>26.603492818399999</v>
      </c>
      <c r="K54" s="83">
        <v>23.6873229837</v>
      </c>
      <c r="L54" s="83">
        <v>35.639276150100002</v>
      </c>
      <c r="M54" s="83">
        <v>41.738962750300004</v>
      </c>
      <c r="N54" s="83">
        <v>45.5501210575</v>
      </c>
      <c r="O54" s="83">
        <v>32.173480587200004</v>
      </c>
      <c r="P54" s="83">
        <v>29.065619991400002</v>
      </c>
      <c r="Q54" s="83">
        <v>37.130344798700001</v>
      </c>
      <c r="R54" s="83">
        <v>25.207412505100002</v>
      </c>
      <c r="S54" s="83">
        <v>28.501564751700002</v>
      </c>
      <c r="T54" s="83">
        <v>33.5700531795</v>
      </c>
      <c r="U54" s="83" t="s">
        <v>87</v>
      </c>
      <c r="V54" s="83">
        <v>24.387531360900002</v>
      </c>
      <c r="W54" s="83">
        <v>18.987945140600001</v>
      </c>
      <c r="X54" s="83">
        <v>20.246176061700002</v>
      </c>
      <c r="Y54" s="83">
        <v>32.619537673899998</v>
      </c>
      <c r="Z54" s="83">
        <v>26.103069826600002</v>
      </c>
      <c r="AA54" s="83">
        <v>26.641686387900002</v>
      </c>
      <c r="AB54" s="83">
        <v>48.825633846599999</v>
      </c>
      <c r="AC54" s="83" t="s">
        <v>87</v>
      </c>
      <c r="AD54" s="83">
        <v>39.049141221399999</v>
      </c>
      <c r="AE54" s="83">
        <v>33.634895671700001</v>
      </c>
      <c r="AF54" s="83">
        <v>24.615055064100002</v>
      </c>
      <c r="AG54" s="83">
        <v>30.750294835800002</v>
      </c>
      <c r="AH54" s="83">
        <v>49.521102696</v>
      </c>
      <c r="AI54" s="83">
        <v>21.6529341225</v>
      </c>
      <c r="AJ54" s="83">
        <v>21.943687579900001</v>
      </c>
      <c r="AK54" s="83" t="s">
        <v>87</v>
      </c>
      <c r="AL54" s="83">
        <v>27.079719772600001</v>
      </c>
      <c r="AM54" s="83" t="s">
        <v>87</v>
      </c>
      <c r="AN54" s="83" t="s">
        <v>87</v>
      </c>
      <c r="AO54" s="83" t="s">
        <v>87</v>
      </c>
    </row>
    <row r="55" spans="1:41" x14ac:dyDescent="0.25">
      <c r="A55" s="255">
        <v>2017</v>
      </c>
      <c r="B55" s="76" t="s">
        <v>86</v>
      </c>
      <c r="C55" s="81">
        <v>33.3456018718</v>
      </c>
      <c r="D55" s="81">
        <v>23.418688983199999</v>
      </c>
      <c r="E55" s="81">
        <v>23.066237000600001</v>
      </c>
      <c r="F55" s="81">
        <v>35.977790740800003</v>
      </c>
      <c r="G55" s="81">
        <v>23.872979566800002</v>
      </c>
      <c r="H55" s="81" t="s">
        <v>87</v>
      </c>
      <c r="I55" s="81">
        <v>28.961628915000002</v>
      </c>
      <c r="J55" s="81">
        <v>27.7651067625</v>
      </c>
      <c r="K55" s="81">
        <v>23.166030979800002</v>
      </c>
      <c r="L55" s="81">
        <v>34.997574276900004</v>
      </c>
      <c r="M55" s="81">
        <v>37.034132984800003</v>
      </c>
      <c r="N55" s="81">
        <v>45.568870799700001</v>
      </c>
      <c r="O55" s="81">
        <v>32.532614272300002</v>
      </c>
      <c r="P55" s="81">
        <v>25.093126438400002</v>
      </c>
      <c r="Q55" s="81">
        <v>31.525803015400001</v>
      </c>
      <c r="R55" s="81">
        <v>23.869725920500002</v>
      </c>
      <c r="S55" s="81">
        <v>28.038978054400001</v>
      </c>
      <c r="T55" s="81">
        <v>36.061429991800004</v>
      </c>
      <c r="U55" s="81" t="s">
        <v>87</v>
      </c>
      <c r="V55" s="81">
        <v>25.2716523705</v>
      </c>
      <c r="W55" s="81">
        <v>19.650214606500001</v>
      </c>
      <c r="X55" s="81">
        <v>22.755828167700002</v>
      </c>
      <c r="Y55" s="81">
        <v>33.651107862800004</v>
      </c>
      <c r="Z55" s="81">
        <v>26.668532580700003</v>
      </c>
      <c r="AA55" s="81">
        <v>28.092238607800002</v>
      </c>
      <c r="AB55" s="81">
        <v>46.156080719100004</v>
      </c>
      <c r="AC55" s="81" t="s">
        <v>87</v>
      </c>
      <c r="AD55" s="81">
        <v>39.339100914399999</v>
      </c>
      <c r="AE55" s="81">
        <v>32.9464412783</v>
      </c>
      <c r="AF55" s="81">
        <v>26.005586471600001</v>
      </c>
      <c r="AG55" s="81">
        <v>28.987135187100002</v>
      </c>
      <c r="AH55" s="81">
        <v>46.916133182400003</v>
      </c>
      <c r="AI55" s="81">
        <v>23.466908518100002</v>
      </c>
      <c r="AJ55" s="81">
        <v>20.520464567400001</v>
      </c>
      <c r="AK55" s="81" t="s">
        <v>87</v>
      </c>
      <c r="AL55" s="81">
        <v>27.415529311300002</v>
      </c>
      <c r="AM55" s="81" t="s">
        <v>87</v>
      </c>
      <c r="AN55" s="81" t="s">
        <v>87</v>
      </c>
      <c r="AO55" s="81" t="s">
        <v>87</v>
      </c>
    </row>
    <row r="56" spans="1:41" x14ac:dyDescent="0.25">
      <c r="A56" s="256"/>
      <c r="B56" s="77" t="s">
        <v>88</v>
      </c>
      <c r="C56" s="82">
        <v>35.077221112800004</v>
      </c>
      <c r="D56" s="82">
        <v>25.0862222636</v>
      </c>
      <c r="E56" s="82">
        <v>25.764811745700001</v>
      </c>
      <c r="F56" s="82">
        <v>36.668513931500001</v>
      </c>
      <c r="G56" s="82">
        <v>24.882199097300003</v>
      </c>
      <c r="H56" s="82">
        <v>28.167996280800001</v>
      </c>
      <c r="I56" s="82">
        <v>28.2362287847</v>
      </c>
      <c r="J56" s="82">
        <v>26.7304851944</v>
      </c>
      <c r="K56" s="82">
        <v>24.187821437100002</v>
      </c>
      <c r="L56" s="82">
        <v>36.508465176999998</v>
      </c>
      <c r="M56" s="82">
        <v>40.758908760200001</v>
      </c>
      <c r="N56" s="82">
        <v>45.109868526300005</v>
      </c>
      <c r="O56" s="82">
        <v>32.4429222037</v>
      </c>
      <c r="P56" s="82">
        <v>27.190343999500001</v>
      </c>
      <c r="Q56" s="82">
        <v>33.247853400000004</v>
      </c>
      <c r="R56" s="82">
        <v>23.8976164322</v>
      </c>
      <c r="S56" s="82">
        <v>32.135182971799999</v>
      </c>
      <c r="T56" s="82">
        <v>35.154943067799998</v>
      </c>
      <c r="U56" s="82" t="s">
        <v>87</v>
      </c>
      <c r="V56" s="82">
        <v>25.917925371300001</v>
      </c>
      <c r="W56" s="82">
        <v>18.716016975100001</v>
      </c>
      <c r="X56" s="82">
        <v>24.155687255300002</v>
      </c>
      <c r="Y56" s="82">
        <v>34.147499592300001</v>
      </c>
      <c r="Z56" s="82">
        <v>25.998193838500001</v>
      </c>
      <c r="AA56" s="82">
        <v>29.722400779900003</v>
      </c>
      <c r="AB56" s="82">
        <v>49.236793574100005</v>
      </c>
      <c r="AC56" s="82" t="s">
        <v>87</v>
      </c>
      <c r="AD56" s="82">
        <v>38.9079682323</v>
      </c>
      <c r="AE56" s="82">
        <v>34.332039278400003</v>
      </c>
      <c r="AF56" s="82">
        <v>26.197619320699999</v>
      </c>
      <c r="AG56" s="82">
        <v>33.081583031400001</v>
      </c>
      <c r="AH56" s="82">
        <v>48.650724160400003</v>
      </c>
      <c r="AI56" s="82">
        <v>21.183262124500001</v>
      </c>
      <c r="AJ56" s="82">
        <v>22.129786726999999</v>
      </c>
      <c r="AK56" s="82" t="s">
        <v>87</v>
      </c>
      <c r="AL56" s="82">
        <v>28.846650110300001</v>
      </c>
      <c r="AM56" s="82" t="s">
        <v>87</v>
      </c>
      <c r="AN56" s="82" t="s">
        <v>87</v>
      </c>
      <c r="AO56" s="82" t="s">
        <v>87</v>
      </c>
    </row>
    <row r="57" spans="1:41" x14ac:dyDescent="0.25">
      <c r="A57" s="256"/>
      <c r="B57" s="77" t="s">
        <v>89</v>
      </c>
      <c r="C57" s="82">
        <v>36.247319492700001</v>
      </c>
      <c r="D57" s="82">
        <v>23.8780813011</v>
      </c>
      <c r="E57" s="82">
        <v>24.289296353099999</v>
      </c>
      <c r="F57" s="82">
        <v>37.913019573299998</v>
      </c>
      <c r="G57" s="82">
        <v>25.600111974200001</v>
      </c>
      <c r="H57" s="82">
        <v>30.173462393400001</v>
      </c>
      <c r="I57" s="82">
        <v>26.3698121999</v>
      </c>
      <c r="J57" s="82">
        <v>28.165737997700003</v>
      </c>
      <c r="K57" s="82">
        <v>24.651948923600003</v>
      </c>
      <c r="L57" s="82">
        <v>38.593099564700005</v>
      </c>
      <c r="M57" s="82">
        <v>41.858452432900002</v>
      </c>
      <c r="N57" s="82">
        <v>45.803626009600002</v>
      </c>
      <c r="O57" s="82">
        <v>36.354426738200004</v>
      </c>
      <c r="P57" s="82">
        <v>26.822903719100001</v>
      </c>
      <c r="Q57" s="82">
        <v>32.183369190299999</v>
      </c>
      <c r="R57" s="82">
        <v>22.611853412400002</v>
      </c>
      <c r="S57" s="82">
        <v>34.065002253999999</v>
      </c>
      <c r="T57" s="82">
        <v>37.928998205200003</v>
      </c>
      <c r="U57" s="82" t="s">
        <v>87</v>
      </c>
      <c r="V57" s="82">
        <v>26.0945562964</v>
      </c>
      <c r="W57" s="82">
        <v>19.464453999</v>
      </c>
      <c r="X57" s="82">
        <v>24.468928675800001</v>
      </c>
      <c r="Y57" s="82">
        <v>33.967588256900001</v>
      </c>
      <c r="Z57" s="82">
        <v>26.856880987700002</v>
      </c>
      <c r="AA57" s="82">
        <v>30.6332579195</v>
      </c>
      <c r="AB57" s="82">
        <v>51.665446289500004</v>
      </c>
      <c r="AC57" s="82" t="s">
        <v>87</v>
      </c>
      <c r="AD57" s="82">
        <v>39.592851241700004</v>
      </c>
      <c r="AE57" s="82">
        <v>35.018413123500004</v>
      </c>
      <c r="AF57" s="82">
        <v>26.521627325400001</v>
      </c>
      <c r="AG57" s="82">
        <v>34.088573908100003</v>
      </c>
      <c r="AH57" s="82">
        <v>47.819982387100005</v>
      </c>
      <c r="AI57" s="82">
        <v>23.640930623500001</v>
      </c>
      <c r="AJ57" s="82">
        <v>20.095585008800001</v>
      </c>
      <c r="AK57" s="82" t="s">
        <v>87</v>
      </c>
      <c r="AL57" s="82">
        <v>27.831344991000002</v>
      </c>
      <c r="AM57" s="82" t="s">
        <v>87</v>
      </c>
      <c r="AN57" s="82" t="s">
        <v>87</v>
      </c>
      <c r="AO57" s="82" t="s">
        <v>87</v>
      </c>
    </row>
    <row r="58" spans="1:41" x14ac:dyDescent="0.25">
      <c r="A58" s="257"/>
      <c r="B58" s="78" t="s">
        <v>90</v>
      </c>
      <c r="C58" s="83">
        <v>38.839725552000004</v>
      </c>
      <c r="D58" s="83">
        <v>22.961639648000002</v>
      </c>
      <c r="E58" s="83">
        <v>24.828277081900001</v>
      </c>
      <c r="F58" s="83">
        <v>37.792606803300004</v>
      </c>
      <c r="G58" s="83">
        <v>25.702416264700002</v>
      </c>
      <c r="H58" s="83">
        <v>30.293078681800001</v>
      </c>
      <c r="I58" s="83">
        <v>28.187644265300001</v>
      </c>
      <c r="J58" s="83">
        <v>28.948302906000002</v>
      </c>
      <c r="K58" s="83">
        <v>23.180628201000001</v>
      </c>
      <c r="L58" s="83">
        <v>37.342934570200001</v>
      </c>
      <c r="M58" s="83">
        <v>41.338471116500003</v>
      </c>
      <c r="N58" s="83">
        <v>47.749726654300005</v>
      </c>
      <c r="O58" s="83">
        <v>37.304377644100001</v>
      </c>
      <c r="P58" s="83">
        <v>28.361078604100001</v>
      </c>
      <c r="Q58" s="83">
        <v>34.104862832000002</v>
      </c>
      <c r="R58" s="83">
        <v>24.540276864000003</v>
      </c>
      <c r="S58" s="83">
        <v>37.968220083700004</v>
      </c>
      <c r="T58" s="83">
        <v>37.697805506500004</v>
      </c>
      <c r="U58" s="83" t="s">
        <v>87</v>
      </c>
      <c r="V58" s="83">
        <v>26.111464081299999</v>
      </c>
      <c r="W58" s="83">
        <v>20.4272866562</v>
      </c>
      <c r="X58" s="83">
        <v>22.080794181200002</v>
      </c>
      <c r="Y58" s="83">
        <v>35.782589186000003</v>
      </c>
      <c r="Z58" s="83">
        <v>25.517258179800002</v>
      </c>
      <c r="AA58" s="83">
        <v>29.707691636500002</v>
      </c>
      <c r="AB58" s="83">
        <v>51.993130996400005</v>
      </c>
      <c r="AC58" s="83" t="s">
        <v>87</v>
      </c>
      <c r="AD58" s="83">
        <v>39.675457092199998</v>
      </c>
      <c r="AE58" s="83">
        <v>33.3577422631</v>
      </c>
      <c r="AF58" s="83">
        <v>24.0492108141</v>
      </c>
      <c r="AG58" s="83">
        <v>31.922024094900003</v>
      </c>
      <c r="AH58" s="83">
        <v>46.857728886099999</v>
      </c>
      <c r="AI58" s="83">
        <v>22.600499468800002</v>
      </c>
      <c r="AJ58" s="83">
        <v>23.145500782100001</v>
      </c>
      <c r="AK58" s="83" t="s">
        <v>87</v>
      </c>
      <c r="AL58" s="83">
        <v>31.9166683216</v>
      </c>
      <c r="AM58" s="83" t="s">
        <v>87</v>
      </c>
      <c r="AN58" s="83" t="s">
        <v>87</v>
      </c>
      <c r="AO58" s="83" t="s">
        <v>87</v>
      </c>
    </row>
    <row r="59" spans="1:41" x14ac:dyDescent="0.25">
      <c r="A59" s="255">
        <v>2018</v>
      </c>
      <c r="B59" s="76" t="s">
        <v>86</v>
      </c>
      <c r="C59" s="81">
        <v>35.430403544400001</v>
      </c>
      <c r="D59" s="81">
        <v>23.0502069978</v>
      </c>
      <c r="E59" s="81">
        <v>26.477607107700003</v>
      </c>
      <c r="F59" s="81">
        <v>35.864876280899999</v>
      </c>
      <c r="G59" s="81">
        <v>24.999364679700001</v>
      </c>
      <c r="H59" s="81">
        <v>31.311468962000003</v>
      </c>
      <c r="I59" s="81">
        <v>29.329760482600001</v>
      </c>
      <c r="J59" s="81">
        <v>27.422720255200002</v>
      </c>
      <c r="K59" s="81">
        <v>23.806927249200001</v>
      </c>
      <c r="L59" s="81">
        <v>36.554130678600004</v>
      </c>
      <c r="M59" s="81">
        <v>40.2456564087</v>
      </c>
      <c r="N59" s="81">
        <v>45.097006196400002</v>
      </c>
      <c r="O59" s="81">
        <v>36.527626230700001</v>
      </c>
      <c r="P59" s="81">
        <v>31.439366372200002</v>
      </c>
      <c r="Q59" s="81">
        <v>35.025862201300001</v>
      </c>
      <c r="R59" s="81">
        <v>24.4978985728</v>
      </c>
      <c r="S59" s="81">
        <v>33.845854011699998</v>
      </c>
      <c r="T59" s="81">
        <v>36.503649501799998</v>
      </c>
      <c r="U59" s="81" t="s">
        <v>87</v>
      </c>
      <c r="V59" s="81">
        <v>22.831569618900001</v>
      </c>
      <c r="W59" s="81">
        <v>19.5396242839</v>
      </c>
      <c r="X59" s="81">
        <v>20.874979257900002</v>
      </c>
      <c r="Y59" s="81">
        <v>32.766339876000004</v>
      </c>
      <c r="Z59" s="81">
        <v>25.341828928800002</v>
      </c>
      <c r="AA59" s="81">
        <v>29.032676068500002</v>
      </c>
      <c r="AB59" s="81">
        <v>50.354445662800003</v>
      </c>
      <c r="AC59" s="81" t="s">
        <v>87</v>
      </c>
      <c r="AD59" s="81">
        <v>39.109868154300003</v>
      </c>
      <c r="AE59" s="81">
        <v>33.454164078600002</v>
      </c>
      <c r="AF59" s="81">
        <v>24.4958459293</v>
      </c>
      <c r="AG59" s="81">
        <v>28.727059626400003</v>
      </c>
      <c r="AH59" s="81">
        <v>45.816369265100001</v>
      </c>
      <c r="AI59" s="81">
        <v>24.9988016145</v>
      </c>
      <c r="AJ59" s="81">
        <v>25.582011540900002</v>
      </c>
      <c r="AK59" s="81" t="s">
        <v>87</v>
      </c>
      <c r="AL59" s="81">
        <v>28.419459981900001</v>
      </c>
      <c r="AM59" s="81" t="s">
        <v>87</v>
      </c>
      <c r="AN59" s="81" t="s">
        <v>87</v>
      </c>
      <c r="AO59" s="81" t="s">
        <v>87</v>
      </c>
    </row>
    <row r="60" spans="1:41" x14ac:dyDescent="0.25">
      <c r="A60" s="256"/>
      <c r="B60" s="77" t="s">
        <v>88</v>
      </c>
      <c r="C60" s="82">
        <v>35.084955067400003</v>
      </c>
      <c r="D60" s="82">
        <v>22.711843159400001</v>
      </c>
      <c r="E60" s="82">
        <v>23.357007854600003</v>
      </c>
      <c r="F60" s="82">
        <v>35.718064142800003</v>
      </c>
      <c r="G60" s="82">
        <v>26.447190386200003</v>
      </c>
      <c r="H60" s="82">
        <v>31.3556307357</v>
      </c>
      <c r="I60" s="82">
        <v>24.5716729104</v>
      </c>
      <c r="J60" s="82">
        <v>26.2452498452</v>
      </c>
      <c r="K60" s="82">
        <v>22.419991992</v>
      </c>
      <c r="L60" s="82">
        <v>36.461827286199998</v>
      </c>
      <c r="M60" s="82">
        <v>40.3323578595</v>
      </c>
      <c r="N60" s="82">
        <v>44.934708184900003</v>
      </c>
      <c r="O60" s="82">
        <v>31.986938325000001</v>
      </c>
      <c r="P60" s="82">
        <v>29.8400597127</v>
      </c>
      <c r="Q60" s="82">
        <v>32.527977499599999</v>
      </c>
      <c r="R60" s="82">
        <v>22.074376197799999</v>
      </c>
      <c r="S60" s="82">
        <v>31.667306436700002</v>
      </c>
      <c r="T60" s="82">
        <v>35.751331178000001</v>
      </c>
      <c r="U60" s="82" t="s">
        <v>87</v>
      </c>
      <c r="V60" s="82">
        <v>23.492736235200002</v>
      </c>
      <c r="W60" s="82">
        <v>20.089116923800002</v>
      </c>
      <c r="X60" s="82">
        <v>22.978527943100001</v>
      </c>
      <c r="Y60" s="82">
        <v>31.910712221400001</v>
      </c>
      <c r="Z60" s="82">
        <v>23.319752068500001</v>
      </c>
      <c r="AA60" s="82">
        <v>30.664923679600001</v>
      </c>
      <c r="AB60" s="82">
        <v>52.0232740167</v>
      </c>
      <c r="AC60" s="82" t="s">
        <v>87</v>
      </c>
      <c r="AD60" s="82">
        <v>39.801740279800001</v>
      </c>
      <c r="AE60" s="82">
        <v>36.497022594800001</v>
      </c>
      <c r="AF60" s="82">
        <v>23.762235288500001</v>
      </c>
      <c r="AG60" s="82">
        <v>27.873394429400001</v>
      </c>
      <c r="AH60" s="82">
        <v>45.735373201100003</v>
      </c>
      <c r="AI60" s="82">
        <v>22.238642369200001</v>
      </c>
      <c r="AJ60" s="82">
        <v>22.5485487537</v>
      </c>
      <c r="AK60" s="82" t="s">
        <v>87</v>
      </c>
      <c r="AL60" s="82">
        <v>28.867577443400002</v>
      </c>
      <c r="AM60" s="82" t="s">
        <v>87</v>
      </c>
      <c r="AN60" s="82" t="s">
        <v>87</v>
      </c>
      <c r="AO60" s="82" t="s">
        <v>87</v>
      </c>
    </row>
    <row r="61" spans="1:41" x14ac:dyDescent="0.25">
      <c r="A61" s="256"/>
      <c r="B61" s="77" t="s">
        <v>89</v>
      </c>
      <c r="C61" s="82">
        <v>34.224707095200003</v>
      </c>
      <c r="D61" s="82">
        <v>22.085873091300002</v>
      </c>
      <c r="E61" s="82">
        <v>23.112640261100001</v>
      </c>
      <c r="F61" s="82">
        <v>35.263599681000002</v>
      </c>
      <c r="G61" s="82">
        <v>23.0782182381</v>
      </c>
      <c r="H61" s="82">
        <v>33.203522363000005</v>
      </c>
      <c r="I61" s="82">
        <v>25.532401773500002</v>
      </c>
      <c r="J61" s="82">
        <v>26.3133846755</v>
      </c>
      <c r="K61" s="82">
        <v>21.791908792800001</v>
      </c>
      <c r="L61" s="82">
        <v>36.650697217299999</v>
      </c>
      <c r="M61" s="82">
        <v>37.841555620299999</v>
      </c>
      <c r="N61" s="82">
        <v>45.847608814600001</v>
      </c>
      <c r="O61" s="82">
        <v>35.591932375200003</v>
      </c>
      <c r="P61" s="82">
        <v>28.7382598893</v>
      </c>
      <c r="Q61" s="82">
        <v>29.3012339082</v>
      </c>
      <c r="R61" s="82">
        <v>22.840135099400001</v>
      </c>
      <c r="S61" s="82">
        <v>32.627115821400004</v>
      </c>
      <c r="T61" s="82">
        <v>35.983746313499999</v>
      </c>
      <c r="U61" s="82" t="s">
        <v>87</v>
      </c>
      <c r="V61" s="82">
        <v>22.971591630200002</v>
      </c>
      <c r="W61" s="82">
        <v>18.588505607400002</v>
      </c>
      <c r="X61" s="82">
        <v>22.1946262469</v>
      </c>
      <c r="Y61" s="82">
        <v>32.149938281499999</v>
      </c>
      <c r="Z61" s="82">
        <v>24.898944096200001</v>
      </c>
      <c r="AA61" s="82">
        <v>29.347309466000002</v>
      </c>
      <c r="AB61" s="82">
        <v>51.843671089700003</v>
      </c>
      <c r="AC61" s="82" t="s">
        <v>87</v>
      </c>
      <c r="AD61" s="82">
        <v>39.804479498700005</v>
      </c>
      <c r="AE61" s="82">
        <v>33.702765518500001</v>
      </c>
      <c r="AF61" s="82">
        <v>25.353868995500001</v>
      </c>
      <c r="AG61" s="82">
        <v>29.668568707800002</v>
      </c>
      <c r="AH61" s="82">
        <v>46.6296915414</v>
      </c>
      <c r="AI61" s="82">
        <v>22.762231106000002</v>
      </c>
      <c r="AJ61" s="82">
        <v>20.098439687999999</v>
      </c>
      <c r="AK61" s="82" t="s">
        <v>87</v>
      </c>
      <c r="AL61" s="82">
        <v>30.314427604400002</v>
      </c>
      <c r="AM61" s="82" t="s">
        <v>87</v>
      </c>
      <c r="AN61" s="82" t="s">
        <v>87</v>
      </c>
      <c r="AO61" s="82" t="s">
        <v>87</v>
      </c>
    </row>
    <row r="62" spans="1:41" x14ac:dyDescent="0.25">
      <c r="A62" s="257"/>
      <c r="B62" s="78" t="s">
        <v>90</v>
      </c>
      <c r="C62" s="83">
        <v>36.346122051599998</v>
      </c>
      <c r="D62" s="83">
        <v>24.167617954800001</v>
      </c>
      <c r="E62" s="83">
        <v>24.905801948300002</v>
      </c>
      <c r="F62" s="83">
        <v>36.851342542700003</v>
      </c>
      <c r="G62" s="83">
        <v>22.6850458979</v>
      </c>
      <c r="H62" s="83">
        <v>30.8975582168</v>
      </c>
      <c r="I62" s="83">
        <v>24.983677633999999</v>
      </c>
      <c r="J62" s="83">
        <v>25.225645073900001</v>
      </c>
      <c r="K62" s="83">
        <v>22.4005981402</v>
      </c>
      <c r="L62" s="83">
        <v>35.144564456799998</v>
      </c>
      <c r="M62" s="83">
        <v>41.142818852700003</v>
      </c>
      <c r="N62" s="83">
        <v>47.379568301300004</v>
      </c>
      <c r="O62" s="83">
        <v>34.834941827900003</v>
      </c>
      <c r="P62" s="83">
        <v>28.6141784619</v>
      </c>
      <c r="Q62" s="83">
        <v>31.746496931999999</v>
      </c>
      <c r="R62" s="83">
        <v>21.7564274906</v>
      </c>
      <c r="S62" s="83">
        <v>34.066663092700004</v>
      </c>
      <c r="T62" s="83">
        <v>34.531660334800002</v>
      </c>
      <c r="U62" s="83" t="s">
        <v>87</v>
      </c>
      <c r="V62" s="83">
        <v>22.873852045700001</v>
      </c>
      <c r="W62" s="83">
        <v>17.345436702600001</v>
      </c>
      <c r="X62" s="83">
        <v>25.2477389646</v>
      </c>
      <c r="Y62" s="83">
        <v>32.677695943099998</v>
      </c>
      <c r="Z62" s="83">
        <v>25.845269718400001</v>
      </c>
      <c r="AA62" s="83">
        <v>29.409723397800001</v>
      </c>
      <c r="AB62" s="83">
        <v>50.230824197499999</v>
      </c>
      <c r="AC62" s="83" t="s">
        <v>87</v>
      </c>
      <c r="AD62" s="83">
        <v>36.9431773385</v>
      </c>
      <c r="AE62" s="83">
        <v>35.121801466000001</v>
      </c>
      <c r="AF62" s="83">
        <v>26.279227881400001</v>
      </c>
      <c r="AG62" s="83">
        <v>27.781842348000001</v>
      </c>
      <c r="AH62" s="83">
        <v>47.117990148200001</v>
      </c>
      <c r="AI62" s="83">
        <v>22.5734146968</v>
      </c>
      <c r="AJ62" s="83">
        <v>21.017210051300001</v>
      </c>
      <c r="AK62" s="83" t="s">
        <v>87</v>
      </c>
      <c r="AL62" s="83">
        <v>27.454214949800001</v>
      </c>
      <c r="AM62" s="83" t="s">
        <v>87</v>
      </c>
      <c r="AN62" s="83" t="s">
        <v>87</v>
      </c>
      <c r="AO62" s="83" t="s">
        <v>87</v>
      </c>
    </row>
    <row r="63" spans="1:41" x14ac:dyDescent="0.25">
      <c r="A63" s="255">
        <v>2019</v>
      </c>
      <c r="B63" s="76" t="s">
        <v>86</v>
      </c>
      <c r="C63" s="81">
        <v>34.970157723600003</v>
      </c>
      <c r="D63" s="81">
        <v>23.344449793200003</v>
      </c>
      <c r="E63" s="81">
        <v>23.7203027477</v>
      </c>
      <c r="F63" s="81">
        <v>34.468445203100003</v>
      </c>
      <c r="G63" s="81">
        <v>25.672856885600002</v>
      </c>
      <c r="H63" s="81">
        <v>31.648871225600001</v>
      </c>
      <c r="I63" s="81">
        <v>26.777447230900002</v>
      </c>
      <c r="J63" s="81">
        <v>27.627657512300001</v>
      </c>
      <c r="K63" s="81">
        <v>21.0561898853</v>
      </c>
      <c r="L63" s="81">
        <v>36.762419845800004</v>
      </c>
      <c r="M63" s="81">
        <v>37.944955704500003</v>
      </c>
      <c r="N63" s="81">
        <v>43.917472848199999</v>
      </c>
      <c r="O63" s="81">
        <v>32.544439023300001</v>
      </c>
      <c r="P63" s="81">
        <v>28.693713959700002</v>
      </c>
      <c r="Q63" s="81">
        <v>32.828578043600004</v>
      </c>
      <c r="R63" s="81">
        <v>20.050659421900001</v>
      </c>
      <c r="S63" s="81">
        <v>34.908985335000004</v>
      </c>
      <c r="T63" s="81">
        <v>37.304678031800002</v>
      </c>
      <c r="U63" s="81">
        <v>22.904664865000001</v>
      </c>
      <c r="V63" s="81">
        <v>18.6590226014</v>
      </c>
      <c r="W63" s="81">
        <v>17.292048661500001</v>
      </c>
      <c r="X63" s="81">
        <v>23.668257748600002</v>
      </c>
      <c r="Y63" s="81">
        <v>32.292629575500001</v>
      </c>
      <c r="Z63" s="81">
        <v>25.4890174503</v>
      </c>
      <c r="AA63" s="81">
        <v>30.500417152000001</v>
      </c>
      <c r="AB63" s="81">
        <v>51.452549873300001</v>
      </c>
      <c r="AC63" s="81" t="s">
        <v>87</v>
      </c>
      <c r="AD63" s="81">
        <v>38.649537442700002</v>
      </c>
      <c r="AE63" s="81">
        <v>34.723264445200002</v>
      </c>
      <c r="AF63" s="81">
        <v>26.802186981800002</v>
      </c>
      <c r="AG63" s="81">
        <v>26.146202770600002</v>
      </c>
      <c r="AH63" s="81">
        <v>47.951540982300003</v>
      </c>
      <c r="AI63" s="81">
        <v>22.418566180900001</v>
      </c>
      <c r="AJ63" s="81">
        <v>21.055077766300002</v>
      </c>
      <c r="AK63" s="81" t="s">
        <v>87</v>
      </c>
      <c r="AL63" s="81">
        <v>28.3602352441</v>
      </c>
      <c r="AM63" s="81">
        <v>21.6178131926</v>
      </c>
      <c r="AN63" s="81">
        <v>26.398673166400002</v>
      </c>
      <c r="AO63" s="81" t="s">
        <v>87</v>
      </c>
    </row>
    <row r="64" spans="1:41" x14ac:dyDescent="0.25">
      <c r="A64" s="256"/>
      <c r="B64" s="77" t="s">
        <v>88</v>
      </c>
      <c r="C64" s="82">
        <v>34.142482078699999</v>
      </c>
      <c r="D64" s="82">
        <v>23.6091617007</v>
      </c>
      <c r="E64" s="82">
        <v>21.9897763526</v>
      </c>
      <c r="F64" s="82">
        <v>36.948212855999998</v>
      </c>
      <c r="G64" s="82">
        <v>22.7300870364</v>
      </c>
      <c r="H64" s="82">
        <v>28.5643763307</v>
      </c>
      <c r="I64" s="82">
        <v>25.005326531400001</v>
      </c>
      <c r="J64" s="82">
        <v>25.9352584632</v>
      </c>
      <c r="K64" s="82">
        <v>23.556917699</v>
      </c>
      <c r="L64" s="82">
        <v>33.4911854701</v>
      </c>
      <c r="M64" s="82">
        <v>36.7240438838</v>
      </c>
      <c r="N64" s="82">
        <v>43.6320686233</v>
      </c>
      <c r="O64" s="82">
        <v>35.2131829454</v>
      </c>
      <c r="P64" s="82">
        <v>29.640614510900001</v>
      </c>
      <c r="Q64" s="82">
        <v>32.724714362500002</v>
      </c>
      <c r="R64" s="82">
        <v>19.242358663099999</v>
      </c>
      <c r="S64" s="82">
        <v>34.255208595200003</v>
      </c>
      <c r="T64" s="82">
        <v>39.096495786399998</v>
      </c>
      <c r="U64" s="82">
        <v>20.7506152847</v>
      </c>
      <c r="V64" s="82">
        <v>21.105867400699999</v>
      </c>
      <c r="W64" s="82">
        <v>18.732763610399999</v>
      </c>
      <c r="X64" s="82">
        <v>23.379678665500002</v>
      </c>
      <c r="Y64" s="82">
        <v>29.210288657700001</v>
      </c>
      <c r="Z64" s="82">
        <v>25.927351187199999</v>
      </c>
      <c r="AA64" s="82">
        <v>31.550740410900001</v>
      </c>
      <c r="AB64" s="82">
        <v>53.193616823300005</v>
      </c>
      <c r="AC64" s="82" t="s">
        <v>87</v>
      </c>
      <c r="AD64" s="82">
        <v>38.361109099499998</v>
      </c>
      <c r="AE64" s="82">
        <v>35.183598163700005</v>
      </c>
      <c r="AF64" s="82">
        <v>27.2865025467</v>
      </c>
      <c r="AG64" s="82">
        <v>27.149433005300001</v>
      </c>
      <c r="AH64" s="82">
        <v>46.0557800439</v>
      </c>
      <c r="AI64" s="82">
        <v>22.979098524499999</v>
      </c>
      <c r="AJ64" s="82">
        <v>19.374792697100002</v>
      </c>
      <c r="AK64" s="82" t="s">
        <v>87</v>
      </c>
      <c r="AL64" s="82">
        <v>28.6494196485</v>
      </c>
      <c r="AM64" s="82">
        <v>18.403746787900001</v>
      </c>
      <c r="AN64" s="82">
        <v>24.903503688700003</v>
      </c>
      <c r="AO64" s="82" t="s">
        <v>87</v>
      </c>
    </row>
    <row r="65" spans="1:41" x14ac:dyDescent="0.25">
      <c r="A65" s="256"/>
      <c r="B65" s="77" t="s">
        <v>89</v>
      </c>
      <c r="C65" s="82">
        <v>35.255272064499998</v>
      </c>
      <c r="D65" s="82">
        <v>23.570450015700001</v>
      </c>
      <c r="E65" s="82">
        <v>20.6007718856</v>
      </c>
      <c r="F65" s="82">
        <v>32.691601841000001</v>
      </c>
      <c r="G65" s="82">
        <v>21.621945338900002</v>
      </c>
      <c r="H65" s="82">
        <v>26.2880624909</v>
      </c>
      <c r="I65" s="82">
        <v>24.128440367</v>
      </c>
      <c r="J65" s="82">
        <v>26.756322925500001</v>
      </c>
      <c r="K65" s="82">
        <v>21.326888311499999</v>
      </c>
      <c r="L65" s="82">
        <v>34.0331241369</v>
      </c>
      <c r="M65" s="82">
        <v>39.094969073500003</v>
      </c>
      <c r="N65" s="82">
        <v>41.753255895800002</v>
      </c>
      <c r="O65" s="82">
        <v>37.281440176400004</v>
      </c>
      <c r="P65" s="82">
        <v>30.557383100800003</v>
      </c>
      <c r="Q65" s="82">
        <v>31.503182472200002</v>
      </c>
      <c r="R65" s="82">
        <v>20.5074589422</v>
      </c>
      <c r="S65" s="82">
        <v>37.009840770899999</v>
      </c>
      <c r="T65" s="82">
        <v>38.9041525771</v>
      </c>
      <c r="U65" s="82">
        <v>21.689881219500002</v>
      </c>
      <c r="V65" s="82">
        <v>15.415477942700001</v>
      </c>
      <c r="W65" s="82">
        <v>19.366339246100001</v>
      </c>
      <c r="X65" s="82">
        <v>22.6409255419</v>
      </c>
      <c r="Y65" s="82">
        <v>30.614884817700002</v>
      </c>
      <c r="Z65" s="82">
        <v>26.623946888500001</v>
      </c>
      <c r="AA65" s="82">
        <v>30.790720716000003</v>
      </c>
      <c r="AB65" s="82">
        <v>51.777099028800002</v>
      </c>
      <c r="AC65" s="82" t="s">
        <v>87</v>
      </c>
      <c r="AD65" s="82">
        <v>38.300547706000003</v>
      </c>
      <c r="AE65" s="82">
        <v>34.964544490599998</v>
      </c>
      <c r="AF65" s="82">
        <v>27.655751883300002</v>
      </c>
      <c r="AG65" s="82">
        <v>31.049758540500001</v>
      </c>
      <c r="AH65" s="82">
        <v>44.411369495800002</v>
      </c>
      <c r="AI65" s="82">
        <v>23.869281045800001</v>
      </c>
      <c r="AJ65" s="82">
        <v>19.861379911300002</v>
      </c>
      <c r="AK65" s="82" t="s">
        <v>87</v>
      </c>
      <c r="AL65" s="82">
        <v>30.397949211500002</v>
      </c>
      <c r="AM65" s="82">
        <v>19.5193043702</v>
      </c>
      <c r="AN65" s="82">
        <v>24.435405790500003</v>
      </c>
      <c r="AO65" s="82" t="s">
        <v>87</v>
      </c>
    </row>
    <row r="66" spans="1:41" x14ac:dyDescent="0.25">
      <c r="A66" s="257"/>
      <c r="B66" s="78" t="s">
        <v>90</v>
      </c>
      <c r="C66" s="83">
        <v>35.758090299900005</v>
      </c>
      <c r="D66" s="83">
        <v>23.1653412573</v>
      </c>
      <c r="E66" s="83">
        <v>19.9072187304</v>
      </c>
      <c r="F66" s="83">
        <v>37.742028152800003</v>
      </c>
      <c r="G66" s="83">
        <v>21.16397469</v>
      </c>
      <c r="H66" s="83">
        <v>28.1383462539</v>
      </c>
      <c r="I66" s="83">
        <v>26.908221467500002</v>
      </c>
      <c r="J66" s="83">
        <v>24.6282390312</v>
      </c>
      <c r="K66" s="83">
        <v>23.323947600900002</v>
      </c>
      <c r="L66" s="83">
        <v>33.072637942100002</v>
      </c>
      <c r="M66" s="83">
        <v>39.553797955100002</v>
      </c>
      <c r="N66" s="83">
        <v>44.680481172</v>
      </c>
      <c r="O66" s="83">
        <v>34.869245286000002</v>
      </c>
      <c r="P66" s="83">
        <v>28.580016923300001</v>
      </c>
      <c r="Q66" s="83">
        <v>37.287894197100002</v>
      </c>
      <c r="R66" s="83">
        <v>20.465096493699999</v>
      </c>
      <c r="S66" s="83">
        <v>32.571235825100004</v>
      </c>
      <c r="T66" s="83">
        <v>37.9103504379</v>
      </c>
      <c r="U66" s="83">
        <v>20.671542586299999</v>
      </c>
      <c r="V66" s="83">
        <v>19.5301552496</v>
      </c>
      <c r="W66" s="83">
        <v>19.8788600468</v>
      </c>
      <c r="X66" s="83">
        <v>21.608970658100002</v>
      </c>
      <c r="Y66" s="83">
        <v>30.2764972718</v>
      </c>
      <c r="Z66" s="83">
        <v>26.169384415700002</v>
      </c>
      <c r="AA66" s="83">
        <v>29.892576780100001</v>
      </c>
      <c r="AB66" s="83">
        <v>56.157009500600005</v>
      </c>
      <c r="AC66" s="83" t="s">
        <v>87</v>
      </c>
      <c r="AD66" s="83">
        <v>38.125390886700004</v>
      </c>
      <c r="AE66" s="83">
        <v>35.382507599100002</v>
      </c>
      <c r="AF66" s="83">
        <v>26.072238060900002</v>
      </c>
      <c r="AG66" s="83">
        <v>33.447319328900001</v>
      </c>
      <c r="AH66" s="83">
        <v>44.915315172</v>
      </c>
      <c r="AI66" s="83">
        <v>22.665628894699999</v>
      </c>
      <c r="AJ66" s="83">
        <v>21.048555161500001</v>
      </c>
      <c r="AK66" s="83" t="s">
        <v>87</v>
      </c>
      <c r="AL66" s="83">
        <v>29.239919114999999</v>
      </c>
      <c r="AM66" s="83">
        <v>22.406239370600002</v>
      </c>
      <c r="AN66" s="83">
        <v>24.425819840500001</v>
      </c>
      <c r="AO66" s="83" t="s">
        <v>87</v>
      </c>
    </row>
    <row r="67" spans="1:41" x14ac:dyDescent="0.25">
      <c r="A67" s="255">
        <v>2020</v>
      </c>
      <c r="B67" s="76" t="s">
        <v>86</v>
      </c>
      <c r="C67" s="81">
        <v>32.318688758</v>
      </c>
      <c r="D67" s="81">
        <v>20.467113058100001</v>
      </c>
      <c r="E67" s="81">
        <v>16.7303549628</v>
      </c>
      <c r="F67" s="81">
        <v>34.487923004500004</v>
      </c>
      <c r="G67" s="81">
        <v>21.700432162200002</v>
      </c>
      <c r="H67" s="81">
        <v>27.251259953400002</v>
      </c>
      <c r="I67" s="81">
        <v>24.103398846699999</v>
      </c>
      <c r="J67" s="81">
        <v>24.297040443300002</v>
      </c>
      <c r="K67" s="81">
        <v>20.216076174200001</v>
      </c>
      <c r="L67" s="81">
        <v>31.769611187100001</v>
      </c>
      <c r="M67" s="81">
        <v>42.456259064299999</v>
      </c>
      <c r="N67" s="81">
        <v>40.036964960500001</v>
      </c>
      <c r="O67" s="81">
        <v>28.542045472600002</v>
      </c>
      <c r="P67" s="81">
        <v>29.154543045100002</v>
      </c>
      <c r="Q67" s="81">
        <v>30.3345608369</v>
      </c>
      <c r="R67" s="81">
        <v>19.8577442958</v>
      </c>
      <c r="S67" s="81">
        <v>32.501946131099999</v>
      </c>
      <c r="T67" s="81">
        <v>38.395751931200003</v>
      </c>
      <c r="U67" s="81">
        <v>20.8004296573</v>
      </c>
      <c r="V67" s="81">
        <v>19.099804571900002</v>
      </c>
      <c r="W67" s="81">
        <v>18.103332561400002</v>
      </c>
      <c r="X67" s="81">
        <v>23.6943668979</v>
      </c>
      <c r="Y67" s="81">
        <v>30.877230390899999</v>
      </c>
      <c r="Z67" s="81">
        <v>25.5468840817</v>
      </c>
      <c r="AA67" s="81">
        <v>29.911226474199999</v>
      </c>
      <c r="AB67" s="81">
        <v>46.8672125752</v>
      </c>
      <c r="AC67" s="81">
        <v>39.7159612803</v>
      </c>
      <c r="AD67" s="81">
        <v>36.450288720400003</v>
      </c>
      <c r="AE67" s="81">
        <v>31.144116608000001</v>
      </c>
      <c r="AF67" s="81">
        <v>26.659374065400002</v>
      </c>
      <c r="AG67" s="81">
        <v>27.4571963723</v>
      </c>
      <c r="AH67" s="81">
        <v>44.007577741200002</v>
      </c>
      <c r="AI67" s="81">
        <v>19.8613177127</v>
      </c>
      <c r="AJ67" s="81">
        <v>17.796311662400001</v>
      </c>
      <c r="AK67" s="81">
        <v>30.4588725698</v>
      </c>
      <c r="AL67" s="81">
        <v>27.534482807900002</v>
      </c>
      <c r="AM67" s="81">
        <v>22.192532402699999</v>
      </c>
      <c r="AN67" s="81">
        <v>24.060670884300002</v>
      </c>
      <c r="AO67" s="81">
        <v>40.484526792899999</v>
      </c>
    </row>
    <row r="68" spans="1:41" s="19" customFormat="1" x14ac:dyDescent="0.25">
      <c r="A68" s="256"/>
      <c r="B68" s="77" t="s">
        <v>188</v>
      </c>
      <c r="C68" s="82" t="s">
        <v>91</v>
      </c>
      <c r="D68" s="82" t="s">
        <v>91</v>
      </c>
      <c r="E68" s="82" t="s">
        <v>91</v>
      </c>
      <c r="F68" s="82" t="s">
        <v>91</v>
      </c>
      <c r="G68" s="82" t="s">
        <v>91</v>
      </c>
      <c r="H68" s="82" t="s">
        <v>91</v>
      </c>
      <c r="I68" s="82" t="s">
        <v>91</v>
      </c>
      <c r="J68" s="82" t="s">
        <v>91</v>
      </c>
      <c r="K68" s="82" t="s">
        <v>91</v>
      </c>
      <c r="L68" s="82" t="s">
        <v>91</v>
      </c>
      <c r="M68" s="82" t="s">
        <v>91</v>
      </c>
      <c r="N68" s="82" t="s">
        <v>91</v>
      </c>
      <c r="O68" s="82" t="s">
        <v>91</v>
      </c>
      <c r="P68" s="82" t="s">
        <v>91</v>
      </c>
      <c r="Q68" s="82" t="s">
        <v>91</v>
      </c>
      <c r="R68" s="82" t="s">
        <v>91</v>
      </c>
      <c r="S68" s="82" t="s">
        <v>91</v>
      </c>
      <c r="T68" s="82" t="s">
        <v>91</v>
      </c>
      <c r="U68" s="82" t="s">
        <v>91</v>
      </c>
      <c r="V68" s="82" t="s">
        <v>91</v>
      </c>
      <c r="W68" s="82" t="s">
        <v>91</v>
      </c>
      <c r="X68" s="82" t="s">
        <v>91</v>
      </c>
      <c r="Y68" s="82" t="s">
        <v>91</v>
      </c>
      <c r="Z68" s="82" t="s">
        <v>91</v>
      </c>
      <c r="AA68" s="82" t="s">
        <v>91</v>
      </c>
      <c r="AB68" s="82" t="s">
        <v>91</v>
      </c>
      <c r="AC68" s="82" t="s">
        <v>91</v>
      </c>
      <c r="AD68" s="82" t="s">
        <v>91</v>
      </c>
      <c r="AE68" s="82" t="s">
        <v>91</v>
      </c>
      <c r="AF68" s="82" t="s">
        <v>91</v>
      </c>
      <c r="AG68" s="82" t="s">
        <v>91</v>
      </c>
      <c r="AH68" s="82" t="s">
        <v>91</v>
      </c>
      <c r="AI68" s="82" t="s">
        <v>91</v>
      </c>
      <c r="AJ68" s="82" t="s">
        <v>91</v>
      </c>
      <c r="AK68" s="82" t="s">
        <v>91</v>
      </c>
      <c r="AL68" s="82" t="s">
        <v>91</v>
      </c>
      <c r="AM68" s="82" t="s">
        <v>91</v>
      </c>
      <c r="AN68" s="82" t="s">
        <v>91</v>
      </c>
      <c r="AO68" s="82" t="s">
        <v>91</v>
      </c>
    </row>
    <row r="69" spans="1:41" x14ac:dyDescent="0.25">
      <c r="A69" s="256"/>
      <c r="B69" s="77" t="s">
        <v>89</v>
      </c>
      <c r="C69" s="82">
        <v>48.223514520000002</v>
      </c>
      <c r="D69" s="82">
        <v>25.565437964400001</v>
      </c>
      <c r="E69" s="82">
        <v>26.9658387817</v>
      </c>
      <c r="F69" s="82">
        <v>43.596333677499999</v>
      </c>
      <c r="G69" s="82">
        <v>29.186475107300001</v>
      </c>
      <c r="H69" s="82">
        <v>30.643517066400001</v>
      </c>
      <c r="I69" s="82">
        <v>28.429880240999999</v>
      </c>
      <c r="J69" s="82">
        <v>32.798469512800004</v>
      </c>
      <c r="K69" s="82">
        <v>26.729192686499999</v>
      </c>
      <c r="L69" s="82">
        <v>40.676047064199999</v>
      </c>
      <c r="M69" s="82">
        <v>44.638038370099999</v>
      </c>
      <c r="N69" s="82">
        <v>49.992230071800002</v>
      </c>
      <c r="O69" s="82">
        <v>36.415331889100003</v>
      </c>
      <c r="P69" s="82">
        <v>29.143744304600002</v>
      </c>
      <c r="Q69" s="82">
        <v>39.543825144199999</v>
      </c>
      <c r="R69" s="82">
        <v>25.072083254800003</v>
      </c>
      <c r="S69" s="82">
        <v>42.064324020500003</v>
      </c>
      <c r="T69" s="82">
        <v>43.187267134900004</v>
      </c>
      <c r="U69" s="82">
        <v>27.807494735600002</v>
      </c>
      <c r="V69" s="82">
        <v>25.651441850099999</v>
      </c>
      <c r="W69" s="82">
        <v>32.076800474400002</v>
      </c>
      <c r="X69" s="82">
        <v>32.952564322800001</v>
      </c>
      <c r="Y69" s="82">
        <v>33.480603784400003</v>
      </c>
      <c r="Z69" s="82">
        <v>27.015488768600001</v>
      </c>
      <c r="AA69" s="82">
        <v>37.777759976900001</v>
      </c>
      <c r="AB69" s="82">
        <v>54.053000779400001</v>
      </c>
      <c r="AC69" s="82">
        <v>50.755375601300003</v>
      </c>
      <c r="AD69" s="82">
        <v>44.8995002626</v>
      </c>
      <c r="AE69" s="82">
        <v>37.2869601401</v>
      </c>
      <c r="AF69" s="82">
        <v>35.234396095100003</v>
      </c>
      <c r="AG69" s="82">
        <v>39.165033869700004</v>
      </c>
      <c r="AH69" s="82">
        <v>54.3301306838</v>
      </c>
      <c r="AI69" s="82">
        <v>31.326488665700001</v>
      </c>
      <c r="AJ69" s="82">
        <v>40.140025086000001</v>
      </c>
      <c r="AK69" s="82">
        <v>38.7072176438</v>
      </c>
      <c r="AL69" s="82">
        <v>40.7309472934</v>
      </c>
      <c r="AM69" s="82">
        <v>28.903028399500002</v>
      </c>
      <c r="AN69" s="82">
        <v>31.904454383800001</v>
      </c>
      <c r="AO69" s="82">
        <v>48.127584916000004</v>
      </c>
    </row>
    <row r="70" spans="1:41" x14ac:dyDescent="0.25">
      <c r="A70" s="257"/>
      <c r="B70" s="78" t="s">
        <v>90</v>
      </c>
      <c r="C70" s="83">
        <v>43.979958819800004</v>
      </c>
      <c r="D70" s="83">
        <v>24.666938045400002</v>
      </c>
      <c r="E70" s="83">
        <v>23.216551644599999</v>
      </c>
      <c r="F70" s="83">
        <v>40.738377741699999</v>
      </c>
      <c r="G70" s="83">
        <v>25.548516514500001</v>
      </c>
      <c r="H70" s="83">
        <v>29.639277934800003</v>
      </c>
      <c r="I70" s="83">
        <v>27.054240388300002</v>
      </c>
      <c r="J70" s="83">
        <v>29.0514273786</v>
      </c>
      <c r="K70" s="83">
        <v>27.244090655200001</v>
      </c>
      <c r="L70" s="83">
        <v>35.950201945800004</v>
      </c>
      <c r="M70" s="83">
        <v>40.207666031199999</v>
      </c>
      <c r="N70" s="83">
        <v>48.490246632000002</v>
      </c>
      <c r="O70" s="83">
        <v>33.771622091000005</v>
      </c>
      <c r="P70" s="83">
        <v>32.805820015900004</v>
      </c>
      <c r="Q70" s="83">
        <v>38.284546186600004</v>
      </c>
      <c r="R70" s="83">
        <v>22.778364940399999</v>
      </c>
      <c r="S70" s="83">
        <v>41.770827964799999</v>
      </c>
      <c r="T70" s="83">
        <v>40.042192381</v>
      </c>
      <c r="U70" s="83">
        <v>23.239338973200002</v>
      </c>
      <c r="V70" s="83">
        <v>24.1339660352</v>
      </c>
      <c r="W70" s="83">
        <v>20.082171809800002</v>
      </c>
      <c r="X70" s="83">
        <v>25.700880806700003</v>
      </c>
      <c r="Y70" s="83">
        <v>36.195825069199998</v>
      </c>
      <c r="Z70" s="83">
        <v>26.010992348200002</v>
      </c>
      <c r="AA70" s="83">
        <v>32.331301154199998</v>
      </c>
      <c r="AB70" s="83">
        <v>48.0215646252</v>
      </c>
      <c r="AC70" s="83">
        <v>47.757082076500005</v>
      </c>
      <c r="AD70" s="83">
        <v>37.6434893562</v>
      </c>
      <c r="AE70" s="83">
        <v>31.369525123700001</v>
      </c>
      <c r="AF70" s="83">
        <v>32.0585173415</v>
      </c>
      <c r="AG70" s="83">
        <v>38.232764907499998</v>
      </c>
      <c r="AH70" s="83">
        <v>51.278832598900003</v>
      </c>
      <c r="AI70" s="83">
        <v>26.5013675824</v>
      </c>
      <c r="AJ70" s="83">
        <v>33.225160620400004</v>
      </c>
      <c r="AK70" s="83">
        <v>28.8620800614</v>
      </c>
      <c r="AL70" s="83">
        <v>32.027585453600004</v>
      </c>
      <c r="AM70" s="83">
        <v>27.043774826100002</v>
      </c>
      <c r="AN70" s="83">
        <v>25.398297995500002</v>
      </c>
      <c r="AO70" s="83">
        <v>45.618426739699999</v>
      </c>
    </row>
    <row r="71" spans="1:41" x14ac:dyDescent="0.25">
      <c r="A71" s="255">
        <v>2021</v>
      </c>
      <c r="B71" s="76" t="s">
        <v>86</v>
      </c>
      <c r="C71" s="81">
        <v>45.096965429500003</v>
      </c>
      <c r="D71" s="81">
        <v>24.6258424671</v>
      </c>
      <c r="E71" s="81">
        <v>23.453896391100002</v>
      </c>
      <c r="F71" s="81">
        <v>42.819763890800004</v>
      </c>
      <c r="G71" s="81">
        <v>28.291461998400003</v>
      </c>
      <c r="H71" s="81">
        <v>32.109957996600002</v>
      </c>
      <c r="I71" s="81">
        <v>27.983215397600002</v>
      </c>
      <c r="J71" s="81">
        <v>30.115655841900001</v>
      </c>
      <c r="K71" s="81">
        <v>26.2009321293</v>
      </c>
      <c r="L71" s="81">
        <v>36.196811915399998</v>
      </c>
      <c r="M71" s="81">
        <v>41.027772716200005</v>
      </c>
      <c r="N71" s="81">
        <v>44.011295579900001</v>
      </c>
      <c r="O71" s="81">
        <v>33.776523071100002</v>
      </c>
      <c r="P71" s="81">
        <v>31.9723061326</v>
      </c>
      <c r="Q71" s="81">
        <v>39.296891719600005</v>
      </c>
      <c r="R71" s="81">
        <v>21.760639392800002</v>
      </c>
      <c r="S71" s="81">
        <v>36.246193957999999</v>
      </c>
      <c r="T71" s="81">
        <v>37.523339380700001</v>
      </c>
      <c r="U71" s="81">
        <v>23.462687102</v>
      </c>
      <c r="V71" s="81">
        <v>25.821056601000002</v>
      </c>
      <c r="W71" s="81">
        <v>24.169600019700002</v>
      </c>
      <c r="X71" s="81">
        <v>27.263489974500001</v>
      </c>
      <c r="Y71" s="81">
        <v>34.851189014200003</v>
      </c>
      <c r="Z71" s="81">
        <v>26.3707611267</v>
      </c>
      <c r="AA71" s="81">
        <v>31.403519380800002</v>
      </c>
      <c r="AB71" s="81">
        <v>50.191020743100005</v>
      </c>
      <c r="AC71" s="81">
        <v>43.955733268700001</v>
      </c>
      <c r="AD71" s="81">
        <v>40.6766774377</v>
      </c>
      <c r="AE71" s="81">
        <v>34.582813742399999</v>
      </c>
      <c r="AF71" s="81">
        <v>29.422453060300001</v>
      </c>
      <c r="AG71" s="81">
        <v>33.542588424500003</v>
      </c>
      <c r="AH71" s="81">
        <v>49.6934344493</v>
      </c>
      <c r="AI71" s="81">
        <v>25.0860759732</v>
      </c>
      <c r="AJ71" s="81">
        <v>31.099997306300001</v>
      </c>
      <c r="AK71" s="81">
        <v>26.7859455768</v>
      </c>
      <c r="AL71" s="81">
        <v>34.499560385900004</v>
      </c>
      <c r="AM71" s="81">
        <v>27.9997624081</v>
      </c>
      <c r="AN71" s="81">
        <v>23.004143111899999</v>
      </c>
      <c r="AO71" s="81">
        <v>46.806116043400003</v>
      </c>
    </row>
    <row r="72" spans="1:41" x14ac:dyDescent="0.25">
      <c r="A72" s="256"/>
      <c r="B72" s="77" t="s">
        <v>88</v>
      </c>
      <c r="C72" s="82">
        <v>40.361573016000001</v>
      </c>
      <c r="D72" s="82">
        <v>24.2612372394</v>
      </c>
      <c r="E72" s="82">
        <v>21.020593201500002</v>
      </c>
      <c r="F72" s="82">
        <v>39.988084021100001</v>
      </c>
      <c r="G72" s="82">
        <v>30.916485115</v>
      </c>
      <c r="H72" s="82">
        <v>28.7385197286</v>
      </c>
      <c r="I72" s="82">
        <v>25.311211617600001</v>
      </c>
      <c r="J72" s="82">
        <v>29.859332245200001</v>
      </c>
      <c r="K72" s="82">
        <v>27.283536872500001</v>
      </c>
      <c r="L72" s="82">
        <v>34.661017659900004</v>
      </c>
      <c r="M72" s="82">
        <v>40.336649120300002</v>
      </c>
      <c r="N72" s="82">
        <v>47.133337085000001</v>
      </c>
      <c r="O72" s="82">
        <v>32.6343012655</v>
      </c>
      <c r="P72" s="82">
        <v>31.544251770500001</v>
      </c>
      <c r="Q72" s="82">
        <v>38.829357991000002</v>
      </c>
      <c r="R72" s="82">
        <v>22.053328951200001</v>
      </c>
      <c r="S72" s="82">
        <v>35.398098500899998</v>
      </c>
      <c r="T72" s="82">
        <v>38.395998743</v>
      </c>
      <c r="U72" s="82">
        <v>19.639105146800002</v>
      </c>
      <c r="V72" s="82">
        <v>22.150537634399999</v>
      </c>
      <c r="W72" s="82">
        <v>21.608313839800001</v>
      </c>
      <c r="X72" s="82">
        <v>24.3363406862</v>
      </c>
      <c r="Y72" s="82">
        <v>32.232306099500001</v>
      </c>
      <c r="Z72" s="82">
        <v>23.212543033599999</v>
      </c>
      <c r="AA72" s="82">
        <v>32.680839552900004</v>
      </c>
      <c r="AB72" s="82">
        <v>45.6095155207</v>
      </c>
      <c r="AC72" s="82">
        <v>43.7212370783</v>
      </c>
      <c r="AD72" s="82">
        <v>41.939268722200005</v>
      </c>
      <c r="AE72" s="82">
        <v>36.202799833699999</v>
      </c>
      <c r="AF72" s="82">
        <v>23.799054161200001</v>
      </c>
      <c r="AG72" s="82">
        <v>34.908277952200002</v>
      </c>
      <c r="AH72" s="82">
        <v>47.798625518900003</v>
      </c>
      <c r="AI72" s="82">
        <v>23.6265012502</v>
      </c>
      <c r="AJ72" s="82">
        <v>26.407680901900001</v>
      </c>
      <c r="AK72" s="82">
        <v>28.965792454300001</v>
      </c>
      <c r="AL72" s="82">
        <v>30.843172986000003</v>
      </c>
      <c r="AM72" s="82">
        <v>25.559356145200002</v>
      </c>
      <c r="AN72" s="82">
        <v>20.7033300105</v>
      </c>
      <c r="AO72" s="82">
        <v>46.212762147799999</v>
      </c>
    </row>
    <row r="73" spans="1:41" x14ac:dyDescent="0.25">
      <c r="A73" s="256"/>
      <c r="B73" s="77" t="s">
        <v>89</v>
      </c>
      <c r="C73" s="82">
        <v>38.3797140203</v>
      </c>
      <c r="D73" s="82">
        <v>22.312734785</v>
      </c>
      <c r="E73" s="82">
        <v>22.198857273800002</v>
      </c>
      <c r="F73" s="82">
        <v>40.562641583000001</v>
      </c>
      <c r="G73" s="82">
        <v>27.4755195822</v>
      </c>
      <c r="H73" s="82">
        <v>27.7885994715</v>
      </c>
      <c r="I73" s="82">
        <v>29.086502123000002</v>
      </c>
      <c r="J73" s="82">
        <v>30.346077829800002</v>
      </c>
      <c r="K73" s="82">
        <v>25.941499227400001</v>
      </c>
      <c r="L73" s="82">
        <v>37.6865340672</v>
      </c>
      <c r="M73" s="82">
        <v>42.1869739614</v>
      </c>
      <c r="N73" s="82">
        <v>48.712134953700001</v>
      </c>
      <c r="O73" s="82">
        <v>32.593116074400001</v>
      </c>
      <c r="P73" s="82">
        <v>28.382067385400003</v>
      </c>
      <c r="Q73" s="82">
        <v>37.820086676000003</v>
      </c>
      <c r="R73" s="82">
        <v>22.969937185799999</v>
      </c>
      <c r="S73" s="82">
        <v>38.801893154300004</v>
      </c>
      <c r="T73" s="82">
        <v>38.543576277100001</v>
      </c>
      <c r="U73" s="82">
        <v>20.1516047478</v>
      </c>
      <c r="V73" s="82">
        <v>20.8415348937</v>
      </c>
      <c r="W73" s="82">
        <v>25.0775434243</v>
      </c>
      <c r="X73" s="82">
        <v>23.266833774000002</v>
      </c>
      <c r="Y73" s="82">
        <v>33.664542487300004</v>
      </c>
      <c r="Z73" s="82">
        <v>25.0353764802</v>
      </c>
      <c r="AA73" s="82">
        <v>37.630237198000003</v>
      </c>
      <c r="AB73" s="82">
        <v>47.293216359799999</v>
      </c>
      <c r="AC73" s="82">
        <v>41.148778456900004</v>
      </c>
      <c r="AD73" s="82">
        <v>40.3802628575</v>
      </c>
      <c r="AE73" s="82">
        <v>36.357642673800001</v>
      </c>
      <c r="AF73" s="82">
        <v>22.681411742800002</v>
      </c>
      <c r="AG73" s="82">
        <v>33.194917164300001</v>
      </c>
      <c r="AH73" s="82">
        <v>48.441797322399999</v>
      </c>
      <c r="AI73" s="82">
        <v>21.834541280700002</v>
      </c>
      <c r="AJ73" s="82">
        <v>24.098045900300001</v>
      </c>
      <c r="AK73" s="82">
        <v>27.596634470000001</v>
      </c>
      <c r="AL73" s="82">
        <v>30.653002233600002</v>
      </c>
      <c r="AM73" s="82">
        <v>27.0273947142</v>
      </c>
      <c r="AN73" s="82">
        <v>22.5174825175</v>
      </c>
      <c r="AO73" s="82">
        <v>46.910150876500005</v>
      </c>
    </row>
    <row r="74" spans="1:41" x14ac:dyDescent="0.25">
      <c r="A74" s="257"/>
      <c r="B74" s="78" t="s">
        <v>90</v>
      </c>
      <c r="C74" s="83">
        <v>36.600207756899998</v>
      </c>
      <c r="D74" s="83">
        <v>22.646656966400002</v>
      </c>
      <c r="E74" s="83">
        <v>22.3245380981</v>
      </c>
      <c r="F74" s="83">
        <v>37.776400988200002</v>
      </c>
      <c r="G74" s="83">
        <v>26.359014184199999</v>
      </c>
      <c r="H74" s="83">
        <v>28.651173418300001</v>
      </c>
      <c r="I74" s="83">
        <v>26.347757412900002</v>
      </c>
      <c r="J74" s="83">
        <v>29.126456523000002</v>
      </c>
      <c r="K74" s="83">
        <v>24.125956899200002</v>
      </c>
      <c r="L74" s="83">
        <v>34.989741719800001</v>
      </c>
      <c r="M74" s="83">
        <v>39.417207133300003</v>
      </c>
      <c r="N74" s="83">
        <v>45.242013267700003</v>
      </c>
      <c r="O74" s="83">
        <v>33.630557663499999</v>
      </c>
      <c r="P74" s="83">
        <v>28.472960864100003</v>
      </c>
      <c r="Q74" s="83">
        <v>36.809787473900002</v>
      </c>
      <c r="R74" s="83">
        <v>20.9982679182</v>
      </c>
      <c r="S74" s="83">
        <v>32.878421662800001</v>
      </c>
      <c r="T74" s="83">
        <v>38.344077568900005</v>
      </c>
      <c r="U74" s="83">
        <v>19.7149711305</v>
      </c>
      <c r="V74" s="83">
        <v>22.890602198700002</v>
      </c>
      <c r="W74" s="83">
        <v>22.5231005017</v>
      </c>
      <c r="X74" s="83">
        <v>23.166482414800001</v>
      </c>
      <c r="Y74" s="83">
        <v>32.651842901199998</v>
      </c>
      <c r="Z74" s="83">
        <v>23.9878904027</v>
      </c>
      <c r="AA74" s="83">
        <v>36.536061789900003</v>
      </c>
      <c r="AB74" s="83">
        <v>46.5644195936</v>
      </c>
      <c r="AC74" s="83">
        <v>46.651639164900004</v>
      </c>
      <c r="AD74" s="83">
        <v>39.134425555900002</v>
      </c>
      <c r="AE74" s="83">
        <v>34.162048033799998</v>
      </c>
      <c r="AF74" s="83">
        <v>24.277248710000002</v>
      </c>
      <c r="AG74" s="83">
        <v>33.1128517637</v>
      </c>
      <c r="AH74" s="83">
        <v>47.184021436100004</v>
      </c>
      <c r="AI74" s="83">
        <v>19.367531932400002</v>
      </c>
      <c r="AJ74" s="83">
        <v>22.679150120999999</v>
      </c>
      <c r="AK74" s="83">
        <v>26.424337348000002</v>
      </c>
      <c r="AL74" s="83">
        <v>30.553767699800002</v>
      </c>
      <c r="AM74" s="83">
        <v>25.2986031318</v>
      </c>
      <c r="AN74" s="83">
        <v>21.433046960800002</v>
      </c>
      <c r="AO74" s="83">
        <v>46.832800833200004</v>
      </c>
    </row>
    <row r="75" spans="1:41" x14ac:dyDescent="0.25">
      <c r="A75" s="255">
        <v>2022</v>
      </c>
      <c r="B75" s="76" t="s">
        <v>86</v>
      </c>
      <c r="C75" s="81">
        <v>34.629217043600001</v>
      </c>
      <c r="D75" s="81">
        <v>22.7204969559</v>
      </c>
      <c r="E75" s="81">
        <v>21.816763960700001</v>
      </c>
      <c r="F75" s="81">
        <v>37.825399015999999</v>
      </c>
      <c r="G75" s="81">
        <v>29.037599288900001</v>
      </c>
      <c r="H75" s="81">
        <v>28.458878569199999</v>
      </c>
      <c r="I75" s="81">
        <v>27.431428939300002</v>
      </c>
      <c r="J75" s="81">
        <v>27.102934623500001</v>
      </c>
      <c r="K75" s="81">
        <v>25.2797528346</v>
      </c>
      <c r="L75" s="81">
        <v>34.181173624400003</v>
      </c>
      <c r="M75" s="81">
        <v>43.3786851443</v>
      </c>
      <c r="N75" s="81">
        <v>41.452457303300001</v>
      </c>
      <c r="O75" s="81">
        <v>35.083085688200001</v>
      </c>
      <c r="P75" s="81">
        <v>29.294219740100001</v>
      </c>
      <c r="Q75" s="81">
        <v>34.255186051199999</v>
      </c>
      <c r="R75" s="81">
        <v>23.069496403500001</v>
      </c>
      <c r="S75" s="81">
        <v>33.255057521799998</v>
      </c>
      <c r="T75" s="81">
        <v>37.699522213900003</v>
      </c>
      <c r="U75" s="81">
        <v>19.711753439799999</v>
      </c>
      <c r="V75" s="81">
        <v>15.4089618405</v>
      </c>
      <c r="W75" s="81">
        <v>24.1573123286</v>
      </c>
      <c r="X75" s="81">
        <v>26.2454914817</v>
      </c>
      <c r="Y75" s="81">
        <v>31.052684460200002</v>
      </c>
      <c r="Z75" s="81">
        <v>23.022103446399999</v>
      </c>
      <c r="AA75" s="81">
        <v>32.732222508699998</v>
      </c>
      <c r="AB75" s="81">
        <v>52.893611956400001</v>
      </c>
      <c r="AC75" s="81">
        <v>39.892835672700002</v>
      </c>
      <c r="AD75" s="81">
        <v>36.879202000100001</v>
      </c>
      <c r="AE75" s="81">
        <v>36.430529075300001</v>
      </c>
      <c r="AF75" s="81">
        <v>26.405770265600001</v>
      </c>
      <c r="AG75" s="81">
        <v>34.815935080400003</v>
      </c>
      <c r="AH75" s="81">
        <v>45.323341122100004</v>
      </c>
      <c r="AI75" s="81">
        <v>21.1285098398</v>
      </c>
      <c r="AJ75" s="81">
        <v>21.2201249029</v>
      </c>
      <c r="AK75" s="81">
        <v>25.806632341500002</v>
      </c>
      <c r="AL75" s="81">
        <v>32.288477106900004</v>
      </c>
      <c r="AM75" s="81">
        <v>20.1649909968</v>
      </c>
      <c r="AN75" s="81">
        <v>23.492235967199999</v>
      </c>
      <c r="AO75" s="81">
        <v>43.418861879300003</v>
      </c>
    </row>
    <row r="76" spans="1:41" x14ac:dyDescent="0.25">
      <c r="A76" s="256"/>
      <c r="B76" s="77" t="s">
        <v>88</v>
      </c>
      <c r="C76" s="82">
        <v>34.120717303100001</v>
      </c>
      <c r="D76" s="82">
        <v>19.452162996600002</v>
      </c>
      <c r="E76" s="82">
        <v>21.907871813</v>
      </c>
      <c r="F76" s="82">
        <v>37.176409431700002</v>
      </c>
      <c r="G76" s="82">
        <v>27.0207657152</v>
      </c>
      <c r="H76" s="82">
        <v>27.239372994100002</v>
      </c>
      <c r="I76" s="82">
        <v>27.8704163791</v>
      </c>
      <c r="J76" s="82">
        <v>27.012912914099999</v>
      </c>
      <c r="K76" s="82">
        <v>22.772093943200002</v>
      </c>
      <c r="L76" s="82">
        <v>33.1736697073</v>
      </c>
      <c r="M76" s="82">
        <v>38.435971962300002</v>
      </c>
      <c r="N76" s="82">
        <v>41.523266728100005</v>
      </c>
      <c r="O76" s="82">
        <v>35.646096059900003</v>
      </c>
      <c r="P76" s="82">
        <v>25.0071119391</v>
      </c>
      <c r="Q76" s="82">
        <v>32.597360780500004</v>
      </c>
      <c r="R76" s="82">
        <v>22.7414604919</v>
      </c>
      <c r="S76" s="82">
        <v>34.119264249300002</v>
      </c>
      <c r="T76" s="82">
        <v>36.8870383358</v>
      </c>
      <c r="U76" s="82">
        <v>17.526242592100001</v>
      </c>
      <c r="V76" s="82">
        <v>17.628864567400001</v>
      </c>
      <c r="W76" s="82">
        <v>22.146159630100001</v>
      </c>
      <c r="X76" s="82">
        <v>25.417267669499999</v>
      </c>
      <c r="Y76" s="82">
        <v>30.591117419300002</v>
      </c>
      <c r="Z76" s="82">
        <v>23.27416024</v>
      </c>
      <c r="AA76" s="82">
        <v>32.760508270300001</v>
      </c>
      <c r="AB76" s="82">
        <v>48.844935505900004</v>
      </c>
      <c r="AC76" s="82">
        <v>41.233917738800002</v>
      </c>
      <c r="AD76" s="82">
        <v>34.164299699400004</v>
      </c>
      <c r="AE76" s="82">
        <v>34.148281876300004</v>
      </c>
      <c r="AF76" s="82">
        <v>24.9044764189</v>
      </c>
      <c r="AG76" s="82">
        <v>35.517050420700002</v>
      </c>
      <c r="AH76" s="82">
        <v>45.4922726414</v>
      </c>
      <c r="AI76" s="82">
        <v>18.942253097800002</v>
      </c>
      <c r="AJ76" s="82">
        <v>21.459743575800001</v>
      </c>
      <c r="AK76" s="82">
        <v>28.184574367700002</v>
      </c>
      <c r="AL76" s="82">
        <v>31.5280814682</v>
      </c>
      <c r="AM76" s="82">
        <v>20.2896033442</v>
      </c>
      <c r="AN76" s="82">
        <v>22.116044567599999</v>
      </c>
      <c r="AO76" s="82">
        <v>42.869587144400001</v>
      </c>
    </row>
    <row r="77" spans="1:41" x14ac:dyDescent="0.25">
      <c r="A77" s="256"/>
      <c r="B77" s="77" t="s">
        <v>89</v>
      </c>
      <c r="C77" s="82">
        <v>37.915805056400004</v>
      </c>
      <c r="D77" s="82">
        <v>20.596649614700002</v>
      </c>
      <c r="E77" s="82">
        <v>23.557603617200002</v>
      </c>
      <c r="F77" s="82">
        <v>36.535693349600002</v>
      </c>
      <c r="G77" s="82">
        <v>28.512697015200001</v>
      </c>
      <c r="H77" s="82">
        <v>27.8267415959</v>
      </c>
      <c r="I77" s="82">
        <v>28.8117813193</v>
      </c>
      <c r="J77" s="82">
        <v>25.125747975399999</v>
      </c>
      <c r="K77" s="82">
        <v>20.919827487300001</v>
      </c>
      <c r="L77" s="82">
        <v>36.171996502600003</v>
      </c>
      <c r="M77" s="82">
        <v>44.316893618900004</v>
      </c>
      <c r="N77" s="82">
        <v>41.311797049500001</v>
      </c>
      <c r="O77" s="82">
        <v>37.568682121000002</v>
      </c>
      <c r="P77" s="82">
        <v>30.961041787900001</v>
      </c>
      <c r="Q77" s="82">
        <v>35.240022526800004</v>
      </c>
      <c r="R77" s="82">
        <v>21.138543849800001</v>
      </c>
      <c r="S77" s="82">
        <v>35.265064094800003</v>
      </c>
      <c r="T77" s="82">
        <v>39.908563154799999</v>
      </c>
      <c r="U77" s="82">
        <v>19.291916701400002</v>
      </c>
      <c r="V77" s="82">
        <v>18.842725956700001</v>
      </c>
      <c r="W77" s="82">
        <v>23.154148667400001</v>
      </c>
      <c r="X77" s="82">
        <v>26.729046737300003</v>
      </c>
      <c r="Y77" s="82">
        <v>28.966308431800002</v>
      </c>
      <c r="Z77" s="82">
        <v>27.585674388899999</v>
      </c>
      <c r="AA77" s="82">
        <v>33.238399895500002</v>
      </c>
      <c r="AB77" s="82">
        <v>50.9831950803</v>
      </c>
      <c r="AC77" s="82">
        <v>44.009495155800003</v>
      </c>
      <c r="AD77" s="82">
        <v>38.312854859200002</v>
      </c>
      <c r="AE77" s="82">
        <v>38.838478594599998</v>
      </c>
      <c r="AF77" s="82">
        <v>28.298849705200002</v>
      </c>
      <c r="AG77" s="82">
        <v>36.926180844100003</v>
      </c>
      <c r="AH77" s="82">
        <v>47.411589960900002</v>
      </c>
      <c r="AI77" s="82">
        <v>19.1314079908</v>
      </c>
      <c r="AJ77" s="82">
        <v>21.835509332699999</v>
      </c>
      <c r="AK77" s="82">
        <v>28.902894977500001</v>
      </c>
      <c r="AL77" s="82">
        <v>33.3444575977</v>
      </c>
      <c r="AM77" s="82">
        <v>22.093787229300002</v>
      </c>
      <c r="AN77" s="82">
        <v>22.303756203100001</v>
      </c>
      <c r="AO77" s="82">
        <v>44.873963334800003</v>
      </c>
    </row>
    <row r="78" spans="1:41" x14ac:dyDescent="0.25">
      <c r="A78" s="257"/>
      <c r="B78" s="78" t="s">
        <v>90</v>
      </c>
      <c r="C78" s="83">
        <v>35.644469997800002</v>
      </c>
      <c r="D78" s="83">
        <v>20.8715175651</v>
      </c>
      <c r="E78" s="83">
        <v>22.939487618099999</v>
      </c>
      <c r="F78" s="83">
        <v>35.211048429900003</v>
      </c>
      <c r="G78" s="83">
        <v>27.6865365763</v>
      </c>
      <c r="H78" s="83">
        <v>26.2282933402</v>
      </c>
      <c r="I78" s="83">
        <v>27.927369934800002</v>
      </c>
      <c r="J78" s="83">
        <v>26.844745612300002</v>
      </c>
      <c r="K78" s="83">
        <v>22.3691210717</v>
      </c>
      <c r="L78" s="83">
        <v>34.6490651497</v>
      </c>
      <c r="M78" s="83">
        <v>42.129913880899998</v>
      </c>
      <c r="N78" s="83">
        <v>37.029449381300005</v>
      </c>
      <c r="O78" s="83">
        <v>39.609256041500004</v>
      </c>
      <c r="P78" s="83">
        <v>29.2856518894</v>
      </c>
      <c r="Q78" s="83">
        <v>29.9685208812</v>
      </c>
      <c r="R78" s="83">
        <v>19.830905145300001</v>
      </c>
      <c r="S78" s="83">
        <v>32.218141487099999</v>
      </c>
      <c r="T78" s="83">
        <v>40.3989876387</v>
      </c>
      <c r="U78" s="83">
        <v>17.7031801527</v>
      </c>
      <c r="V78" s="83">
        <v>16.794515516899999</v>
      </c>
      <c r="W78" s="83">
        <v>22.377944357400001</v>
      </c>
      <c r="X78" s="83">
        <v>25.933590215200002</v>
      </c>
      <c r="Y78" s="83">
        <v>32.523769784400002</v>
      </c>
      <c r="Z78" s="83">
        <v>24.3073560608</v>
      </c>
      <c r="AA78" s="83">
        <v>31.219731675400002</v>
      </c>
      <c r="AB78" s="83">
        <v>48.721618715200002</v>
      </c>
      <c r="AC78" s="83">
        <v>42.171488891000003</v>
      </c>
      <c r="AD78" s="83">
        <v>38.588337957600004</v>
      </c>
      <c r="AE78" s="83">
        <v>35.5500865136</v>
      </c>
      <c r="AF78" s="83">
        <v>29.318574916900001</v>
      </c>
      <c r="AG78" s="83">
        <v>36.1702266534</v>
      </c>
      <c r="AH78" s="83">
        <v>45.601231027000004</v>
      </c>
      <c r="AI78" s="83">
        <v>16.547269229000001</v>
      </c>
      <c r="AJ78" s="83">
        <v>19.8845154658</v>
      </c>
      <c r="AK78" s="83">
        <v>29.7210231675</v>
      </c>
      <c r="AL78" s="83">
        <v>30.906927844200002</v>
      </c>
      <c r="AM78" s="83">
        <v>22.750773779500001</v>
      </c>
      <c r="AN78" s="83">
        <v>20.907233527999999</v>
      </c>
      <c r="AO78" s="83">
        <v>44.318021875200003</v>
      </c>
    </row>
    <row r="79" spans="1:41" x14ac:dyDescent="0.25">
      <c r="A79" s="255">
        <v>2023</v>
      </c>
      <c r="B79" s="76" t="s">
        <v>86</v>
      </c>
      <c r="C79" s="81">
        <v>32.469308182300004</v>
      </c>
      <c r="D79" s="81">
        <v>21.573200884000002</v>
      </c>
      <c r="E79" s="81">
        <v>21.214958812599999</v>
      </c>
      <c r="F79" s="81">
        <v>32.712078869599999</v>
      </c>
      <c r="G79" s="81">
        <v>28.441293575300001</v>
      </c>
      <c r="H79" s="81">
        <v>31.1005978114</v>
      </c>
      <c r="I79" s="81">
        <v>27.400681759299999</v>
      </c>
      <c r="J79" s="81">
        <v>27.295776330300001</v>
      </c>
      <c r="K79" s="81">
        <v>23.7717010408</v>
      </c>
      <c r="L79" s="81">
        <v>36.841740546499999</v>
      </c>
      <c r="M79" s="81">
        <v>41.386512631900004</v>
      </c>
      <c r="N79" s="81">
        <v>39.106635974200003</v>
      </c>
      <c r="O79" s="81">
        <v>36.452360977300003</v>
      </c>
      <c r="P79" s="81">
        <v>29.729140537200003</v>
      </c>
      <c r="Q79" s="81">
        <v>30.912190186500002</v>
      </c>
      <c r="R79" s="81">
        <v>22.291952331600001</v>
      </c>
      <c r="S79" s="81">
        <v>29.806769307500002</v>
      </c>
      <c r="T79" s="81">
        <v>39.559651723999998</v>
      </c>
      <c r="U79" s="81">
        <v>19.0682657969</v>
      </c>
      <c r="V79" s="81">
        <v>16.3715533787</v>
      </c>
      <c r="W79" s="81">
        <v>21.356209025600002</v>
      </c>
      <c r="X79" s="81">
        <v>26.0093439529</v>
      </c>
      <c r="Y79" s="81">
        <v>32.262921536900002</v>
      </c>
      <c r="Z79" s="81">
        <v>26.639382510700003</v>
      </c>
      <c r="AA79" s="81">
        <v>32.656461862699999</v>
      </c>
      <c r="AB79" s="81">
        <v>48.201897651300001</v>
      </c>
      <c r="AC79" s="81">
        <v>39.407459155600002</v>
      </c>
      <c r="AD79" s="81">
        <v>37.664221650100004</v>
      </c>
      <c r="AE79" s="81">
        <v>37.127308148400004</v>
      </c>
      <c r="AF79" s="81">
        <v>27.018486799400002</v>
      </c>
      <c r="AG79" s="81">
        <v>31.274472250600002</v>
      </c>
      <c r="AH79" s="81">
        <v>46.401586039100003</v>
      </c>
      <c r="AI79" s="81">
        <v>18.284720801799999</v>
      </c>
      <c r="AJ79" s="81">
        <v>20.0104497815</v>
      </c>
      <c r="AK79" s="81">
        <v>30.6218904065</v>
      </c>
      <c r="AL79" s="81">
        <v>29.8112710889</v>
      </c>
      <c r="AM79" s="81">
        <v>19.643006234000001</v>
      </c>
      <c r="AN79" s="81">
        <v>21.087824054400002</v>
      </c>
      <c r="AO79" s="81">
        <v>45.665371997400001</v>
      </c>
    </row>
    <row r="80" spans="1:41" x14ac:dyDescent="0.25">
      <c r="A80" s="256"/>
      <c r="B80" s="77" t="s">
        <v>88</v>
      </c>
      <c r="C80" s="82">
        <v>33.185664728100001</v>
      </c>
      <c r="D80" s="82">
        <v>21.013551121100001</v>
      </c>
      <c r="E80" s="82">
        <v>23.649545593799999</v>
      </c>
      <c r="F80" s="82">
        <v>32.794738582400001</v>
      </c>
      <c r="G80" s="82">
        <v>27.4474294941</v>
      </c>
      <c r="H80" s="82">
        <v>27.172103011200001</v>
      </c>
      <c r="I80" s="82">
        <v>27.454919010099999</v>
      </c>
      <c r="J80" s="82">
        <v>27.414859199600002</v>
      </c>
      <c r="K80" s="82">
        <v>23.335585828700001</v>
      </c>
      <c r="L80" s="82">
        <v>35.193140529400004</v>
      </c>
      <c r="M80" s="82">
        <v>42.675773721100001</v>
      </c>
      <c r="N80" s="82">
        <v>38.5251821393</v>
      </c>
      <c r="O80" s="82">
        <v>38.505415315800001</v>
      </c>
      <c r="P80" s="82">
        <v>28.649775145300001</v>
      </c>
      <c r="Q80" s="82">
        <v>30.273963909500001</v>
      </c>
      <c r="R80" s="82">
        <v>18.987934554999999</v>
      </c>
      <c r="S80" s="82">
        <v>29.262606117900003</v>
      </c>
      <c r="T80" s="82">
        <v>36.258840614900002</v>
      </c>
      <c r="U80" s="82">
        <v>15.450246636200001</v>
      </c>
      <c r="V80" s="82">
        <v>18.461951125800002</v>
      </c>
      <c r="W80" s="82">
        <v>22.716277098300001</v>
      </c>
      <c r="X80" s="82">
        <v>25.468111371999999</v>
      </c>
      <c r="Y80" s="82">
        <v>29.101521529399999</v>
      </c>
      <c r="Z80" s="82">
        <v>26.5177236195</v>
      </c>
      <c r="AA80" s="82">
        <v>32.577123797100001</v>
      </c>
      <c r="AB80" s="82">
        <v>47.4813818656</v>
      </c>
      <c r="AC80" s="82">
        <v>39.157463094600004</v>
      </c>
      <c r="AD80" s="82">
        <v>32.607397167900004</v>
      </c>
      <c r="AE80" s="82">
        <v>33.620833751200003</v>
      </c>
      <c r="AF80" s="82">
        <v>27.857230114100002</v>
      </c>
      <c r="AG80" s="82">
        <v>30.784810045</v>
      </c>
      <c r="AH80" s="82">
        <v>44.016102838599998</v>
      </c>
      <c r="AI80" s="82">
        <v>17.945377301200001</v>
      </c>
      <c r="AJ80" s="82">
        <v>22.632591853400001</v>
      </c>
      <c r="AK80" s="82">
        <v>29.534861758400002</v>
      </c>
      <c r="AL80" s="82">
        <v>30.644480258800002</v>
      </c>
      <c r="AM80" s="82">
        <v>18.869309209000001</v>
      </c>
      <c r="AN80" s="82">
        <v>22.069886937700002</v>
      </c>
      <c r="AO80" s="82">
        <v>44.358967039700005</v>
      </c>
    </row>
    <row r="81" spans="1:41" x14ac:dyDescent="0.25">
      <c r="A81" s="256"/>
      <c r="B81" s="77" t="s">
        <v>89</v>
      </c>
      <c r="C81" s="82">
        <v>32.2877092608</v>
      </c>
      <c r="D81" s="82">
        <v>22.304834294999999</v>
      </c>
      <c r="E81" s="82">
        <v>21.6547599178</v>
      </c>
      <c r="F81" s="82">
        <v>35.022427499199999</v>
      </c>
      <c r="G81" s="82">
        <v>25.6064624039</v>
      </c>
      <c r="H81" s="82">
        <v>26.870838881499999</v>
      </c>
      <c r="I81" s="82">
        <v>25.697516991500002</v>
      </c>
      <c r="J81" s="82">
        <v>25.613155257800003</v>
      </c>
      <c r="K81" s="82">
        <v>22.680596726600001</v>
      </c>
      <c r="L81" s="82">
        <v>34.550791069100001</v>
      </c>
      <c r="M81" s="82">
        <v>38.226701554500004</v>
      </c>
      <c r="N81" s="82">
        <v>40.119845306100004</v>
      </c>
      <c r="O81" s="82">
        <v>38.9593401331</v>
      </c>
      <c r="P81" s="82">
        <v>28.3651658239</v>
      </c>
      <c r="Q81" s="82">
        <v>35.392388955999998</v>
      </c>
      <c r="R81" s="82">
        <v>19.6836800343</v>
      </c>
      <c r="S81" s="82">
        <v>29.273245794800001</v>
      </c>
      <c r="T81" s="82">
        <v>36.057077012100002</v>
      </c>
      <c r="U81" s="82">
        <v>17.2889141279</v>
      </c>
      <c r="V81" s="82">
        <v>20.136192339099999</v>
      </c>
      <c r="W81" s="82">
        <v>21.0284315613</v>
      </c>
      <c r="X81" s="82">
        <v>26.0726647177</v>
      </c>
      <c r="Y81" s="82">
        <v>28.360027426600002</v>
      </c>
      <c r="Z81" s="82">
        <v>25.288869308100001</v>
      </c>
      <c r="AA81" s="82">
        <v>30.252284465600003</v>
      </c>
      <c r="AB81" s="82">
        <v>47.857730764500005</v>
      </c>
      <c r="AC81" s="82">
        <v>38.878522558699999</v>
      </c>
      <c r="AD81" s="82">
        <v>36.059876156199998</v>
      </c>
      <c r="AE81" s="82">
        <v>33.669679805599998</v>
      </c>
      <c r="AF81" s="82">
        <v>25.075218576299999</v>
      </c>
      <c r="AG81" s="82">
        <v>30.212177948500003</v>
      </c>
      <c r="AH81" s="82">
        <v>48.9426042407</v>
      </c>
      <c r="AI81" s="82">
        <v>17.3782464202</v>
      </c>
      <c r="AJ81" s="82">
        <v>17.827174694500002</v>
      </c>
      <c r="AK81" s="82">
        <v>27.5519565779</v>
      </c>
      <c r="AL81" s="82">
        <v>28.799810474300003</v>
      </c>
      <c r="AM81" s="82">
        <v>20.442432091800001</v>
      </c>
      <c r="AN81" s="82">
        <v>20.659419397100002</v>
      </c>
      <c r="AO81" s="82">
        <v>45.390429162899999</v>
      </c>
    </row>
    <row r="82" spans="1:41" x14ac:dyDescent="0.25">
      <c r="A82" s="257"/>
      <c r="B82" s="78" t="s">
        <v>189</v>
      </c>
      <c r="C82" s="83">
        <v>33.224769276000004</v>
      </c>
      <c r="D82" s="83">
        <v>19.796635938200001</v>
      </c>
      <c r="E82" s="83">
        <v>21.9479575503</v>
      </c>
      <c r="F82" s="83">
        <v>33.822216374200003</v>
      </c>
      <c r="G82" s="83">
        <v>26.175688082000001</v>
      </c>
      <c r="H82" s="83">
        <v>28.3240621777</v>
      </c>
      <c r="I82" s="83">
        <v>27.089767500400001</v>
      </c>
      <c r="J82" s="83">
        <v>25.4622691762</v>
      </c>
      <c r="K82" s="83">
        <v>22.205143311800001</v>
      </c>
      <c r="L82" s="83">
        <v>33.245709029499999</v>
      </c>
      <c r="M82" s="83">
        <v>35.227998658700002</v>
      </c>
      <c r="N82" s="83" t="s">
        <v>91</v>
      </c>
      <c r="O82" s="83">
        <v>40.999342272100002</v>
      </c>
      <c r="P82" s="83">
        <v>26.1949803981</v>
      </c>
      <c r="Q82" s="83">
        <v>35.2824439101</v>
      </c>
      <c r="R82" s="83">
        <v>17.224671212300002</v>
      </c>
      <c r="S82" s="83">
        <v>30.945842414400001</v>
      </c>
      <c r="T82" s="83">
        <v>34.767573849800002</v>
      </c>
      <c r="U82" s="83">
        <v>17.031295872200001</v>
      </c>
      <c r="V82" s="83">
        <v>21.837520310400002</v>
      </c>
      <c r="W82" s="83">
        <v>21.496909481100001</v>
      </c>
      <c r="X82" s="83">
        <v>23.6684311098</v>
      </c>
      <c r="Y82" s="83">
        <v>29.846312776200001</v>
      </c>
      <c r="Z82" s="83">
        <v>24.370341715000002</v>
      </c>
      <c r="AA82" s="83">
        <v>30.057637702400001</v>
      </c>
      <c r="AB82" s="83">
        <v>45.124761976000002</v>
      </c>
      <c r="AC82" s="83">
        <v>38.895263926600002</v>
      </c>
      <c r="AD82" s="83">
        <v>33.243680652599998</v>
      </c>
      <c r="AE82" s="83">
        <v>34.654064199600001</v>
      </c>
      <c r="AF82" s="83">
        <v>26.231153170800003</v>
      </c>
      <c r="AG82" s="83">
        <v>32.594298025900002</v>
      </c>
      <c r="AH82" s="83">
        <v>45.045457749000001</v>
      </c>
      <c r="AI82" s="83">
        <v>18.9256775807</v>
      </c>
      <c r="AJ82" s="83">
        <v>19.8155345039</v>
      </c>
      <c r="AK82" s="83">
        <v>25.379622894900002</v>
      </c>
      <c r="AL82" s="83">
        <v>29.096853415200002</v>
      </c>
      <c r="AM82" s="83">
        <v>18.8075133245</v>
      </c>
      <c r="AN82" s="83">
        <v>18.207085301100001</v>
      </c>
      <c r="AO82" s="83">
        <v>41.749282028500005</v>
      </c>
    </row>
    <row r="83" spans="1:41" x14ac:dyDescent="0.25">
      <c r="A83" s="255">
        <v>2024</v>
      </c>
      <c r="B83" s="76" t="s">
        <v>86</v>
      </c>
      <c r="C83" s="81">
        <v>30.154904328900002</v>
      </c>
      <c r="D83" s="81">
        <v>18.560974467099999</v>
      </c>
      <c r="E83" s="81">
        <v>20.578639495699999</v>
      </c>
      <c r="F83" s="81">
        <v>31.6725900305</v>
      </c>
      <c r="G83" s="81">
        <v>25.172901617300003</v>
      </c>
      <c r="H83" s="81">
        <v>27.600318894500003</v>
      </c>
      <c r="I83" s="81">
        <v>23.181000434000001</v>
      </c>
      <c r="J83" s="81">
        <v>24.233727226100001</v>
      </c>
      <c r="K83" s="81">
        <v>23.196474954100001</v>
      </c>
      <c r="L83" s="81">
        <v>34.840605125300002</v>
      </c>
      <c r="M83" s="81">
        <v>33.780701718000003</v>
      </c>
      <c r="N83" s="81">
        <v>37.8731430168</v>
      </c>
      <c r="O83" s="81">
        <v>35.515140476300004</v>
      </c>
      <c r="P83" s="81">
        <v>28.065283714100001</v>
      </c>
      <c r="Q83" s="81">
        <v>33.406444261800004</v>
      </c>
      <c r="R83" s="81">
        <v>19.566540725700001</v>
      </c>
      <c r="S83" s="81">
        <v>29.15691923</v>
      </c>
      <c r="T83" s="81">
        <v>35.159761508999999</v>
      </c>
      <c r="U83" s="81">
        <v>17.724488775800001</v>
      </c>
      <c r="V83" s="81">
        <v>22.432002728100002</v>
      </c>
      <c r="W83" s="81">
        <v>22.889184009299999</v>
      </c>
      <c r="X83" s="81">
        <v>25.983800737799999</v>
      </c>
      <c r="Y83" s="81">
        <v>28.418233828400002</v>
      </c>
      <c r="Z83" s="81">
        <v>21.8413610594</v>
      </c>
      <c r="AA83" s="81">
        <v>27.256314162600003</v>
      </c>
      <c r="AB83" s="81">
        <v>42.715090236599998</v>
      </c>
      <c r="AC83" s="81">
        <v>35.884825512500001</v>
      </c>
      <c r="AD83" s="81">
        <v>34.184876660299999</v>
      </c>
      <c r="AE83" s="81">
        <v>31.006945395100001</v>
      </c>
      <c r="AF83" s="81">
        <v>22.769160135100002</v>
      </c>
      <c r="AG83" s="81">
        <v>32.577703325999998</v>
      </c>
      <c r="AH83" s="81">
        <v>41.509522441800002</v>
      </c>
      <c r="AI83" s="81">
        <v>19.792309781900002</v>
      </c>
      <c r="AJ83" s="81">
        <v>20.096607529100002</v>
      </c>
      <c r="AK83" s="81">
        <v>22.7018237988</v>
      </c>
      <c r="AL83" s="81">
        <v>28.454981226000001</v>
      </c>
      <c r="AM83" s="81">
        <v>19.456249614400001</v>
      </c>
      <c r="AN83" s="81">
        <v>20.781786115100001</v>
      </c>
      <c r="AO83" s="81">
        <v>41.655591418299998</v>
      </c>
    </row>
    <row r="84" spans="1:41" x14ac:dyDescent="0.25">
      <c r="A84" s="256"/>
      <c r="B84" s="77" t="s">
        <v>88</v>
      </c>
      <c r="C84" s="82">
        <v>28.916180693400001</v>
      </c>
      <c r="D84" s="82">
        <v>21.288973137300001</v>
      </c>
      <c r="E84" s="82">
        <v>20.517507608399999</v>
      </c>
      <c r="F84" s="82">
        <v>31.862588328100003</v>
      </c>
      <c r="G84" s="82">
        <v>26.8833804862</v>
      </c>
      <c r="H84" s="82">
        <v>24.674654783899999</v>
      </c>
      <c r="I84" s="82">
        <v>23.540979182899999</v>
      </c>
      <c r="J84" s="82">
        <v>21.2775445298</v>
      </c>
      <c r="K84" s="82">
        <v>20.047220987999999</v>
      </c>
      <c r="L84" s="82">
        <v>30.835318982</v>
      </c>
      <c r="M84" s="82">
        <v>33.678428836599998</v>
      </c>
      <c r="N84" s="82">
        <v>33.4787293543</v>
      </c>
      <c r="O84" s="82">
        <v>35.558271312400002</v>
      </c>
      <c r="P84" s="82">
        <v>29.195192146</v>
      </c>
      <c r="Q84" s="82">
        <v>32.344295733100004</v>
      </c>
      <c r="R84" s="82">
        <v>19.756237757499999</v>
      </c>
      <c r="S84" s="82">
        <v>31.116466954100002</v>
      </c>
      <c r="T84" s="82">
        <v>35.801144438199998</v>
      </c>
      <c r="U84" s="82">
        <v>13.809852432300001</v>
      </c>
      <c r="V84" s="82">
        <v>20.5132404931</v>
      </c>
      <c r="W84" s="82">
        <v>18.318862906500001</v>
      </c>
      <c r="X84" s="82">
        <v>27.5054925339</v>
      </c>
      <c r="Y84" s="82">
        <v>27.104518408900002</v>
      </c>
      <c r="Z84" s="82">
        <v>21.3407851469</v>
      </c>
      <c r="AA84" s="82">
        <v>28.780584857400001</v>
      </c>
      <c r="AB84" s="82">
        <v>42.7493629732</v>
      </c>
      <c r="AC84" s="82">
        <v>34.033908400500003</v>
      </c>
      <c r="AD84" s="82">
        <v>33.292762211300001</v>
      </c>
      <c r="AE84" s="82">
        <v>29.885456591300002</v>
      </c>
      <c r="AF84" s="82">
        <v>24.283590950300002</v>
      </c>
      <c r="AG84" s="82">
        <v>27.923618959000002</v>
      </c>
      <c r="AH84" s="82">
        <v>39.632325983299999</v>
      </c>
      <c r="AI84" s="82">
        <v>17.905611255700002</v>
      </c>
      <c r="AJ84" s="82">
        <v>17.444211898999999</v>
      </c>
      <c r="AK84" s="82">
        <v>22.4385861447</v>
      </c>
      <c r="AL84" s="82">
        <v>29.588636336100002</v>
      </c>
      <c r="AM84" s="82">
        <v>18.2186127437</v>
      </c>
      <c r="AN84" s="82">
        <v>18.590659559500001</v>
      </c>
      <c r="AO84" s="82">
        <v>41.5146988901</v>
      </c>
    </row>
    <row r="85" spans="1:41" x14ac:dyDescent="0.25">
      <c r="A85" s="256"/>
      <c r="B85" s="77" t="s">
        <v>89</v>
      </c>
      <c r="C85" s="82">
        <v>28.3851029623</v>
      </c>
      <c r="D85" s="82">
        <v>20.909214445</v>
      </c>
      <c r="E85" s="82">
        <v>19.837501796800002</v>
      </c>
      <c r="F85" s="82">
        <v>30.3683211916</v>
      </c>
      <c r="G85" s="82">
        <v>25.182388056200001</v>
      </c>
      <c r="H85" s="82">
        <v>23.059348457200002</v>
      </c>
      <c r="I85" s="82">
        <v>25.2394589938</v>
      </c>
      <c r="J85" s="82">
        <v>21.895539260300001</v>
      </c>
      <c r="K85" s="82">
        <v>18.034391785900002</v>
      </c>
      <c r="L85" s="82">
        <v>30.557606166900001</v>
      </c>
      <c r="M85" s="82">
        <v>34.355545948</v>
      </c>
      <c r="N85" s="82">
        <v>33.9259333754</v>
      </c>
      <c r="O85" s="82">
        <v>35.500639665800001</v>
      </c>
      <c r="P85" s="82">
        <v>29.915239250600003</v>
      </c>
      <c r="Q85" s="82">
        <v>30.855115861200002</v>
      </c>
      <c r="R85" s="82">
        <v>17.231285229899999</v>
      </c>
      <c r="S85" s="82">
        <v>32.550202638900004</v>
      </c>
      <c r="T85" s="82">
        <v>33.242448783699999</v>
      </c>
      <c r="U85" s="82">
        <v>14.773554902500001</v>
      </c>
      <c r="V85" s="82">
        <v>19.000033147300002</v>
      </c>
      <c r="W85" s="82">
        <v>19.330551112800002</v>
      </c>
      <c r="X85" s="82">
        <v>22.159120752100002</v>
      </c>
      <c r="Y85" s="82">
        <v>25.4104620084</v>
      </c>
      <c r="Z85" s="82">
        <v>22.0660817841</v>
      </c>
      <c r="AA85" s="82">
        <v>27.383621205500003</v>
      </c>
      <c r="AB85" s="82">
        <v>43.181144576299999</v>
      </c>
      <c r="AC85" s="82">
        <v>36.158505805099999</v>
      </c>
      <c r="AD85" s="82">
        <v>34.5767526725</v>
      </c>
      <c r="AE85" s="82">
        <v>29.502113362999999</v>
      </c>
      <c r="AF85" s="82">
        <v>25.251025890299999</v>
      </c>
      <c r="AG85" s="82">
        <v>26.806719649200001</v>
      </c>
      <c r="AH85" s="82">
        <v>41.615031154100002</v>
      </c>
      <c r="AI85" s="82">
        <v>16.557983167100002</v>
      </c>
      <c r="AJ85" s="82">
        <v>16.921413269400002</v>
      </c>
      <c r="AK85" s="82">
        <v>21.350396343300002</v>
      </c>
      <c r="AL85" s="82">
        <v>28.704622994000001</v>
      </c>
      <c r="AM85" s="82">
        <v>20.0701602591</v>
      </c>
      <c r="AN85" s="82">
        <v>19.017046157300001</v>
      </c>
      <c r="AO85" s="82">
        <v>41.9667831756</v>
      </c>
    </row>
    <row r="86" spans="1:41" x14ac:dyDescent="0.25">
      <c r="A86" s="257"/>
      <c r="B86" s="78" t="s">
        <v>90</v>
      </c>
      <c r="C86" s="83">
        <v>27.511473420200002</v>
      </c>
      <c r="D86" s="83">
        <v>20.499658354499999</v>
      </c>
      <c r="E86" s="83">
        <v>19.7643127957</v>
      </c>
      <c r="F86" s="83">
        <v>30.191781302500001</v>
      </c>
      <c r="G86" s="83">
        <v>24.767170397000001</v>
      </c>
      <c r="H86" s="83">
        <v>25.477240072400001</v>
      </c>
      <c r="I86" s="83">
        <v>26.9387430349</v>
      </c>
      <c r="J86" s="83">
        <v>18.947455823800002</v>
      </c>
      <c r="K86" s="83">
        <v>19.719695417900002</v>
      </c>
      <c r="L86" s="83">
        <v>31.030452645500002</v>
      </c>
      <c r="M86" s="83">
        <v>31.706912146900002</v>
      </c>
      <c r="N86" s="83">
        <v>35.123980701500003</v>
      </c>
      <c r="O86" s="83">
        <v>34.337890309000002</v>
      </c>
      <c r="P86" s="83">
        <v>30.6702159305</v>
      </c>
      <c r="Q86" s="83">
        <v>31.859175834600002</v>
      </c>
      <c r="R86" s="83">
        <v>17.538639074100001</v>
      </c>
      <c r="S86" s="83">
        <v>31.899817885900003</v>
      </c>
      <c r="T86" s="83">
        <v>34.4140453077</v>
      </c>
      <c r="U86" s="83">
        <v>14.651281132300001</v>
      </c>
      <c r="V86" s="83">
        <v>20.208687726800001</v>
      </c>
      <c r="W86" s="83">
        <v>23.236609702900001</v>
      </c>
      <c r="X86" s="83">
        <v>22.728092768</v>
      </c>
      <c r="Y86" s="83">
        <v>26.1174978397</v>
      </c>
      <c r="Z86" s="83">
        <v>21.925509673400001</v>
      </c>
      <c r="AA86" s="83">
        <v>24.748517513700001</v>
      </c>
      <c r="AB86" s="83">
        <v>47.488834950300003</v>
      </c>
      <c r="AC86" s="83">
        <v>34.6360038547</v>
      </c>
      <c r="AD86" s="83">
        <v>33.084098961100004</v>
      </c>
      <c r="AE86" s="83">
        <v>31.159682879200002</v>
      </c>
      <c r="AF86" s="83">
        <v>24.782183313800001</v>
      </c>
      <c r="AG86" s="83">
        <v>29.4173059964</v>
      </c>
      <c r="AH86" s="83">
        <v>39.375227368899999</v>
      </c>
      <c r="AI86" s="83">
        <v>16.691560424800002</v>
      </c>
      <c r="AJ86" s="83">
        <v>17.196691099100001</v>
      </c>
      <c r="AK86" s="83">
        <v>23.622741295699999</v>
      </c>
      <c r="AL86" s="83">
        <v>24.603004934099999</v>
      </c>
      <c r="AM86" s="83">
        <v>19.139405609899999</v>
      </c>
      <c r="AN86" s="83">
        <v>19.503572696500001</v>
      </c>
      <c r="AO86" s="83">
        <v>42.053705449100001</v>
      </c>
    </row>
    <row r="87" spans="1:41" s="11" customFormat="1" ht="12.75" x14ac:dyDescent="0.2">
      <c r="A87" s="258">
        <v>2025</v>
      </c>
      <c r="B87" s="76" t="s">
        <v>86</v>
      </c>
      <c r="C87" s="81">
        <v>27.1280866966</v>
      </c>
      <c r="D87" s="81">
        <v>20.637557166499999</v>
      </c>
      <c r="E87" s="81">
        <v>21.424402466</v>
      </c>
      <c r="F87" s="81">
        <v>31.537272018199999</v>
      </c>
      <c r="G87" s="81">
        <v>24.5154584691</v>
      </c>
      <c r="H87" s="81">
        <v>23.6886760368</v>
      </c>
      <c r="I87" s="81">
        <v>26.197540958899999</v>
      </c>
      <c r="J87" s="81">
        <v>19.064137678600002</v>
      </c>
      <c r="K87" s="81">
        <v>17.864127016400001</v>
      </c>
      <c r="L87" s="81">
        <v>31.414777231599999</v>
      </c>
      <c r="M87" s="81">
        <v>31.821668104800001</v>
      </c>
      <c r="N87" s="81">
        <v>30.367513305900001</v>
      </c>
      <c r="O87" s="81">
        <v>28.506284040499999</v>
      </c>
      <c r="P87" s="81">
        <v>28.179383893200001</v>
      </c>
      <c r="Q87" s="81">
        <v>27.4500532902</v>
      </c>
      <c r="R87" s="81">
        <v>21.2147244055</v>
      </c>
      <c r="S87" s="81">
        <v>33.491817503900002</v>
      </c>
      <c r="T87" s="81">
        <v>31.450740467300001</v>
      </c>
      <c r="U87" s="81">
        <v>14.988410375699999</v>
      </c>
      <c r="V87" s="81">
        <v>19.453700199099998</v>
      </c>
      <c r="W87" s="81">
        <v>20.9969129909</v>
      </c>
      <c r="X87" s="81">
        <v>22.585698910800001</v>
      </c>
      <c r="Y87" s="81">
        <v>26.820161088100001</v>
      </c>
      <c r="Z87" s="81">
        <v>19.3381401368</v>
      </c>
      <c r="AA87" s="81">
        <v>26.8379571627</v>
      </c>
      <c r="AB87" s="81">
        <v>41.6153386692</v>
      </c>
      <c r="AC87" s="81">
        <v>34.890390508400003</v>
      </c>
      <c r="AD87" s="81">
        <v>32.7558316382</v>
      </c>
      <c r="AE87" s="81">
        <v>29.405968222999999</v>
      </c>
      <c r="AF87" s="81">
        <v>22.7831952421</v>
      </c>
      <c r="AG87" s="81">
        <v>23.4892274493</v>
      </c>
      <c r="AH87" s="81">
        <v>36.245370822399998</v>
      </c>
      <c r="AI87" s="81">
        <v>15.5743745243</v>
      </c>
      <c r="AJ87" s="81">
        <v>15.566358193099999</v>
      </c>
      <c r="AK87" s="81">
        <v>23.709065799000001</v>
      </c>
      <c r="AL87" s="81">
        <v>27.697799675500001</v>
      </c>
      <c r="AM87" s="81">
        <v>20.2668983236</v>
      </c>
      <c r="AN87" s="81">
        <v>18.0595418232</v>
      </c>
      <c r="AO87" s="81">
        <v>41.373163329400001</v>
      </c>
    </row>
    <row r="88" spans="1:41" s="11" customFormat="1" ht="12.75" x14ac:dyDescent="0.2">
      <c r="A88" s="259"/>
      <c r="B88" s="77" t="s">
        <v>88</v>
      </c>
      <c r="C88" s="82">
        <v>28.431530552400002</v>
      </c>
      <c r="D88" s="82">
        <v>21.0228995095</v>
      </c>
      <c r="E88" s="82">
        <v>20.694210916599999</v>
      </c>
      <c r="F88" s="82">
        <v>30.321221990200002</v>
      </c>
      <c r="G88" s="82">
        <v>25.3157838674</v>
      </c>
      <c r="H88" s="82">
        <v>21.335713060300002</v>
      </c>
      <c r="I88" s="82">
        <v>32.633757168400003</v>
      </c>
      <c r="J88" s="82">
        <v>18.974805626399998</v>
      </c>
      <c r="K88" s="82">
        <v>18.517835840899998</v>
      </c>
      <c r="L88" s="82">
        <v>32.597535355799998</v>
      </c>
      <c r="M88" s="82">
        <v>34.569680280199997</v>
      </c>
      <c r="N88" s="82">
        <v>34.998217423600003</v>
      </c>
      <c r="O88" s="82">
        <v>29.763008409400001</v>
      </c>
      <c r="P88" s="82">
        <v>29.7306929244</v>
      </c>
      <c r="Q88" s="82">
        <v>28.531645101399999</v>
      </c>
      <c r="R88" s="82">
        <v>17.371150471699998</v>
      </c>
      <c r="S88" s="82">
        <v>32.822949811800001</v>
      </c>
      <c r="T88" s="82">
        <v>31.814087262499999</v>
      </c>
      <c r="U88" s="82">
        <v>12.1213162602</v>
      </c>
      <c r="V88" s="82">
        <v>18.178396449000001</v>
      </c>
      <c r="W88" s="82">
        <v>21.534317506000001</v>
      </c>
      <c r="X88" s="82">
        <v>21.4141546709</v>
      </c>
      <c r="Y88" s="82">
        <v>26.972992998900001</v>
      </c>
      <c r="Z88" s="82">
        <v>20.092003928299999</v>
      </c>
      <c r="AA88" s="82">
        <v>27.283517495000002</v>
      </c>
      <c r="AB88" s="82">
        <v>43.737080370400001</v>
      </c>
      <c r="AC88" s="82">
        <v>37.379140197399998</v>
      </c>
      <c r="AD88" s="82">
        <v>32.416326814000001</v>
      </c>
      <c r="AE88" s="82">
        <v>29.418962730200001</v>
      </c>
      <c r="AF88" s="82">
        <v>24.255808188900001</v>
      </c>
      <c r="AG88" s="82">
        <v>27.912561901</v>
      </c>
      <c r="AH88" s="82">
        <v>37.522336566299998</v>
      </c>
      <c r="AI88" s="82">
        <v>18.150358241599999</v>
      </c>
      <c r="AJ88" s="82">
        <v>12.957327471199999</v>
      </c>
      <c r="AK88" s="82">
        <v>23.326509783999999</v>
      </c>
      <c r="AL88" s="82">
        <v>26.912812758200001</v>
      </c>
      <c r="AM88" s="82">
        <v>18.348213893</v>
      </c>
      <c r="AN88" s="82">
        <v>18.0210453059</v>
      </c>
      <c r="AO88" s="82">
        <v>43.133925940300003</v>
      </c>
    </row>
    <row r="89" spans="1:41" s="11" customFormat="1" ht="12.75" x14ac:dyDescent="0.2">
      <c r="A89" s="259"/>
      <c r="B89" s="77" t="s">
        <v>89</v>
      </c>
      <c r="C89" s="82">
        <v>28.3115382125</v>
      </c>
      <c r="D89" s="82">
        <v>22.124421641600001</v>
      </c>
      <c r="E89" s="82">
        <v>19.452336838200001</v>
      </c>
      <c r="F89" s="82">
        <v>28.214626944599999</v>
      </c>
      <c r="G89" s="82">
        <v>22.409611855200001</v>
      </c>
      <c r="H89" s="82">
        <v>22.604362506699999</v>
      </c>
      <c r="I89" s="82">
        <v>27.508891549800001</v>
      </c>
      <c r="J89" s="82">
        <v>18.879933021599999</v>
      </c>
      <c r="K89" s="82">
        <v>18.687339912599999</v>
      </c>
      <c r="L89" s="82">
        <v>34.454373552900002</v>
      </c>
      <c r="M89" s="82">
        <v>36.288436864200001</v>
      </c>
      <c r="N89" s="82">
        <v>34.537069633199998</v>
      </c>
      <c r="O89" s="82">
        <v>30.506159309099999</v>
      </c>
      <c r="P89" s="82">
        <v>30.8429128165</v>
      </c>
      <c r="Q89" s="82">
        <v>32.250707830000003</v>
      </c>
      <c r="R89" s="82">
        <v>21.8799599689</v>
      </c>
      <c r="S89" s="82">
        <v>31.936923025999999</v>
      </c>
      <c r="T89" s="82">
        <v>30.7009777363</v>
      </c>
      <c r="U89" s="82">
        <v>15.308314832100001</v>
      </c>
      <c r="V89" s="82">
        <v>16.7963964765</v>
      </c>
      <c r="W89" s="82">
        <v>21.046138151400001</v>
      </c>
      <c r="X89" s="82">
        <v>18.5679319507</v>
      </c>
      <c r="Y89" s="82">
        <v>28.906150439699999</v>
      </c>
      <c r="Z89" s="82">
        <v>21.353497325700001</v>
      </c>
      <c r="AA89" s="82">
        <v>28.418340051400001</v>
      </c>
      <c r="AB89" s="82">
        <v>42.118059671799998</v>
      </c>
      <c r="AC89" s="82">
        <v>35.599354576000003</v>
      </c>
      <c r="AD89" s="82">
        <v>32.360447667599999</v>
      </c>
      <c r="AE89" s="82">
        <v>27.0379248769</v>
      </c>
      <c r="AF89" s="82">
        <v>19.614656093299999</v>
      </c>
      <c r="AG89" s="82">
        <v>23.7909739716</v>
      </c>
      <c r="AH89" s="82">
        <v>34.4942154628</v>
      </c>
      <c r="AI89" s="82">
        <v>15.0704547369</v>
      </c>
      <c r="AJ89" s="82">
        <v>13.479267527599999</v>
      </c>
      <c r="AK89" s="82">
        <v>25.944941910400001</v>
      </c>
      <c r="AL89" s="82">
        <v>27.459953606700001</v>
      </c>
      <c r="AM89" s="82">
        <v>17.437422048999998</v>
      </c>
      <c r="AN89" s="82">
        <v>18.0449321549</v>
      </c>
      <c r="AO89" s="82">
        <v>40.937978576500001</v>
      </c>
    </row>
    <row r="90" spans="1:41" s="11" customFormat="1" ht="12.75" x14ac:dyDescent="0.2">
      <c r="A90" s="259"/>
      <c r="B90" s="77" t="s">
        <v>90</v>
      </c>
      <c r="C90" s="82">
        <v>24.890802525600002</v>
      </c>
      <c r="D90" s="82">
        <v>21.429848107400002</v>
      </c>
      <c r="E90" s="82">
        <v>18.7190022642</v>
      </c>
      <c r="F90" s="82">
        <v>27.457903990199998</v>
      </c>
      <c r="G90" s="82">
        <v>18.941963973099998</v>
      </c>
      <c r="H90" s="82">
        <v>23.230549229000001</v>
      </c>
      <c r="I90" s="82">
        <v>28.541671660399999</v>
      </c>
      <c r="J90" s="82">
        <v>17.7983569694</v>
      </c>
      <c r="K90" s="82">
        <v>17.8155676431</v>
      </c>
      <c r="L90" s="82">
        <v>32.087057569999999</v>
      </c>
      <c r="M90" s="82">
        <v>37.279535862700001</v>
      </c>
      <c r="N90" s="82">
        <v>33.236508515399997</v>
      </c>
      <c r="O90" s="82">
        <v>26.156614132000001</v>
      </c>
      <c r="P90" s="82">
        <v>26.606226012</v>
      </c>
      <c r="Q90" s="82">
        <v>28.934612614900001</v>
      </c>
      <c r="R90" s="82">
        <v>17.3556805644</v>
      </c>
      <c r="S90" s="82">
        <v>29.171526940300001</v>
      </c>
      <c r="T90" s="82">
        <v>29.823177603800001</v>
      </c>
      <c r="U90" s="82">
        <v>14.2427591549</v>
      </c>
      <c r="V90" s="82">
        <v>14.4294595408</v>
      </c>
      <c r="W90" s="82">
        <v>18.562885144500001</v>
      </c>
      <c r="X90" s="82">
        <v>18.056402873</v>
      </c>
      <c r="Y90" s="82">
        <v>27.321847057500001</v>
      </c>
      <c r="Z90" s="82">
        <v>18.531859938499998</v>
      </c>
      <c r="AA90" s="82">
        <v>24.2973569645</v>
      </c>
      <c r="AB90" s="82">
        <v>35.799862558000001</v>
      </c>
      <c r="AC90" s="82">
        <v>35.232544425199997</v>
      </c>
      <c r="AD90" s="82">
        <v>30.1278609001</v>
      </c>
      <c r="AE90" s="82">
        <v>28.428334453800002</v>
      </c>
      <c r="AF90" s="82">
        <v>20.664185031900001</v>
      </c>
      <c r="AG90" s="82">
        <v>17.458776427899998</v>
      </c>
      <c r="AH90" s="82">
        <v>35.609384336200002</v>
      </c>
      <c r="AI90" s="82">
        <v>15.6013888365</v>
      </c>
      <c r="AJ90" s="82">
        <v>14.2703393882</v>
      </c>
      <c r="AK90" s="82">
        <v>26.9536879242</v>
      </c>
      <c r="AL90" s="82">
        <v>25.687291952199999</v>
      </c>
      <c r="AM90" s="82">
        <v>18.310415602700001</v>
      </c>
      <c r="AN90" s="82">
        <v>17.576283957000001</v>
      </c>
      <c r="AO90" s="82">
        <v>39.9916959687</v>
      </c>
    </row>
    <row r="91" spans="1:41" s="11" customFormat="1" ht="3" customHeight="1" x14ac:dyDescent="0.2">
      <c r="A91" s="26"/>
      <c r="B91" s="26"/>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row>
    <row r="92" spans="1:41" ht="6" customHeight="1" x14ac:dyDescent="0.25">
      <c r="A92" s="9"/>
      <c r="B92" s="12"/>
      <c r="C92" s="18"/>
      <c r="D92" s="18"/>
      <c r="E92" s="18"/>
      <c r="F92" s="18"/>
      <c r="G92" s="18"/>
      <c r="H92" s="22"/>
      <c r="I92" s="22"/>
      <c r="J92" s="18"/>
      <c r="K92" s="18"/>
      <c r="L92" s="18"/>
      <c r="M92" s="18"/>
      <c r="N92" s="18"/>
      <c r="O92" s="18"/>
      <c r="P92" s="18"/>
      <c r="Q92" s="18"/>
      <c r="R92" s="18"/>
      <c r="S92" s="18"/>
      <c r="T92" s="18"/>
      <c r="U92" s="22"/>
      <c r="V92" s="18"/>
      <c r="W92" s="18"/>
      <c r="X92" s="18"/>
      <c r="Y92" s="18"/>
      <c r="Z92" s="18"/>
      <c r="AA92" s="18"/>
      <c r="AB92" s="18"/>
      <c r="AC92" s="22"/>
      <c r="AD92" s="18"/>
      <c r="AE92" s="18"/>
      <c r="AF92" s="18"/>
      <c r="AG92" s="18"/>
      <c r="AH92" s="18"/>
      <c r="AI92" s="18"/>
      <c r="AJ92" s="18"/>
      <c r="AK92" s="22"/>
      <c r="AL92" s="18"/>
      <c r="AM92" s="22"/>
      <c r="AN92" s="22"/>
      <c r="AO92" s="22"/>
    </row>
    <row r="93" spans="1:41" ht="33" customHeight="1" x14ac:dyDescent="0.25">
      <c r="A93" s="49" t="s">
        <v>94</v>
      </c>
      <c r="B93" s="240" t="s">
        <v>95</v>
      </c>
      <c r="C93" s="240"/>
      <c r="D93" s="240"/>
      <c r="E93" s="240"/>
      <c r="F93" s="240"/>
      <c r="G93" s="240"/>
      <c r="H93" s="240"/>
      <c r="I93" s="240"/>
      <c r="J93" s="240"/>
    </row>
    <row r="94" spans="1:41" ht="12" customHeight="1" x14ac:dyDescent="0.25">
      <c r="A94" s="50" t="s">
        <v>96</v>
      </c>
      <c r="B94" s="240" t="s">
        <v>118</v>
      </c>
      <c r="C94" s="240"/>
      <c r="D94" s="240"/>
      <c r="E94" s="240"/>
      <c r="F94" s="240"/>
      <c r="G94" s="240"/>
      <c r="H94" s="240"/>
      <c r="I94" s="240"/>
      <c r="J94" s="240"/>
    </row>
    <row r="95" spans="1:41" ht="34.5" customHeight="1" x14ac:dyDescent="0.25">
      <c r="A95" s="50" t="s">
        <v>98</v>
      </c>
      <c r="B95" s="240" t="s">
        <v>103</v>
      </c>
      <c r="C95" s="240"/>
      <c r="D95" s="240"/>
      <c r="E95" s="240"/>
      <c r="F95" s="240"/>
      <c r="G95" s="240"/>
      <c r="H95" s="240"/>
      <c r="I95" s="240"/>
      <c r="J95" s="240"/>
    </row>
    <row r="96" spans="1:41" ht="21.95" customHeight="1" x14ac:dyDescent="0.25">
      <c r="A96" s="50" t="s">
        <v>100</v>
      </c>
      <c r="B96" s="240" t="s">
        <v>130</v>
      </c>
      <c r="C96" s="240"/>
      <c r="D96" s="240"/>
      <c r="E96" s="240"/>
      <c r="F96" s="240"/>
      <c r="G96" s="240"/>
      <c r="H96" s="240"/>
      <c r="I96" s="240"/>
      <c r="J96" s="240"/>
    </row>
    <row r="97" spans="1:10" ht="21.75" customHeight="1" x14ac:dyDescent="0.25">
      <c r="A97" s="49" t="s">
        <v>106</v>
      </c>
      <c r="B97" s="240" t="s">
        <v>230</v>
      </c>
      <c r="C97" s="240"/>
      <c r="D97" s="240"/>
      <c r="E97" s="240"/>
      <c r="F97" s="240"/>
      <c r="G97" s="240"/>
      <c r="H97" s="240"/>
      <c r="I97" s="240"/>
      <c r="J97" s="240"/>
    </row>
    <row r="98" spans="1:10" ht="13.35" customHeight="1" x14ac:dyDescent="0.25">
      <c r="A98" s="49" t="s">
        <v>108</v>
      </c>
      <c r="B98" s="240" t="s">
        <v>109</v>
      </c>
      <c r="C98" s="240"/>
      <c r="D98" s="240"/>
      <c r="E98" s="240"/>
      <c r="F98" s="240"/>
      <c r="G98" s="240"/>
      <c r="H98" s="240"/>
      <c r="I98" s="240"/>
      <c r="J98" s="240"/>
    </row>
    <row r="99" spans="1:10" ht="23.25" customHeight="1" x14ac:dyDescent="0.25">
      <c r="A99" s="49" t="s">
        <v>110</v>
      </c>
      <c r="B99" s="240" t="s">
        <v>111</v>
      </c>
      <c r="C99" s="240"/>
      <c r="D99" s="240"/>
      <c r="E99" s="240"/>
      <c r="F99" s="240"/>
      <c r="G99" s="240"/>
      <c r="H99" s="240"/>
      <c r="I99" s="240"/>
      <c r="J99" s="240"/>
    </row>
  </sheetData>
  <mergeCells count="30">
    <mergeCell ref="A35:A38"/>
    <mergeCell ref="A39:A42"/>
    <mergeCell ref="A43:A46"/>
    <mergeCell ref="A3:K3"/>
    <mergeCell ref="AN3:AO3"/>
    <mergeCell ref="A7:A10"/>
    <mergeCell ref="A11:A14"/>
    <mergeCell ref="A15:A18"/>
    <mergeCell ref="A19:A22"/>
    <mergeCell ref="A23:A26"/>
    <mergeCell ref="A27:A30"/>
    <mergeCell ref="A31:A34"/>
    <mergeCell ref="A47:A50"/>
    <mergeCell ref="A51:A54"/>
    <mergeCell ref="A55:A58"/>
    <mergeCell ref="A59:A62"/>
    <mergeCell ref="A63:A66"/>
    <mergeCell ref="B93:J93"/>
    <mergeCell ref="A67:A70"/>
    <mergeCell ref="A71:A74"/>
    <mergeCell ref="A75:A78"/>
    <mergeCell ref="A79:A82"/>
    <mergeCell ref="A83:A86"/>
    <mergeCell ref="A87:A90"/>
    <mergeCell ref="B98:J98"/>
    <mergeCell ref="B99:J99"/>
    <mergeCell ref="B94:J94"/>
    <mergeCell ref="B95:J95"/>
    <mergeCell ref="B96:J96"/>
    <mergeCell ref="B97:J97"/>
  </mergeCells>
  <hyperlinks>
    <hyperlink ref="AO5" location="Contenido!A1" tooltip="índice" display="Índice" xr:uid="{00000000-0004-0000-0A00-000000000000}"/>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64F54-D125-4EAF-9295-5D235604C4A2}">
  <dimension ref="A1:AO101"/>
  <sheetViews>
    <sheetView zoomScaleNormal="100" workbookViewId="0">
      <pane ySplit="8" topLeftCell="A9" activePane="bottomLeft" state="frozen"/>
      <selection activeCell="D89" sqref="D89:J90"/>
      <selection pane="bottomLeft"/>
    </sheetView>
  </sheetViews>
  <sheetFormatPr baseColWidth="10" defaultColWidth="11.42578125" defaultRowHeight="15" x14ac:dyDescent="0.25"/>
  <cols>
    <col min="1" max="1" width="6.5703125" style="14" customWidth="1"/>
    <col min="2" max="2" width="10.5703125" style="14" customWidth="1"/>
    <col min="3" max="3" width="1.85546875" style="14" customWidth="1"/>
    <col min="4" max="4" width="11.5703125" style="14" customWidth="1"/>
    <col min="5" max="6" width="12.5703125" style="14" customWidth="1"/>
    <col min="7" max="7" width="1.5703125" style="14" customWidth="1"/>
    <col min="8" max="8" width="11.5703125" style="14" customWidth="1"/>
    <col min="9" max="10" width="12.5703125" style="14" customWidth="1"/>
    <col min="11" max="11" width="2.5703125" style="14" customWidth="1"/>
    <col min="12" max="12" width="11.5703125" style="14" customWidth="1"/>
    <col min="13" max="14" width="12.5703125" style="14" customWidth="1"/>
    <col min="15" max="16384" width="11.42578125" style="14"/>
  </cols>
  <sheetData>
    <row r="1" spans="1:14" x14ac:dyDescent="0.25">
      <c r="A1" s="1" t="s">
        <v>70</v>
      </c>
      <c r="B1" s="1"/>
      <c r="C1" s="1"/>
    </row>
    <row r="2" spans="1:14" s="2" customFormat="1" ht="12.75" x14ac:dyDescent="0.2">
      <c r="F2" s="4"/>
      <c r="G2" s="4"/>
    </row>
    <row r="3" spans="1:14" s="211" customFormat="1" ht="18" customHeight="1" x14ac:dyDescent="0.25">
      <c r="A3" s="264" t="s">
        <v>231</v>
      </c>
      <c r="B3" s="264"/>
      <c r="C3" s="264"/>
      <c r="D3" s="264"/>
      <c r="E3" s="264"/>
      <c r="F3" s="264"/>
      <c r="G3" s="264"/>
      <c r="H3" s="264"/>
      <c r="I3" s="264"/>
      <c r="J3" s="264"/>
      <c r="M3" s="254" t="str" cm="1">
        <f t="array" aca="1" ref="M3" ca="1">+MID(CELL("nombrearchivo",$A$1),FIND("]",CELL("nombrearchivo",$A$1),1)+1,12)</f>
        <v>Cuadro 11</v>
      </c>
      <c r="N3" s="254"/>
    </row>
    <row r="4" spans="1:14" s="2" customFormat="1" ht="12.75" x14ac:dyDescent="0.2">
      <c r="A4" s="98" t="s">
        <v>72</v>
      </c>
      <c r="B4" s="3"/>
      <c r="C4" s="3"/>
      <c r="D4" s="3"/>
      <c r="E4" s="132"/>
    </row>
    <row r="5" spans="1:14" x14ac:dyDescent="0.25">
      <c r="A5" s="52" t="s">
        <v>73</v>
      </c>
      <c r="B5" s="4"/>
      <c r="C5" s="4"/>
      <c r="D5" s="4"/>
      <c r="E5" s="4"/>
      <c r="F5" s="6"/>
      <c r="G5" s="7"/>
      <c r="H5" s="7"/>
      <c r="I5" s="2"/>
      <c r="J5" s="2"/>
      <c r="K5" s="2"/>
      <c r="L5" s="2"/>
      <c r="M5" s="24"/>
      <c r="N5" s="24"/>
    </row>
    <row r="6" spans="1:14" s="2" customFormat="1" ht="12.75" x14ac:dyDescent="0.2">
      <c r="A6" s="56" t="s">
        <v>186</v>
      </c>
      <c r="B6" s="4"/>
      <c r="C6" s="4"/>
      <c r="D6" s="4"/>
      <c r="E6" s="4"/>
      <c r="F6" s="8"/>
      <c r="M6" s="24"/>
      <c r="N6" s="72" t="s">
        <v>75</v>
      </c>
    </row>
    <row r="7" spans="1:14" s="2" customFormat="1" ht="12.75" x14ac:dyDescent="0.2">
      <c r="A7" s="244" t="s">
        <v>76</v>
      </c>
      <c r="B7" s="244" t="s">
        <v>77</v>
      </c>
      <c r="C7" s="101"/>
      <c r="D7" s="246" t="s">
        <v>232</v>
      </c>
      <c r="E7" s="246"/>
      <c r="F7" s="246"/>
      <c r="G7" s="27"/>
      <c r="H7" s="246" t="s">
        <v>233</v>
      </c>
      <c r="I7" s="246"/>
      <c r="J7" s="246"/>
      <c r="K7" s="27"/>
      <c r="L7" s="246" t="s">
        <v>234</v>
      </c>
      <c r="M7" s="246"/>
      <c r="N7" s="246"/>
    </row>
    <row r="8" spans="1:14" s="196" customFormat="1" ht="33.75" x14ac:dyDescent="0.25">
      <c r="A8" s="245"/>
      <c r="B8" s="245"/>
      <c r="C8" s="102"/>
      <c r="D8" s="57" t="s">
        <v>72</v>
      </c>
      <c r="E8" s="57" t="s">
        <v>81</v>
      </c>
      <c r="F8" s="57" t="s">
        <v>82</v>
      </c>
      <c r="G8" s="54"/>
      <c r="H8" s="57" t="s">
        <v>72</v>
      </c>
      <c r="I8" s="57" t="s">
        <v>81</v>
      </c>
      <c r="J8" s="57" t="s">
        <v>82</v>
      </c>
      <c r="K8" s="54"/>
      <c r="L8" s="57" t="s">
        <v>72</v>
      </c>
      <c r="M8" s="57" t="s">
        <v>81</v>
      </c>
      <c r="N8" s="57" t="s">
        <v>82</v>
      </c>
    </row>
    <row r="9" spans="1:14" x14ac:dyDescent="0.25">
      <c r="A9" s="255">
        <v>2005</v>
      </c>
      <c r="B9" s="76" t="s">
        <v>86</v>
      </c>
      <c r="C9" s="76"/>
      <c r="D9" s="136">
        <v>18.0794291634</v>
      </c>
      <c r="E9" s="136">
        <v>24.160277205100002</v>
      </c>
      <c r="F9" s="136">
        <v>15.744307729699999</v>
      </c>
      <c r="G9" s="197"/>
      <c r="H9" s="136">
        <v>63.053612041900003</v>
      </c>
      <c r="I9" s="136">
        <v>58.268247883699999</v>
      </c>
      <c r="J9" s="136">
        <v>64.337005963899998</v>
      </c>
      <c r="K9" s="197"/>
      <c r="L9" s="197">
        <v>28.626630994700001</v>
      </c>
      <c r="M9" s="197">
        <v>38.962834410299998</v>
      </c>
      <c r="N9" s="197">
        <v>24.8419484916</v>
      </c>
    </row>
    <row r="10" spans="1:14" x14ac:dyDescent="0.25">
      <c r="A10" s="256"/>
      <c r="B10" s="77" t="s">
        <v>88</v>
      </c>
      <c r="C10" s="77"/>
      <c r="D10" s="137">
        <v>18.288942397700001</v>
      </c>
      <c r="E10" s="137">
        <v>25.218699397599998</v>
      </c>
      <c r="F10" s="137">
        <v>15.640905139699999</v>
      </c>
      <c r="G10" s="198"/>
      <c r="H10" s="137">
        <v>63.3335284152</v>
      </c>
      <c r="I10" s="137">
        <v>58.610925193</v>
      </c>
      <c r="J10" s="137">
        <v>64.599907131999998</v>
      </c>
      <c r="K10" s="198"/>
      <c r="L10" s="198">
        <v>28.782845245099999</v>
      </c>
      <c r="M10" s="198">
        <v>38.763145061800003</v>
      </c>
      <c r="N10" s="198">
        <v>25.198671914999998</v>
      </c>
    </row>
    <row r="11" spans="1:14" x14ac:dyDescent="0.25">
      <c r="A11" s="256"/>
      <c r="B11" s="77" t="s">
        <v>89</v>
      </c>
      <c r="C11" s="77"/>
      <c r="D11" s="137">
        <v>20.0450948682</v>
      </c>
      <c r="E11" s="137">
        <v>29.105679746700002</v>
      </c>
      <c r="F11" s="137">
        <v>16.532484641</v>
      </c>
      <c r="G11" s="198"/>
      <c r="H11" s="137">
        <v>63.8253490528</v>
      </c>
      <c r="I11" s="137">
        <v>59.624404560400002</v>
      </c>
      <c r="J11" s="137">
        <v>64.945720288900006</v>
      </c>
      <c r="K11" s="198"/>
      <c r="L11" s="198">
        <v>30.127826443699998</v>
      </c>
      <c r="M11" s="198">
        <v>41.464910990900002</v>
      </c>
      <c r="N11" s="198">
        <v>26.0162849126</v>
      </c>
    </row>
    <row r="12" spans="1:14" x14ac:dyDescent="0.25">
      <c r="A12" s="257"/>
      <c r="B12" s="78" t="s">
        <v>90</v>
      </c>
      <c r="C12" s="78"/>
      <c r="D12" s="138">
        <v>18.3104874251</v>
      </c>
      <c r="E12" s="138">
        <v>25.849582768699999</v>
      </c>
      <c r="F12" s="138">
        <v>15.443926042599999</v>
      </c>
      <c r="G12" s="199"/>
      <c r="H12" s="138">
        <v>64.495373376900005</v>
      </c>
      <c r="I12" s="138">
        <v>59.355515152599999</v>
      </c>
      <c r="J12" s="138">
        <v>65.864869043100001</v>
      </c>
      <c r="K12" s="199"/>
      <c r="L12" s="199">
        <v>29.628215626199999</v>
      </c>
      <c r="M12" s="199">
        <v>40.7301269417</v>
      </c>
      <c r="N12" s="199">
        <v>25.5871651882</v>
      </c>
    </row>
    <row r="13" spans="1:14" x14ac:dyDescent="0.25">
      <c r="A13" s="255">
        <v>2006</v>
      </c>
      <c r="B13" s="76" t="s">
        <v>86</v>
      </c>
      <c r="C13" s="76"/>
      <c r="D13" s="136">
        <v>17.6294484019</v>
      </c>
      <c r="E13" s="136">
        <v>24.009610315500002</v>
      </c>
      <c r="F13" s="136">
        <v>15.223023621400001</v>
      </c>
      <c r="G13" s="197"/>
      <c r="H13" s="136">
        <v>64.183123486</v>
      </c>
      <c r="I13" s="136">
        <v>58.030274168700004</v>
      </c>
      <c r="J13" s="136">
        <v>65.8256484355</v>
      </c>
      <c r="K13" s="197"/>
      <c r="L13" s="197">
        <v>29.460986135900001</v>
      </c>
      <c r="M13" s="197">
        <v>38.387636943099999</v>
      </c>
      <c r="N13" s="197">
        <v>26.147500028900001</v>
      </c>
    </row>
    <row r="14" spans="1:14" x14ac:dyDescent="0.25">
      <c r="A14" s="256"/>
      <c r="B14" s="77" t="s">
        <v>88</v>
      </c>
      <c r="C14" s="77"/>
      <c r="D14" s="137">
        <v>18.508412269000001</v>
      </c>
      <c r="E14" s="137">
        <v>26.386788208600002</v>
      </c>
      <c r="F14" s="137">
        <v>15.547390908700001</v>
      </c>
      <c r="G14" s="198"/>
      <c r="H14" s="137">
        <v>64.658513893900007</v>
      </c>
      <c r="I14" s="137">
        <v>58.996945398600005</v>
      </c>
      <c r="J14" s="137">
        <v>66.160635710500003</v>
      </c>
      <c r="K14" s="198"/>
      <c r="L14" s="198">
        <v>28.903845355000001</v>
      </c>
      <c r="M14" s="198">
        <v>38.722060846799998</v>
      </c>
      <c r="N14" s="198">
        <v>25.336445588900002</v>
      </c>
    </row>
    <row r="15" spans="1:14" x14ac:dyDescent="0.25">
      <c r="A15" s="256"/>
      <c r="B15" s="77" t="s">
        <v>89</v>
      </c>
      <c r="C15" s="77"/>
      <c r="D15" s="137">
        <v>19.951847850100002</v>
      </c>
      <c r="E15" s="137">
        <v>27.949750052300001</v>
      </c>
      <c r="F15" s="137">
        <v>16.972460524399999</v>
      </c>
      <c r="G15" s="198"/>
      <c r="H15" s="137">
        <v>64.787775509300005</v>
      </c>
      <c r="I15" s="137">
        <v>59.257425675600004</v>
      </c>
      <c r="J15" s="137">
        <v>66.253338591800002</v>
      </c>
      <c r="K15" s="198"/>
      <c r="L15" s="198">
        <v>28.749894489300001</v>
      </c>
      <c r="M15" s="198">
        <v>38.751273069</v>
      </c>
      <c r="N15" s="198">
        <v>25.0614718667</v>
      </c>
    </row>
    <row r="16" spans="1:14" x14ac:dyDescent="0.25">
      <c r="A16" s="257"/>
      <c r="B16" s="78" t="s">
        <v>90</v>
      </c>
      <c r="C16" s="78"/>
      <c r="D16" s="138">
        <v>18.948529413399999</v>
      </c>
      <c r="E16" s="138">
        <v>26.6642833981</v>
      </c>
      <c r="F16" s="138">
        <v>16.080170181</v>
      </c>
      <c r="G16" s="199"/>
      <c r="H16" s="138">
        <v>64.985960289299996</v>
      </c>
      <c r="I16" s="138">
        <v>59.408956376600003</v>
      </c>
      <c r="J16" s="138">
        <v>66.459239065000006</v>
      </c>
      <c r="K16" s="199"/>
      <c r="L16" s="199">
        <v>28.939420781200003</v>
      </c>
      <c r="M16" s="199">
        <v>38.907423121800001</v>
      </c>
      <c r="N16" s="199">
        <v>25.241872021500001</v>
      </c>
    </row>
    <row r="17" spans="1:14" x14ac:dyDescent="0.25">
      <c r="A17" s="255">
        <v>2007</v>
      </c>
      <c r="B17" s="76" t="s">
        <v>86</v>
      </c>
      <c r="C17" s="76"/>
      <c r="D17" s="136">
        <v>18.068260260599999</v>
      </c>
      <c r="E17" s="136">
        <v>24.506636397699999</v>
      </c>
      <c r="F17" s="136">
        <v>15.6146573343</v>
      </c>
      <c r="G17" s="197"/>
      <c r="H17" s="136">
        <v>64.173917855500008</v>
      </c>
      <c r="I17" s="136">
        <v>57.931954199900005</v>
      </c>
      <c r="J17" s="136">
        <v>65.803484030500002</v>
      </c>
      <c r="K17" s="197"/>
      <c r="L17" s="197">
        <v>27.650144637</v>
      </c>
      <c r="M17" s="197">
        <v>36.904901537400001</v>
      </c>
      <c r="N17" s="197">
        <v>24.2876581883</v>
      </c>
    </row>
    <row r="18" spans="1:14" x14ac:dyDescent="0.25">
      <c r="A18" s="256"/>
      <c r="B18" s="77" t="s">
        <v>88</v>
      </c>
      <c r="C18" s="77"/>
      <c r="D18" s="137">
        <v>18.536929785600002</v>
      </c>
      <c r="E18" s="137">
        <v>25.752500062700001</v>
      </c>
      <c r="F18" s="137">
        <v>15.773366144600001</v>
      </c>
      <c r="G18" s="198"/>
      <c r="H18" s="137">
        <v>64.788807279300002</v>
      </c>
      <c r="I18" s="137">
        <v>58.945329878400003</v>
      </c>
      <c r="J18" s="137">
        <v>66.305741560100003</v>
      </c>
      <c r="K18" s="198"/>
      <c r="L18" s="198">
        <v>27.954455276600001</v>
      </c>
      <c r="M18" s="198">
        <v>37.485665253200004</v>
      </c>
      <c r="N18" s="198">
        <v>24.456595515</v>
      </c>
    </row>
    <row r="19" spans="1:14" x14ac:dyDescent="0.25">
      <c r="A19" s="256"/>
      <c r="B19" s="77" t="s">
        <v>89</v>
      </c>
      <c r="C19" s="77"/>
      <c r="D19" s="137">
        <v>19.435446464400002</v>
      </c>
      <c r="E19" s="137">
        <v>27.6578177725</v>
      </c>
      <c r="F19" s="137">
        <v>16.3797023694</v>
      </c>
      <c r="G19" s="198"/>
      <c r="H19" s="137">
        <v>64.334488224799998</v>
      </c>
      <c r="I19" s="137">
        <v>58.753039548700002</v>
      </c>
      <c r="J19" s="137">
        <v>65.785055492600009</v>
      </c>
      <c r="K19" s="198"/>
      <c r="L19" s="198">
        <v>28.274224667400002</v>
      </c>
      <c r="M19" s="198">
        <v>38.249073129900005</v>
      </c>
      <c r="N19" s="198">
        <v>24.609266045200002</v>
      </c>
    </row>
    <row r="20" spans="1:14" x14ac:dyDescent="0.25">
      <c r="A20" s="257"/>
      <c r="B20" s="78" t="s">
        <v>90</v>
      </c>
      <c r="C20" s="78"/>
      <c r="D20" s="138">
        <v>22.465168859400002</v>
      </c>
      <c r="E20" s="138">
        <v>32.049788634900004</v>
      </c>
      <c r="F20" s="138">
        <v>18.950956075900002</v>
      </c>
      <c r="G20" s="199"/>
      <c r="H20" s="138">
        <v>65.408990286100007</v>
      </c>
      <c r="I20" s="138">
        <v>60.4645679988</v>
      </c>
      <c r="J20" s="138">
        <v>66.685288248100008</v>
      </c>
      <c r="K20" s="199"/>
      <c r="L20" s="199">
        <v>28.881096674200002</v>
      </c>
      <c r="M20" s="199">
        <v>38.705424256400001</v>
      </c>
      <c r="N20" s="199">
        <v>25.347877088100002</v>
      </c>
    </row>
    <row r="21" spans="1:14" x14ac:dyDescent="0.25">
      <c r="A21" s="255">
        <v>2008</v>
      </c>
      <c r="B21" s="76" t="s">
        <v>86</v>
      </c>
      <c r="C21" s="76"/>
      <c r="D21" s="136">
        <v>19.176045222799999</v>
      </c>
      <c r="E21" s="136">
        <v>27.367123246600002</v>
      </c>
      <c r="F21" s="136">
        <v>16.160945131200002</v>
      </c>
      <c r="G21" s="197"/>
      <c r="H21" s="136">
        <v>64.436369435800003</v>
      </c>
      <c r="I21" s="136">
        <v>58.625153753100001</v>
      </c>
      <c r="J21" s="136">
        <v>65.931927454100006</v>
      </c>
      <c r="K21" s="197"/>
      <c r="L21" s="197">
        <v>27.8367349239</v>
      </c>
      <c r="M21" s="197">
        <v>36.165940638900004</v>
      </c>
      <c r="N21" s="197">
        <v>24.8675503712</v>
      </c>
    </row>
    <row r="22" spans="1:14" x14ac:dyDescent="0.25">
      <c r="A22" s="256"/>
      <c r="B22" s="77" t="s">
        <v>88</v>
      </c>
      <c r="C22" s="77"/>
      <c r="D22" s="137">
        <v>18.926598900800002</v>
      </c>
      <c r="E22" s="137">
        <v>26.212345652300002</v>
      </c>
      <c r="F22" s="137">
        <v>16.334255983000002</v>
      </c>
      <c r="G22" s="198"/>
      <c r="H22" s="137">
        <v>65.034742186800003</v>
      </c>
      <c r="I22" s="137">
        <v>58.475431294500005</v>
      </c>
      <c r="J22" s="137">
        <v>66.722471614699998</v>
      </c>
      <c r="K22" s="198"/>
      <c r="L22" s="198">
        <v>29.213440899000002</v>
      </c>
      <c r="M22" s="198">
        <v>37.694738029699998</v>
      </c>
      <c r="N22" s="198">
        <v>26.1963069641</v>
      </c>
    </row>
    <row r="23" spans="1:14" x14ac:dyDescent="0.25">
      <c r="A23" s="256"/>
      <c r="B23" s="77" t="s">
        <v>89</v>
      </c>
      <c r="C23" s="77"/>
      <c r="D23" s="137">
        <v>19.685517828600002</v>
      </c>
      <c r="E23" s="137">
        <v>28.554583536400003</v>
      </c>
      <c r="F23" s="137">
        <v>16.536076862200002</v>
      </c>
      <c r="G23" s="198"/>
      <c r="H23" s="137">
        <v>64.225549580500001</v>
      </c>
      <c r="I23" s="137">
        <v>58.198865468100003</v>
      </c>
      <c r="J23" s="137">
        <v>65.7686651633</v>
      </c>
      <c r="K23" s="198"/>
      <c r="L23" s="198">
        <v>28.705329304599999</v>
      </c>
      <c r="M23" s="198">
        <v>37.8658233727</v>
      </c>
      <c r="N23" s="198">
        <v>25.551966183499999</v>
      </c>
    </row>
    <row r="24" spans="1:14" x14ac:dyDescent="0.25">
      <c r="A24" s="257"/>
      <c r="B24" s="78" t="s">
        <v>90</v>
      </c>
      <c r="C24" s="78"/>
      <c r="D24" s="138">
        <v>17.431970015200001</v>
      </c>
      <c r="E24" s="138">
        <v>25.427473294000002</v>
      </c>
      <c r="F24" s="138">
        <v>14.565090383300001</v>
      </c>
      <c r="G24" s="199"/>
      <c r="H24" s="138">
        <v>63.889329641700002</v>
      </c>
      <c r="I24" s="138">
        <v>58.7936357743</v>
      </c>
      <c r="J24" s="138">
        <v>65.189163800200006</v>
      </c>
      <c r="K24" s="199"/>
      <c r="L24" s="199">
        <v>27.117511163700001</v>
      </c>
      <c r="M24" s="199">
        <v>34.977799436600002</v>
      </c>
      <c r="N24" s="199">
        <v>24.436325942900002</v>
      </c>
    </row>
    <row r="25" spans="1:14" x14ac:dyDescent="0.25">
      <c r="A25" s="255">
        <v>2009</v>
      </c>
      <c r="B25" s="76" t="s">
        <v>86</v>
      </c>
      <c r="C25" s="76"/>
      <c r="D25" s="136">
        <v>15.9436673273</v>
      </c>
      <c r="E25" s="136">
        <v>22.259195614900001</v>
      </c>
      <c r="F25" s="136">
        <v>13.6920955337</v>
      </c>
      <c r="G25" s="197"/>
      <c r="H25" s="136">
        <v>63.132522715700006</v>
      </c>
      <c r="I25" s="136">
        <v>57.648642944000002</v>
      </c>
      <c r="J25" s="136">
        <v>64.531673164300003</v>
      </c>
      <c r="K25" s="197"/>
      <c r="L25" s="197">
        <v>26.758852629</v>
      </c>
      <c r="M25" s="197">
        <v>34.231385283500003</v>
      </c>
      <c r="N25" s="197">
        <v>24.222715554800001</v>
      </c>
    </row>
    <row r="26" spans="1:14" x14ac:dyDescent="0.25">
      <c r="A26" s="256"/>
      <c r="B26" s="77" t="s">
        <v>88</v>
      </c>
      <c r="C26" s="77"/>
      <c r="D26" s="137">
        <v>16.501874874000002</v>
      </c>
      <c r="E26" s="137">
        <v>23.552536184699999</v>
      </c>
      <c r="F26" s="137">
        <v>14.010918111600001</v>
      </c>
      <c r="G26" s="198"/>
      <c r="H26" s="137">
        <v>63.211126116199999</v>
      </c>
      <c r="I26" s="137">
        <v>57.908675426400002</v>
      </c>
      <c r="J26" s="137">
        <v>64.567607875700006</v>
      </c>
      <c r="K26" s="198"/>
      <c r="L26" s="198">
        <v>27.494159488800001</v>
      </c>
      <c r="M26" s="198">
        <v>35.088373739700003</v>
      </c>
      <c r="N26" s="198">
        <v>25.0449098703</v>
      </c>
    </row>
    <row r="27" spans="1:14" x14ac:dyDescent="0.25">
      <c r="A27" s="256"/>
      <c r="B27" s="77" t="s">
        <v>89</v>
      </c>
      <c r="C27" s="77"/>
      <c r="D27" s="137">
        <v>17.5165834843</v>
      </c>
      <c r="E27" s="137">
        <v>27.6073521454</v>
      </c>
      <c r="F27" s="137">
        <v>13.8808725754</v>
      </c>
      <c r="G27" s="198"/>
      <c r="H27" s="137">
        <v>63.7498955143</v>
      </c>
      <c r="I27" s="137">
        <v>59.582885560400001</v>
      </c>
      <c r="J27" s="137">
        <v>64.806470514200001</v>
      </c>
      <c r="K27" s="198"/>
      <c r="L27" s="198">
        <v>27.8261419641</v>
      </c>
      <c r="M27" s="198">
        <v>36.569416283599999</v>
      </c>
      <c r="N27" s="198">
        <v>24.9859856992</v>
      </c>
    </row>
    <row r="28" spans="1:14" x14ac:dyDescent="0.25">
      <c r="A28" s="257"/>
      <c r="B28" s="78" t="s">
        <v>90</v>
      </c>
      <c r="C28" s="78"/>
      <c r="D28" s="138">
        <v>19.573653784000001</v>
      </c>
      <c r="E28" s="138">
        <v>29.515783595000002</v>
      </c>
      <c r="F28" s="138">
        <v>16.008332481</v>
      </c>
      <c r="G28" s="199"/>
      <c r="H28" s="138">
        <v>64.119520930500002</v>
      </c>
      <c r="I28" s="138">
        <v>60.255608368700003</v>
      </c>
      <c r="J28" s="138">
        <v>65.101142346200007</v>
      </c>
      <c r="K28" s="199"/>
      <c r="L28" s="199">
        <v>28.020061570599999</v>
      </c>
      <c r="M28" s="199">
        <v>37.071637146500002</v>
      </c>
      <c r="N28" s="199">
        <v>25.0827448553</v>
      </c>
    </row>
    <row r="29" spans="1:14" x14ac:dyDescent="0.25">
      <c r="A29" s="255">
        <v>2010</v>
      </c>
      <c r="B29" s="76" t="s">
        <v>86</v>
      </c>
      <c r="C29" s="76"/>
      <c r="D29" s="136">
        <v>16.1752658809</v>
      </c>
      <c r="E29" s="136">
        <v>23.5199547972</v>
      </c>
      <c r="F29" s="136">
        <v>13.572942709700001</v>
      </c>
      <c r="G29" s="197"/>
      <c r="H29" s="136">
        <v>63.058690575500002</v>
      </c>
      <c r="I29" s="136">
        <v>57.956796484000002</v>
      </c>
      <c r="J29" s="136">
        <v>64.347835738300006</v>
      </c>
      <c r="K29" s="197"/>
      <c r="L29" s="197">
        <v>26.937367457000001</v>
      </c>
      <c r="M29" s="197">
        <v>34.449563236300001</v>
      </c>
      <c r="N29" s="197">
        <v>24.462471896900002</v>
      </c>
    </row>
    <row r="30" spans="1:14" x14ac:dyDescent="0.25">
      <c r="A30" s="256"/>
      <c r="B30" s="77" t="s">
        <v>88</v>
      </c>
      <c r="C30" s="77"/>
      <c r="D30" s="137">
        <v>17.252615875900002</v>
      </c>
      <c r="E30" s="137">
        <v>25.6570106858</v>
      </c>
      <c r="F30" s="137">
        <v>14.2640705802</v>
      </c>
      <c r="G30" s="198"/>
      <c r="H30" s="137">
        <v>64.105326698200003</v>
      </c>
      <c r="I30" s="137">
        <v>59.614524962300003</v>
      </c>
      <c r="J30" s="137">
        <v>65.240769261799997</v>
      </c>
      <c r="K30" s="198"/>
      <c r="L30" s="198">
        <v>28.123501890300002</v>
      </c>
      <c r="M30" s="198">
        <v>38.263995275399999</v>
      </c>
      <c r="N30" s="198">
        <v>24.784741894500002</v>
      </c>
    </row>
    <row r="31" spans="1:14" x14ac:dyDescent="0.25">
      <c r="A31" s="256"/>
      <c r="B31" s="77" t="s">
        <v>89</v>
      </c>
      <c r="C31" s="77"/>
      <c r="D31" s="137">
        <v>17.8632169344</v>
      </c>
      <c r="E31" s="137">
        <v>26.459744797300001</v>
      </c>
      <c r="F31" s="137">
        <v>14.8703840737</v>
      </c>
      <c r="G31" s="198"/>
      <c r="H31" s="137">
        <v>63.598651994500003</v>
      </c>
      <c r="I31" s="137">
        <v>59.108600829900006</v>
      </c>
      <c r="J31" s="137">
        <v>64.734251625500008</v>
      </c>
      <c r="K31" s="198"/>
      <c r="L31" s="198">
        <v>27.769309108800002</v>
      </c>
      <c r="M31" s="198">
        <v>37.944493336299999</v>
      </c>
      <c r="N31" s="198">
        <v>24.367816288100002</v>
      </c>
    </row>
    <row r="32" spans="1:14" x14ac:dyDescent="0.25">
      <c r="A32" s="257"/>
      <c r="B32" s="78" t="s">
        <v>90</v>
      </c>
      <c r="C32" s="78"/>
      <c r="D32" s="138">
        <v>15.463868454</v>
      </c>
      <c r="E32" s="138">
        <v>22.462382385000002</v>
      </c>
      <c r="F32" s="138">
        <v>13.0136318152</v>
      </c>
      <c r="G32" s="199"/>
      <c r="H32" s="138">
        <v>62.927187284800006</v>
      </c>
      <c r="I32" s="138">
        <v>58.911057524200004</v>
      </c>
      <c r="J32" s="138">
        <v>63.945799330200003</v>
      </c>
      <c r="K32" s="199"/>
      <c r="L32" s="199">
        <v>25.861674079700002</v>
      </c>
      <c r="M32" s="199">
        <v>35.705753633699999</v>
      </c>
      <c r="N32" s="199">
        <v>22.610284427500002</v>
      </c>
    </row>
    <row r="33" spans="1:14" x14ac:dyDescent="0.25">
      <c r="A33" s="255">
        <v>2011</v>
      </c>
      <c r="B33" s="76" t="s">
        <v>86</v>
      </c>
      <c r="C33" s="76"/>
      <c r="D33" s="136">
        <v>14.500967020500001</v>
      </c>
      <c r="E33" s="136">
        <v>20.988700833500001</v>
      </c>
      <c r="F33" s="136">
        <v>12.2127809664</v>
      </c>
      <c r="G33" s="197"/>
      <c r="H33" s="136">
        <v>62.910240292800005</v>
      </c>
      <c r="I33" s="136">
        <v>57.7908419384</v>
      </c>
      <c r="J33" s="136">
        <v>64.213017139900003</v>
      </c>
      <c r="K33" s="197"/>
      <c r="L33" s="197">
        <v>25.2870362711</v>
      </c>
      <c r="M33" s="197">
        <v>32.915816894999999</v>
      </c>
      <c r="N33" s="197">
        <v>22.792972584699999</v>
      </c>
    </row>
    <row r="34" spans="1:14" x14ac:dyDescent="0.25">
      <c r="A34" s="256"/>
      <c r="B34" s="77" t="s">
        <v>88</v>
      </c>
      <c r="C34" s="77"/>
      <c r="D34" s="137">
        <v>16.450242931200002</v>
      </c>
      <c r="E34" s="137">
        <v>23.304963196399999</v>
      </c>
      <c r="F34" s="137">
        <v>14.032785070000001</v>
      </c>
      <c r="G34" s="198"/>
      <c r="H34" s="137">
        <v>63.555335316200001</v>
      </c>
      <c r="I34" s="137">
        <v>58.7299713504</v>
      </c>
      <c r="J34" s="137">
        <v>64.789441346800004</v>
      </c>
      <c r="K34" s="198"/>
      <c r="L34" s="198">
        <v>26.663427195500002</v>
      </c>
      <c r="M34" s="198">
        <v>33.197681410599998</v>
      </c>
      <c r="N34" s="198">
        <v>24.526722529100002</v>
      </c>
    </row>
    <row r="35" spans="1:14" x14ac:dyDescent="0.25">
      <c r="A35" s="256"/>
      <c r="B35" s="77" t="s">
        <v>89</v>
      </c>
      <c r="C35" s="77"/>
      <c r="D35" s="137">
        <v>16.867740085000001</v>
      </c>
      <c r="E35" s="137">
        <v>24.967053972600002</v>
      </c>
      <c r="F35" s="137">
        <v>14.0190472322</v>
      </c>
      <c r="G35" s="198"/>
      <c r="H35" s="137">
        <v>63.7346993811</v>
      </c>
      <c r="I35" s="137">
        <v>59.261952307000001</v>
      </c>
      <c r="J35" s="137">
        <v>64.877348872300004</v>
      </c>
      <c r="K35" s="198"/>
      <c r="L35" s="198">
        <v>27.033665576900002</v>
      </c>
      <c r="M35" s="198">
        <v>35.097480503200003</v>
      </c>
      <c r="N35" s="198">
        <v>24.355567451600002</v>
      </c>
    </row>
    <row r="36" spans="1:14" x14ac:dyDescent="0.25">
      <c r="A36" s="257"/>
      <c r="B36" s="78" t="s">
        <v>90</v>
      </c>
      <c r="C36" s="78"/>
      <c r="D36" s="138">
        <v>19.0615681317</v>
      </c>
      <c r="E36" s="138">
        <v>27.1568475539</v>
      </c>
      <c r="F36" s="138">
        <v>16.208535141500001</v>
      </c>
      <c r="G36" s="199"/>
      <c r="H36" s="138">
        <v>64.727001854299999</v>
      </c>
      <c r="I36" s="138">
        <v>60.507546561700003</v>
      </c>
      <c r="J36" s="138">
        <v>65.803366397100007</v>
      </c>
      <c r="K36" s="199"/>
      <c r="L36" s="199">
        <v>26.7414422431</v>
      </c>
      <c r="M36" s="199">
        <v>34.460835631500004</v>
      </c>
      <c r="N36" s="199">
        <v>24.2355882825</v>
      </c>
    </row>
    <row r="37" spans="1:14" x14ac:dyDescent="0.25">
      <c r="A37" s="255">
        <v>2012</v>
      </c>
      <c r="B37" s="76" t="s">
        <v>86</v>
      </c>
      <c r="C37" s="76"/>
      <c r="D37" s="136">
        <v>15.209081467100001</v>
      </c>
      <c r="E37" s="136">
        <v>21.405458853900001</v>
      </c>
      <c r="F37" s="136">
        <v>12.9489044472</v>
      </c>
      <c r="G37" s="197"/>
      <c r="H37" s="136">
        <v>63.915657623600005</v>
      </c>
      <c r="I37" s="136">
        <v>58.803767500900001</v>
      </c>
      <c r="J37" s="136">
        <v>65.2201633878</v>
      </c>
      <c r="K37" s="197"/>
      <c r="L37" s="197">
        <v>26.380134437600002</v>
      </c>
      <c r="M37" s="197">
        <v>33.296200855400002</v>
      </c>
      <c r="N37" s="197">
        <v>24.1412249057</v>
      </c>
    </row>
    <row r="38" spans="1:14" x14ac:dyDescent="0.25">
      <c r="A38" s="256"/>
      <c r="B38" s="77" t="s">
        <v>88</v>
      </c>
      <c r="C38" s="77"/>
      <c r="D38" s="137">
        <v>16.756881480000001</v>
      </c>
      <c r="E38" s="137">
        <v>24.9128622112</v>
      </c>
      <c r="F38" s="137">
        <v>13.811038568000001</v>
      </c>
      <c r="G38" s="198"/>
      <c r="H38" s="137">
        <v>65.066699605500006</v>
      </c>
      <c r="I38" s="137">
        <v>60.672611725900005</v>
      </c>
      <c r="J38" s="137">
        <v>66.188647487799997</v>
      </c>
      <c r="K38" s="198"/>
      <c r="L38" s="198">
        <v>27.278670472800002</v>
      </c>
      <c r="M38" s="198">
        <v>35.315410470400003</v>
      </c>
      <c r="N38" s="198">
        <v>24.657642292000002</v>
      </c>
    </row>
    <row r="39" spans="1:14" x14ac:dyDescent="0.25">
      <c r="A39" s="256"/>
      <c r="B39" s="77" t="s">
        <v>89</v>
      </c>
      <c r="C39" s="77"/>
      <c r="D39" s="137">
        <v>17.5901565978</v>
      </c>
      <c r="E39" s="137">
        <v>26.288791332000002</v>
      </c>
      <c r="F39" s="137">
        <v>14.4645841652</v>
      </c>
      <c r="G39" s="198"/>
      <c r="H39" s="137">
        <v>65.136616265100002</v>
      </c>
      <c r="I39" s="137">
        <v>60.7083753661</v>
      </c>
      <c r="J39" s="137">
        <v>66.272406425300005</v>
      </c>
      <c r="K39" s="198"/>
      <c r="L39" s="198">
        <v>27.010981812700003</v>
      </c>
      <c r="M39" s="198">
        <v>35.688508596300004</v>
      </c>
      <c r="N39" s="198">
        <v>24.205157055000001</v>
      </c>
    </row>
    <row r="40" spans="1:14" x14ac:dyDescent="0.25">
      <c r="A40" s="257"/>
      <c r="B40" s="78" t="s">
        <v>90</v>
      </c>
      <c r="C40" s="78"/>
      <c r="D40" s="138">
        <v>15.126500682200001</v>
      </c>
      <c r="E40" s="138">
        <v>22.304748527400001</v>
      </c>
      <c r="F40" s="138">
        <v>12.535119568300001</v>
      </c>
      <c r="G40" s="199"/>
      <c r="H40" s="138">
        <v>64.517059654899995</v>
      </c>
      <c r="I40" s="138">
        <v>59.903906550200006</v>
      </c>
      <c r="J40" s="138">
        <v>65.703624489900008</v>
      </c>
      <c r="K40" s="199"/>
      <c r="L40" s="199">
        <v>26.088162029199999</v>
      </c>
      <c r="M40" s="199">
        <v>34.461209608300003</v>
      </c>
      <c r="N40" s="199">
        <v>23.447752485600002</v>
      </c>
    </row>
    <row r="41" spans="1:14" x14ac:dyDescent="0.25">
      <c r="A41" s="255">
        <v>2013</v>
      </c>
      <c r="B41" s="76" t="s">
        <v>86</v>
      </c>
      <c r="C41" s="76"/>
      <c r="D41" s="136">
        <v>13.5668403974</v>
      </c>
      <c r="E41" s="136">
        <v>20.050108080699999</v>
      </c>
      <c r="F41" s="136">
        <v>11.271870445500001</v>
      </c>
      <c r="G41" s="197"/>
      <c r="H41" s="136">
        <v>63.856577711300005</v>
      </c>
      <c r="I41" s="136">
        <v>58.487970032300005</v>
      </c>
      <c r="J41" s="136">
        <v>65.243070637700001</v>
      </c>
      <c r="K41" s="197"/>
      <c r="L41" s="197">
        <v>25.571044882300001</v>
      </c>
      <c r="M41" s="197">
        <v>31.696779744300002</v>
      </c>
      <c r="N41" s="197">
        <v>23.57938669</v>
      </c>
    </row>
    <row r="42" spans="1:14" x14ac:dyDescent="0.25">
      <c r="A42" s="256"/>
      <c r="B42" s="77" t="s">
        <v>88</v>
      </c>
      <c r="C42" s="77"/>
      <c r="D42" s="137">
        <v>14.7636815792</v>
      </c>
      <c r="E42" s="137">
        <v>22.279523060800003</v>
      </c>
      <c r="F42" s="137">
        <v>12.075767212100001</v>
      </c>
      <c r="G42" s="198"/>
      <c r="H42" s="137">
        <v>64.815705187999995</v>
      </c>
      <c r="I42" s="137">
        <v>59.818595068</v>
      </c>
      <c r="J42" s="137">
        <v>66.100393285500004</v>
      </c>
      <c r="K42" s="198"/>
      <c r="L42" s="198">
        <v>26.2906411678</v>
      </c>
      <c r="M42" s="198">
        <v>34.186223284699999</v>
      </c>
      <c r="N42" s="198">
        <v>23.7492841519</v>
      </c>
    </row>
    <row r="43" spans="1:14" x14ac:dyDescent="0.25">
      <c r="A43" s="256"/>
      <c r="B43" s="77" t="s">
        <v>89</v>
      </c>
      <c r="C43" s="77"/>
      <c r="D43" s="137">
        <v>15.634879506200001</v>
      </c>
      <c r="E43" s="137">
        <v>22.998854006800002</v>
      </c>
      <c r="F43" s="137">
        <v>13.0228795009</v>
      </c>
      <c r="G43" s="198"/>
      <c r="H43" s="137">
        <v>64.530525839299997</v>
      </c>
      <c r="I43" s="137">
        <v>59.602255941599999</v>
      </c>
      <c r="J43" s="137">
        <v>65.806039775200006</v>
      </c>
      <c r="K43" s="198"/>
      <c r="L43" s="198">
        <v>26.937910091800003</v>
      </c>
      <c r="M43" s="198">
        <v>34.869943212999999</v>
      </c>
      <c r="N43" s="198">
        <v>24.4065772372</v>
      </c>
    </row>
    <row r="44" spans="1:14" x14ac:dyDescent="0.25">
      <c r="A44" s="257"/>
      <c r="B44" s="78" t="s">
        <v>90</v>
      </c>
      <c r="C44" s="78"/>
      <c r="D44" s="138">
        <v>15.6879891101</v>
      </c>
      <c r="E44" s="138">
        <v>22.6691164265</v>
      </c>
      <c r="F44" s="138">
        <v>13.2024096969</v>
      </c>
      <c r="G44" s="199"/>
      <c r="H44" s="138">
        <v>65.237063353099998</v>
      </c>
      <c r="I44" s="138">
        <v>60.319537021200006</v>
      </c>
      <c r="J44" s="138">
        <v>66.508616063900007</v>
      </c>
      <c r="K44" s="199"/>
      <c r="L44" s="199">
        <v>26.9287079572</v>
      </c>
      <c r="M44" s="199">
        <v>34.605398216000005</v>
      </c>
      <c r="N44" s="199">
        <v>24.503005303800002</v>
      </c>
    </row>
    <row r="45" spans="1:14" x14ac:dyDescent="0.25">
      <c r="A45" s="255">
        <v>2014</v>
      </c>
      <c r="B45" s="76" t="s">
        <v>86</v>
      </c>
      <c r="C45" s="76"/>
      <c r="D45" s="136">
        <v>13.171610129200001</v>
      </c>
      <c r="E45" s="136">
        <v>19.448099432999999</v>
      </c>
      <c r="F45" s="136">
        <v>10.988590457200001</v>
      </c>
      <c r="G45" s="197"/>
      <c r="H45" s="136">
        <v>64.1810070099</v>
      </c>
      <c r="I45" s="136">
        <v>59.5343658516</v>
      </c>
      <c r="J45" s="136">
        <v>65.380959295300002</v>
      </c>
      <c r="K45" s="197"/>
      <c r="L45" s="197">
        <v>26.310393882900001</v>
      </c>
      <c r="M45" s="197">
        <v>33.833452078600004</v>
      </c>
      <c r="N45" s="197">
        <v>23.806567727499999</v>
      </c>
    </row>
    <row r="46" spans="1:14" x14ac:dyDescent="0.25">
      <c r="A46" s="256"/>
      <c r="B46" s="77" t="s">
        <v>88</v>
      </c>
      <c r="C46" s="77"/>
      <c r="D46" s="137">
        <v>13.6181268175</v>
      </c>
      <c r="E46" s="137">
        <v>20.277224155199999</v>
      </c>
      <c r="F46" s="137">
        <v>11.320241715</v>
      </c>
      <c r="G46" s="198"/>
      <c r="H46" s="137">
        <v>64.184410621799998</v>
      </c>
      <c r="I46" s="137">
        <v>59.997063529400002</v>
      </c>
      <c r="J46" s="137">
        <v>65.2657405689</v>
      </c>
      <c r="K46" s="198"/>
      <c r="L46" s="198">
        <v>26.615002610800001</v>
      </c>
      <c r="M46" s="198">
        <v>35.0999968311</v>
      </c>
      <c r="N46" s="198">
        <v>23.818841628200001</v>
      </c>
    </row>
    <row r="47" spans="1:14" x14ac:dyDescent="0.25">
      <c r="A47" s="256"/>
      <c r="B47" s="77" t="s">
        <v>89</v>
      </c>
      <c r="C47" s="77"/>
      <c r="D47" s="137">
        <v>14.176002911100001</v>
      </c>
      <c r="E47" s="137">
        <v>21.581469955799999</v>
      </c>
      <c r="F47" s="137">
        <v>11.627960035800001</v>
      </c>
      <c r="G47" s="198"/>
      <c r="H47" s="137">
        <v>64.073131309100006</v>
      </c>
      <c r="I47" s="137">
        <v>60.091350784900001</v>
      </c>
      <c r="J47" s="137">
        <v>65.103552817400001</v>
      </c>
      <c r="K47" s="198"/>
      <c r="L47" s="198">
        <v>26.568203915200002</v>
      </c>
      <c r="M47" s="198">
        <v>36.185361845000003</v>
      </c>
      <c r="N47" s="198">
        <v>23.419297191200002</v>
      </c>
    </row>
    <row r="48" spans="1:14" x14ac:dyDescent="0.25">
      <c r="A48" s="257"/>
      <c r="B48" s="78" t="s">
        <v>90</v>
      </c>
      <c r="C48" s="78"/>
      <c r="D48" s="138">
        <v>13.247867340200001</v>
      </c>
      <c r="E48" s="138">
        <v>20.265245246799999</v>
      </c>
      <c r="F48" s="138">
        <v>10.848594735900001</v>
      </c>
      <c r="G48" s="199"/>
      <c r="H48" s="138">
        <v>64.3867821475</v>
      </c>
      <c r="I48" s="138">
        <v>60.525809429399999</v>
      </c>
      <c r="J48" s="138">
        <v>65.386005142200005</v>
      </c>
      <c r="K48" s="199"/>
      <c r="L48" s="199">
        <v>26.3693202509</v>
      </c>
      <c r="M48" s="199">
        <v>35.966254226300002</v>
      </c>
      <c r="N48" s="199">
        <v>23.197729428500001</v>
      </c>
    </row>
    <row r="49" spans="1:14" x14ac:dyDescent="0.25">
      <c r="A49" s="255">
        <v>2015</v>
      </c>
      <c r="B49" s="76" t="s">
        <v>86</v>
      </c>
      <c r="C49" s="76"/>
      <c r="D49" s="136">
        <v>12.445122323</v>
      </c>
      <c r="E49" s="136">
        <v>18.4550166338</v>
      </c>
      <c r="F49" s="136">
        <v>10.419976783200001</v>
      </c>
      <c r="G49" s="197"/>
      <c r="H49" s="136">
        <v>64.123600879400001</v>
      </c>
      <c r="I49" s="136">
        <v>59.758151056599999</v>
      </c>
      <c r="J49" s="136">
        <v>65.257268078199999</v>
      </c>
      <c r="K49" s="197"/>
      <c r="L49" s="197">
        <v>26.890106769900001</v>
      </c>
      <c r="M49" s="197">
        <v>35.278163406200001</v>
      </c>
      <c r="N49" s="197">
        <v>24.097395409200001</v>
      </c>
    </row>
    <row r="50" spans="1:14" x14ac:dyDescent="0.25">
      <c r="A50" s="256"/>
      <c r="B50" s="77" t="s">
        <v>88</v>
      </c>
      <c r="C50" s="77"/>
      <c r="D50" s="137">
        <v>13.464689895800001</v>
      </c>
      <c r="E50" s="137">
        <v>19.948552726300001</v>
      </c>
      <c r="F50" s="137">
        <v>11.273834470600001</v>
      </c>
      <c r="G50" s="198"/>
      <c r="H50" s="137">
        <v>64.452719140799999</v>
      </c>
      <c r="I50" s="137">
        <v>60.345393967600003</v>
      </c>
      <c r="J50" s="137">
        <v>65.523648953900008</v>
      </c>
      <c r="K50" s="198"/>
      <c r="L50" s="198">
        <v>27.4520253584</v>
      </c>
      <c r="M50" s="198">
        <v>35.816850680599998</v>
      </c>
      <c r="N50" s="198">
        <v>24.716875725600001</v>
      </c>
    </row>
    <row r="51" spans="1:14" x14ac:dyDescent="0.25">
      <c r="A51" s="256"/>
      <c r="B51" s="77" t="s">
        <v>89</v>
      </c>
      <c r="C51" s="77"/>
      <c r="D51" s="137">
        <v>14.660850117600001</v>
      </c>
      <c r="E51" s="137">
        <v>23.0385512087</v>
      </c>
      <c r="F51" s="137">
        <v>11.801339972300001</v>
      </c>
      <c r="G51" s="198"/>
      <c r="H51" s="137">
        <v>64.493035454999998</v>
      </c>
      <c r="I51" s="137">
        <v>60.419786776500004</v>
      </c>
      <c r="J51" s="137">
        <v>65.555618745100006</v>
      </c>
      <c r="K51" s="198"/>
      <c r="L51" s="198">
        <v>27.746303465500002</v>
      </c>
      <c r="M51" s="198">
        <v>35.687181799500003</v>
      </c>
      <c r="N51" s="198">
        <v>25.134967677100001</v>
      </c>
    </row>
    <row r="52" spans="1:14" x14ac:dyDescent="0.25">
      <c r="A52" s="257"/>
      <c r="B52" s="78" t="s">
        <v>90</v>
      </c>
      <c r="C52" s="78"/>
      <c r="D52" s="138">
        <v>15.388883645</v>
      </c>
      <c r="E52" s="138">
        <v>23.007832202100001</v>
      </c>
      <c r="F52" s="138">
        <v>12.814093705100001</v>
      </c>
      <c r="G52" s="199"/>
      <c r="H52" s="138">
        <v>65.301530948600004</v>
      </c>
      <c r="I52" s="138">
        <v>61.827955462000006</v>
      </c>
      <c r="J52" s="138">
        <v>66.208823152700006</v>
      </c>
      <c r="K52" s="199"/>
      <c r="L52" s="199">
        <v>27.667502786100002</v>
      </c>
      <c r="M52" s="199">
        <v>35.066096126600002</v>
      </c>
      <c r="N52" s="199">
        <v>25.312351277699999</v>
      </c>
    </row>
    <row r="53" spans="1:14" x14ac:dyDescent="0.25">
      <c r="A53" s="255">
        <v>2016</v>
      </c>
      <c r="B53" s="76" t="s">
        <v>86</v>
      </c>
      <c r="C53" s="76"/>
      <c r="D53" s="136">
        <v>12.809998755600001</v>
      </c>
      <c r="E53" s="136">
        <v>18.658170981800001</v>
      </c>
      <c r="F53" s="136">
        <v>10.8125627356</v>
      </c>
      <c r="G53" s="197"/>
      <c r="H53" s="136">
        <v>64.396343622800003</v>
      </c>
      <c r="I53" s="136">
        <v>59.7092175899</v>
      </c>
      <c r="J53" s="136">
        <v>65.623464553200009</v>
      </c>
      <c r="K53" s="197"/>
      <c r="L53" s="197">
        <v>26.393566766900001</v>
      </c>
      <c r="M53" s="197">
        <v>33.1237592162</v>
      </c>
      <c r="N53" s="197">
        <v>24.222055231200002</v>
      </c>
    </row>
    <row r="54" spans="1:14" x14ac:dyDescent="0.25">
      <c r="A54" s="256"/>
      <c r="B54" s="77" t="s">
        <v>88</v>
      </c>
      <c r="C54" s="77"/>
      <c r="D54" s="137">
        <v>13.4912349801</v>
      </c>
      <c r="E54" s="137">
        <v>20.023566994100001</v>
      </c>
      <c r="F54" s="137">
        <v>11.2392514618</v>
      </c>
      <c r="G54" s="198"/>
      <c r="H54" s="137">
        <v>64.840677889100007</v>
      </c>
      <c r="I54" s="137">
        <v>60.4440697227</v>
      </c>
      <c r="J54" s="137">
        <v>65.997417158399998</v>
      </c>
      <c r="K54" s="198"/>
      <c r="L54" s="198">
        <v>27.063191673200002</v>
      </c>
      <c r="M54" s="198">
        <v>33.742346345100003</v>
      </c>
      <c r="N54" s="198">
        <v>24.931507884000002</v>
      </c>
    </row>
    <row r="55" spans="1:14" x14ac:dyDescent="0.25">
      <c r="A55" s="256"/>
      <c r="B55" s="77" t="s">
        <v>89</v>
      </c>
      <c r="C55" s="77"/>
      <c r="D55" s="137">
        <v>14.1631074708</v>
      </c>
      <c r="E55" s="137">
        <v>20.981772402400001</v>
      </c>
      <c r="F55" s="137">
        <v>11.871327795800001</v>
      </c>
      <c r="G55" s="198"/>
      <c r="H55" s="137">
        <v>65.442410906600003</v>
      </c>
      <c r="I55" s="137">
        <v>60.924492131699999</v>
      </c>
      <c r="J55" s="137">
        <v>66.630045639200006</v>
      </c>
      <c r="K55" s="198"/>
      <c r="L55" s="198">
        <v>27.478269773699999</v>
      </c>
      <c r="M55" s="198">
        <v>34.065402472700001</v>
      </c>
      <c r="N55" s="198">
        <v>25.342232990599999</v>
      </c>
    </row>
    <row r="56" spans="1:14" x14ac:dyDescent="0.25">
      <c r="A56" s="257"/>
      <c r="B56" s="78" t="s">
        <v>90</v>
      </c>
      <c r="C56" s="78"/>
      <c r="D56" s="138">
        <v>13.0726684669</v>
      </c>
      <c r="E56" s="138">
        <v>19.7275397654</v>
      </c>
      <c r="F56" s="138">
        <v>10.7990033599</v>
      </c>
      <c r="G56" s="199"/>
      <c r="H56" s="138">
        <v>65.354139559900005</v>
      </c>
      <c r="I56" s="138">
        <v>60.6612558538</v>
      </c>
      <c r="J56" s="138">
        <v>66.583538585200003</v>
      </c>
      <c r="K56" s="199"/>
      <c r="L56" s="199">
        <v>26.8988160149</v>
      </c>
      <c r="M56" s="199">
        <v>33.512088414400004</v>
      </c>
      <c r="N56" s="199">
        <v>24.769946307200001</v>
      </c>
    </row>
    <row r="57" spans="1:14" x14ac:dyDescent="0.25">
      <c r="A57" s="255">
        <v>2017</v>
      </c>
      <c r="B57" s="76" t="s">
        <v>86</v>
      </c>
      <c r="C57" s="76"/>
      <c r="D57" s="136">
        <v>12.4003470603</v>
      </c>
      <c r="E57" s="136">
        <v>18.222186975100001</v>
      </c>
      <c r="F57" s="136">
        <v>10.383597482700001</v>
      </c>
      <c r="G57" s="197"/>
      <c r="H57" s="136">
        <v>64.968136442400009</v>
      </c>
      <c r="I57" s="136">
        <v>60.164043997300006</v>
      </c>
      <c r="J57" s="136">
        <v>66.221080571800002</v>
      </c>
      <c r="K57" s="197"/>
      <c r="L57" s="197">
        <v>26.432894775099999</v>
      </c>
      <c r="M57" s="197">
        <v>31.9253966094</v>
      </c>
      <c r="N57" s="197">
        <v>24.686727601400001</v>
      </c>
    </row>
    <row r="58" spans="1:14" x14ac:dyDescent="0.25">
      <c r="A58" s="256"/>
      <c r="B58" s="77" t="s">
        <v>88</v>
      </c>
      <c r="C58" s="77"/>
      <c r="D58" s="137">
        <v>12.888712763600001</v>
      </c>
      <c r="E58" s="137">
        <v>19.7375946903</v>
      </c>
      <c r="F58" s="137">
        <v>10.497173351200001</v>
      </c>
      <c r="G58" s="198"/>
      <c r="H58" s="137">
        <v>65.093367135199998</v>
      </c>
      <c r="I58" s="137">
        <v>60.463609584100006</v>
      </c>
      <c r="J58" s="137">
        <v>66.304484896000005</v>
      </c>
      <c r="K58" s="198"/>
      <c r="L58" s="198">
        <v>26.557945632500001</v>
      </c>
      <c r="M58" s="198">
        <v>32.558869808499999</v>
      </c>
      <c r="N58" s="198">
        <v>24.677920758400003</v>
      </c>
    </row>
    <row r="59" spans="1:14" x14ac:dyDescent="0.25">
      <c r="A59" s="256"/>
      <c r="B59" s="77" t="s">
        <v>89</v>
      </c>
      <c r="C59" s="77"/>
      <c r="D59" s="137">
        <v>13.408134931600001</v>
      </c>
      <c r="E59" s="137">
        <v>20.857142535099999</v>
      </c>
      <c r="F59" s="137">
        <v>10.822177715700001</v>
      </c>
      <c r="G59" s="198"/>
      <c r="H59" s="137">
        <v>65.010571474700001</v>
      </c>
      <c r="I59" s="137">
        <v>60.403916040000006</v>
      </c>
      <c r="J59" s="137">
        <v>66.215429971199995</v>
      </c>
      <c r="K59" s="198"/>
      <c r="L59" s="198">
        <v>26.807944938800002</v>
      </c>
      <c r="M59" s="198">
        <v>34.336340617800005</v>
      </c>
      <c r="N59" s="198">
        <v>24.443485448100002</v>
      </c>
    </row>
    <row r="60" spans="1:14" x14ac:dyDescent="0.25">
      <c r="A60" s="257"/>
      <c r="B60" s="78" t="s">
        <v>90</v>
      </c>
      <c r="C60" s="78"/>
      <c r="D60" s="138">
        <v>14.766553461400001</v>
      </c>
      <c r="E60" s="138">
        <v>21.8344545858</v>
      </c>
      <c r="F60" s="138">
        <v>12.2716013173</v>
      </c>
      <c r="G60" s="199"/>
      <c r="H60" s="138">
        <v>65.118201790900002</v>
      </c>
      <c r="I60" s="138">
        <v>60.063066100600004</v>
      </c>
      <c r="J60" s="138">
        <v>66.440279698799998</v>
      </c>
      <c r="K60" s="199"/>
      <c r="L60" s="199">
        <v>26.603039673400001</v>
      </c>
      <c r="M60" s="199">
        <v>34.084850385900005</v>
      </c>
      <c r="N60" s="199">
        <v>24.3234317115</v>
      </c>
    </row>
    <row r="61" spans="1:14" x14ac:dyDescent="0.25">
      <c r="A61" s="255">
        <v>2018</v>
      </c>
      <c r="B61" s="76" t="s">
        <v>86</v>
      </c>
      <c r="C61" s="76"/>
      <c r="D61" s="136">
        <v>12.413338852800001</v>
      </c>
      <c r="E61" s="136">
        <v>18.662999230100002</v>
      </c>
      <c r="F61" s="136">
        <v>10.2570546438</v>
      </c>
      <c r="G61" s="197"/>
      <c r="H61" s="136">
        <v>64.986846657300006</v>
      </c>
      <c r="I61" s="136">
        <v>59.4953410436</v>
      </c>
      <c r="J61" s="136">
        <v>66.429604133600009</v>
      </c>
      <c r="K61" s="197"/>
      <c r="L61" s="197">
        <v>26.439563922200001</v>
      </c>
      <c r="M61" s="197">
        <v>31.854773822200002</v>
      </c>
      <c r="N61" s="197">
        <v>24.792044347200001</v>
      </c>
    </row>
    <row r="62" spans="1:14" x14ac:dyDescent="0.25">
      <c r="A62" s="256"/>
      <c r="B62" s="77" t="s">
        <v>88</v>
      </c>
      <c r="C62" s="77"/>
      <c r="D62" s="137">
        <v>13.4378484613</v>
      </c>
      <c r="E62" s="137">
        <v>19.081233003600001</v>
      </c>
      <c r="F62" s="137">
        <v>11.522463009100001</v>
      </c>
      <c r="G62" s="198"/>
      <c r="H62" s="137">
        <v>65.502422511100008</v>
      </c>
      <c r="I62" s="137">
        <v>59.6073677893</v>
      </c>
      <c r="J62" s="137">
        <v>67.052289890899999</v>
      </c>
      <c r="K62" s="198"/>
      <c r="L62" s="198">
        <v>27.4514176689</v>
      </c>
      <c r="M62" s="198">
        <v>34.352196062200001</v>
      </c>
      <c r="N62" s="198">
        <v>25.341759549100001</v>
      </c>
    </row>
    <row r="63" spans="1:14" x14ac:dyDescent="0.25">
      <c r="A63" s="256"/>
      <c r="B63" s="77" t="s">
        <v>89</v>
      </c>
      <c r="C63" s="77"/>
      <c r="D63" s="137">
        <v>14.7285751996</v>
      </c>
      <c r="E63" s="137">
        <v>21.806174195100002</v>
      </c>
      <c r="F63" s="137">
        <v>12.297065333300001</v>
      </c>
      <c r="G63" s="198"/>
      <c r="H63" s="137">
        <v>65.484930228600007</v>
      </c>
      <c r="I63" s="137">
        <v>60.237867085600001</v>
      </c>
      <c r="J63" s="137">
        <v>66.864256099800002</v>
      </c>
      <c r="K63" s="198"/>
      <c r="L63" s="198">
        <v>26.9448174397</v>
      </c>
      <c r="M63" s="198">
        <v>35.082567548</v>
      </c>
      <c r="N63" s="198">
        <v>24.4691099237</v>
      </c>
    </row>
    <row r="64" spans="1:14" x14ac:dyDescent="0.25">
      <c r="A64" s="257"/>
      <c r="B64" s="78" t="s">
        <v>90</v>
      </c>
      <c r="C64" s="78"/>
      <c r="D64" s="138">
        <v>13.9208524095</v>
      </c>
      <c r="E64" s="138">
        <v>20.374602770999999</v>
      </c>
      <c r="F64" s="138">
        <v>11.684339806800001</v>
      </c>
      <c r="G64" s="199"/>
      <c r="H64" s="138">
        <v>65.590998971000005</v>
      </c>
      <c r="I64" s="138">
        <v>60.190025170300004</v>
      </c>
      <c r="J64" s="138">
        <v>67.0097099794</v>
      </c>
      <c r="K64" s="199"/>
      <c r="L64" s="199">
        <v>26.760257369000001</v>
      </c>
      <c r="M64" s="199">
        <v>35.246516108199998</v>
      </c>
      <c r="N64" s="199">
        <v>24.216649855100002</v>
      </c>
    </row>
    <row r="65" spans="1:14" x14ac:dyDescent="0.25">
      <c r="A65" s="255">
        <v>2019</v>
      </c>
      <c r="B65" s="76" t="s">
        <v>86</v>
      </c>
      <c r="C65" s="76"/>
      <c r="D65" s="136">
        <v>13.0311298648</v>
      </c>
      <c r="E65" s="136">
        <v>18.500800953600002</v>
      </c>
      <c r="F65" s="136">
        <v>11.127447006500001</v>
      </c>
      <c r="G65" s="197"/>
      <c r="H65" s="136">
        <v>65.512494652300006</v>
      </c>
      <c r="I65" s="136">
        <v>60.327523519500005</v>
      </c>
      <c r="J65" s="136">
        <v>66.8717850062</v>
      </c>
      <c r="K65" s="197"/>
      <c r="L65" s="197">
        <v>25.932179144200003</v>
      </c>
      <c r="M65" s="197">
        <v>33.153497757400004</v>
      </c>
      <c r="N65" s="197">
        <v>23.716914609900002</v>
      </c>
    </row>
    <row r="66" spans="1:14" x14ac:dyDescent="0.25">
      <c r="A66" s="256"/>
      <c r="B66" s="77" t="s">
        <v>88</v>
      </c>
      <c r="C66" s="77"/>
      <c r="D66" s="137">
        <v>13.8109473587</v>
      </c>
      <c r="E66" s="137">
        <v>20.221171716100002</v>
      </c>
      <c r="F66" s="137">
        <v>11.576751959400001</v>
      </c>
      <c r="G66" s="198"/>
      <c r="H66" s="137">
        <v>66.031929546599997</v>
      </c>
      <c r="I66" s="137">
        <v>61.376737472800002</v>
      </c>
      <c r="J66" s="137">
        <v>67.250582563600005</v>
      </c>
      <c r="K66" s="198"/>
      <c r="L66" s="198">
        <v>26.610011519700002</v>
      </c>
      <c r="M66" s="198">
        <v>33.716432083699999</v>
      </c>
      <c r="N66" s="198">
        <v>24.393256395000002</v>
      </c>
    </row>
    <row r="67" spans="1:14" x14ac:dyDescent="0.25">
      <c r="A67" s="256"/>
      <c r="B67" s="77" t="s">
        <v>89</v>
      </c>
      <c r="C67" s="77"/>
      <c r="D67" s="137">
        <v>15.011301383200001</v>
      </c>
      <c r="E67" s="137">
        <v>22.7208103173</v>
      </c>
      <c r="F67" s="137">
        <v>12.364140306200001</v>
      </c>
      <c r="G67" s="198"/>
      <c r="H67" s="137">
        <v>66.079009272100009</v>
      </c>
      <c r="I67" s="137">
        <v>61.765804501000005</v>
      </c>
      <c r="J67" s="137">
        <v>67.210625018800002</v>
      </c>
      <c r="K67" s="198"/>
      <c r="L67" s="198">
        <v>26.865236515300001</v>
      </c>
      <c r="M67" s="198">
        <v>34.7551731354</v>
      </c>
      <c r="N67" s="198">
        <v>24.340779469299999</v>
      </c>
    </row>
    <row r="68" spans="1:14" x14ac:dyDescent="0.25">
      <c r="A68" s="257"/>
      <c r="B68" s="78" t="s">
        <v>90</v>
      </c>
      <c r="C68" s="78"/>
      <c r="D68" s="138">
        <v>13.5141837602</v>
      </c>
      <c r="E68" s="138">
        <v>20.5265950334</v>
      </c>
      <c r="F68" s="138">
        <v>11.098760324200001</v>
      </c>
      <c r="G68" s="199"/>
      <c r="H68" s="138">
        <v>66.444064604600001</v>
      </c>
      <c r="I68" s="138">
        <v>62.153796226200001</v>
      </c>
      <c r="J68" s="138">
        <v>67.572793689800008</v>
      </c>
      <c r="K68" s="199"/>
      <c r="L68" s="199">
        <v>27.421787182599999</v>
      </c>
      <c r="M68" s="199">
        <v>35.562410702500003</v>
      </c>
      <c r="N68" s="199">
        <v>24.843878435800001</v>
      </c>
    </row>
    <row r="69" spans="1:14" x14ac:dyDescent="0.25">
      <c r="A69" s="255">
        <v>2020</v>
      </c>
      <c r="B69" s="76" t="s">
        <v>86</v>
      </c>
      <c r="C69" s="76"/>
      <c r="D69" s="136">
        <v>12.6606474835</v>
      </c>
      <c r="E69" s="136">
        <v>18.6272673715</v>
      </c>
      <c r="F69" s="136">
        <v>10.6310641208</v>
      </c>
      <c r="G69" s="197"/>
      <c r="H69" s="136">
        <v>66.001735246300001</v>
      </c>
      <c r="I69" s="136">
        <v>61.982121927500003</v>
      </c>
      <c r="J69" s="136">
        <v>67.058444169699996</v>
      </c>
      <c r="K69" s="197"/>
      <c r="L69" s="197">
        <v>26.539000370100002</v>
      </c>
      <c r="M69" s="197">
        <v>32.288503799600001</v>
      </c>
      <c r="N69" s="197">
        <v>24.731892468600002</v>
      </c>
    </row>
    <row r="70" spans="1:14" s="19" customFormat="1" x14ac:dyDescent="0.25">
      <c r="A70" s="256"/>
      <c r="B70" s="77" t="s">
        <v>116</v>
      </c>
      <c r="C70" s="77"/>
      <c r="D70" s="137" t="s">
        <v>91</v>
      </c>
      <c r="E70" s="137" t="s">
        <v>91</v>
      </c>
      <c r="F70" s="137" t="s">
        <v>91</v>
      </c>
      <c r="G70" s="198"/>
      <c r="H70" s="137" t="s">
        <v>91</v>
      </c>
      <c r="I70" s="137" t="s">
        <v>91</v>
      </c>
      <c r="J70" s="137" t="s">
        <v>91</v>
      </c>
      <c r="K70" s="198"/>
      <c r="L70" s="198" t="s">
        <v>91</v>
      </c>
      <c r="M70" s="198" t="s">
        <v>91</v>
      </c>
      <c r="N70" s="198" t="s">
        <v>91</v>
      </c>
    </row>
    <row r="71" spans="1:14" x14ac:dyDescent="0.25">
      <c r="A71" s="256"/>
      <c r="B71" s="77" t="s">
        <v>89</v>
      </c>
      <c r="C71" s="77"/>
      <c r="D71" s="137">
        <v>13.1867758321</v>
      </c>
      <c r="E71" s="137">
        <v>22.933387626400002</v>
      </c>
      <c r="F71" s="137">
        <v>9.5786149014999999</v>
      </c>
      <c r="G71" s="198"/>
      <c r="H71" s="137">
        <v>60.271873250700004</v>
      </c>
      <c r="I71" s="137">
        <v>57.966187932000004</v>
      </c>
      <c r="J71" s="137">
        <v>60.876085467500005</v>
      </c>
      <c r="K71" s="198"/>
      <c r="L71" s="198">
        <v>21.899770803399999</v>
      </c>
      <c r="M71" s="198">
        <v>31.960297579200002</v>
      </c>
      <c r="N71" s="198">
        <v>18.916645548400002</v>
      </c>
    </row>
    <row r="72" spans="1:14" x14ac:dyDescent="0.25">
      <c r="A72" s="257"/>
      <c r="B72" s="78" t="s">
        <v>90</v>
      </c>
      <c r="C72" s="78"/>
      <c r="D72" s="138">
        <v>13.4361448046</v>
      </c>
      <c r="E72" s="138">
        <v>20.740864962</v>
      </c>
      <c r="F72" s="138">
        <v>10.889473477000001</v>
      </c>
      <c r="G72" s="199"/>
      <c r="H72" s="138">
        <v>62.957323325899999</v>
      </c>
      <c r="I72" s="138">
        <v>59.707703258100004</v>
      </c>
      <c r="J72" s="138">
        <v>63.8215198392</v>
      </c>
      <c r="K72" s="199"/>
      <c r="L72" s="199">
        <v>23.035065065800001</v>
      </c>
      <c r="M72" s="199">
        <v>31.785911242700003</v>
      </c>
      <c r="N72" s="199">
        <v>20.419287771400001</v>
      </c>
    </row>
    <row r="73" spans="1:14" x14ac:dyDescent="0.25">
      <c r="A73" s="255">
        <v>2021</v>
      </c>
      <c r="B73" s="76" t="s">
        <v>86</v>
      </c>
      <c r="C73" s="76"/>
      <c r="D73" s="136">
        <v>12.191377689900001</v>
      </c>
      <c r="E73" s="136">
        <v>18.940258953600001</v>
      </c>
      <c r="F73" s="136">
        <v>9.7982243271999998</v>
      </c>
      <c r="G73" s="197"/>
      <c r="H73" s="136">
        <v>62.7210814966</v>
      </c>
      <c r="I73" s="136">
        <v>59.687958493100005</v>
      </c>
      <c r="J73" s="136">
        <v>63.522239921800001</v>
      </c>
      <c r="K73" s="197"/>
      <c r="L73" s="197">
        <v>21.817970924800001</v>
      </c>
      <c r="M73" s="197">
        <v>31.254418021799999</v>
      </c>
      <c r="N73" s="197">
        <v>19.055092333200001</v>
      </c>
    </row>
    <row r="74" spans="1:14" x14ac:dyDescent="0.25">
      <c r="A74" s="256"/>
      <c r="B74" s="77" t="s">
        <v>88</v>
      </c>
      <c r="C74" s="77"/>
      <c r="D74" s="137">
        <v>14.9699979971</v>
      </c>
      <c r="E74" s="137">
        <v>22.302821836</v>
      </c>
      <c r="F74" s="137">
        <v>12.4329638456</v>
      </c>
      <c r="G74" s="198"/>
      <c r="H74" s="137">
        <v>64.616789654000002</v>
      </c>
      <c r="I74" s="137">
        <v>60.569113220600002</v>
      </c>
      <c r="J74" s="137">
        <v>65.686825479600003</v>
      </c>
      <c r="K74" s="198"/>
      <c r="L74" s="198">
        <v>23.789836999200002</v>
      </c>
      <c r="M74" s="198">
        <v>31.576699170000001</v>
      </c>
      <c r="N74" s="198">
        <v>21.423365368600003</v>
      </c>
    </row>
    <row r="75" spans="1:14" x14ac:dyDescent="0.25">
      <c r="A75" s="256"/>
      <c r="B75" s="77" t="s">
        <v>89</v>
      </c>
      <c r="C75" s="77"/>
      <c r="D75" s="137">
        <v>15.810498713900001</v>
      </c>
      <c r="E75" s="137">
        <v>24.447286807899999</v>
      </c>
      <c r="F75" s="137">
        <v>12.853907666000001</v>
      </c>
      <c r="G75" s="198"/>
      <c r="H75" s="137">
        <v>64.844495992299997</v>
      </c>
      <c r="I75" s="137">
        <v>60.3280323436</v>
      </c>
      <c r="J75" s="137">
        <v>66.041369556700005</v>
      </c>
      <c r="K75" s="198"/>
      <c r="L75" s="198">
        <v>23.975825424900002</v>
      </c>
      <c r="M75" s="198">
        <v>31.956747944500002</v>
      </c>
      <c r="N75" s="198">
        <v>21.537102154599999</v>
      </c>
    </row>
    <row r="76" spans="1:14" x14ac:dyDescent="0.25">
      <c r="A76" s="257"/>
      <c r="B76" s="78" t="s">
        <v>90</v>
      </c>
      <c r="C76" s="78"/>
      <c r="D76" s="138">
        <v>13.815911976200001</v>
      </c>
      <c r="E76" s="138">
        <v>21.2778265293</v>
      </c>
      <c r="F76" s="138">
        <v>11.230026201700001</v>
      </c>
      <c r="G76" s="199"/>
      <c r="H76" s="138">
        <v>65.6756705783</v>
      </c>
      <c r="I76" s="138">
        <v>60.7445335695</v>
      </c>
      <c r="J76" s="138">
        <v>66.979852591500006</v>
      </c>
      <c r="K76" s="199"/>
      <c r="L76" s="199">
        <v>24.476562874900001</v>
      </c>
      <c r="M76" s="199">
        <v>32.090369982700004</v>
      </c>
      <c r="N76" s="199">
        <v>22.177590003000002</v>
      </c>
    </row>
    <row r="77" spans="1:14" x14ac:dyDescent="0.25">
      <c r="A77" s="255">
        <v>2022</v>
      </c>
      <c r="B77" s="76" t="s">
        <v>86</v>
      </c>
      <c r="C77" s="76"/>
      <c r="D77" s="136">
        <v>12.7549751906</v>
      </c>
      <c r="E77" s="136">
        <v>19.493281814100001</v>
      </c>
      <c r="F77" s="136">
        <v>10.4036535755</v>
      </c>
      <c r="G77" s="197"/>
      <c r="H77" s="136">
        <v>65.119913667000006</v>
      </c>
      <c r="I77" s="136">
        <v>59.667911592000003</v>
      </c>
      <c r="J77" s="136">
        <v>66.562207715699998</v>
      </c>
      <c r="K77" s="197"/>
      <c r="L77" s="197">
        <v>23.322973009800002</v>
      </c>
      <c r="M77" s="197">
        <v>29.980981214500002</v>
      </c>
      <c r="N77" s="197">
        <v>21.365700677900001</v>
      </c>
    </row>
    <row r="78" spans="1:14" x14ac:dyDescent="0.25">
      <c r="A78" s="256"/>
      <c r="B78" s="77" t="s">
        <v>88</v>
      </c>
      <c r="C78" s="77"/>
      <c r="D78" s="137">
        <v>13.599882899500001</v>
      </c>
      <c r="E78" s="137">
        <v>19.525555621200002</v>
      </c>
      <c r="F78" s="137">
        <v>11.5379841359</v>
      </c>
      <c r="G78" s="198"/>
      <c r="H78" s="137">
        <v>66.326108427000008</v>
      </c>
      <c r="I78" s="137">
        <v>60.595720605900006</v>
      </c>
      <c r="J78" s="137">
        <v>67.840028991700009</v>
      </c>
      <c r="K78" s="198"/>
      <c r="L78" s="198">
        <v>24.8887724597</v>
      </c>
      <c r="M78" s="198">
        <v>32.385372421500001</v>
      </c>
      <c r="N78" s="198">
        <v>22.672425822600001</v>
      </c>
    </row>
    <row r="79" spans="1:14" x14ac:dyDescent="0.25">
      <c r="A79" s="256"/>
      <c r="B79" s="77" t="s">
        <v>89</v>
      </c>
      <c r="C79" s="77"/>
      <c r="D79" s="137">
        <v>14.492225127900001</v>
      </c>
      <c r="E79" s="137">
        <v>21.400881378200001</v>
      </c>
      <c r="F79" s="137">
        <v>12.054838462200001</v>
      </c>
      <c r="G79" s="198"/>
      <c r="H79" s="137">
        <v>66.198427069499999</v>
      </c>
      <c r="I79" s="137">
        <v>61.484477705700002</v>
      </c>
      <c r="J79" s="137">
        <v>67.436388376600007</v>
      </c>
      <c r="K79" s="198"/>
      <c r="L79" s="198">
        <v>24.783462992400001</v>
      </c>
      <c r="M79" s="198">
        <v>34.062822996500003</v>
      </c>
      <c r="N79" s="198">
        <v>22.043621886900002</v>
      </c>
    </row>
    <row r="80" spans="1:14" x14ac:dyDescent="0.25">
      <c r="A80" s="257"/>
      <c r="B80" s="78" t="s">
        <v>90</v>
      </c>
      <c r="C80" s="78"/>
      <c r="D80" s="138">
        <v>13.7929873472</v>
      </c>
      <c r="E80" s="138">
        <v>21.0213529796</v>
      </c>
      <c r="F80" s="138">
        <v>11.230748974100001</v>
      </c>
      <c r="G80" s="199"/>
      <c r="H80" s="138">
        <v>67.154023710700002</v>
      </c>
      <c r="I80" s="138">
        <v>62.8158741994</v>
      </c>
      <c r="J80" s="138">
        <v>68.289982137600006</v>
      </c>
      <c r="K80" s="199"/>
      <c r="L80" s="199">
        <v>25.5837567017</v>
      </c>
      <c r="M80" s="199">
        <v>34.169228705199998</v>
      </c>
      <c r="N80" s="199">
        <v>23.050022380800002</v>
      </c>
    </row>
    <row r="81" spans="1:41" x14ac:dyDescent="0.25">
      <c r="A81" s="255">
        <v>2023</v>
      </c>
      <c r="B81" s="76" t="s">
        <v>86</v>
      </c>
      <c r="C81" s="76"/>
      <c r="D81" s="136">
        <v>12.8686332723</v>
      </c>
      <c r="E81" s="136">
        <v>19.785223136599999</v>
      </c>
      <c r="F81" s="136">
        <v>10.448749257400001</v>
      </c>
      <c r="G81" s="197"/>
      <c r="H81" s="136">
        <v>67.277064223600007</v>
      </c>
      <c r="I81" s="136">
        <v>62.678224391500002</v>
      </c>
      <c r="J81" s="136">
        <v>68.486890623800008</v>
      </c>
      <c r="K81" s="197"/>
      <c r="L81" s="197">
        <v>25.553139168800001</v>
      </c>
      <c r="M81" s="197">
        <v>34.397507562400001</v>
      </c>
      <c r="N81" s="197">
        <v>23.0410423951</v>
      </c>
    </row>
    <row r="82" spans="1:41" x14ac:dyDescent="0.25">
      <c r="A82" s="256"/>
      <c r="B82" s="77" t="s">
        <v>88</v>
      </c>
      <c r="C82" s="77"/>
      <c r="D82" s="137">
        <v>13.457259185</v>
      </c>
      <c r="E82" s="137">
        <v>20.979822397900001</v>
      </c>
      <c r="F82" s="137">
        <v>10.841380239800001</v>
      </c>
      <c r="G82" s="198"/>
      <c r="H82" s="137">
        <v>67.225641649500005</v>
      </c>
      <c r="I82" s="137">
        <v>62.967724736600005</v>
      </c>
      <c r="J82" s="137">
        <v>68.346126132099997</v>
      </c>
      <c r="K82" s="198"/>
      <c r="L82" s="198">
        <v>25.445547924700001</v>
      </c>
      <c r="M82" s="198">
        <v>32.483896442500004</v>
      </c>
      <c r="N82" s="198">
        <v>23.432270605900001</v>
      </c>
    </row>
    <row r="83" spans="1:41" x14ac:dyDescent="0.25">
      <c r="A83" s="256"/>
      <c r="B83" s="77" t="s">
        <v>89</v>
      </c>
      <c r="C83" s="77"/>
      <c r="D83" s="137">
        <v>14.3568725257</v>
      </c>
      <c r="E83" s="137">
        <v>23.050901453800002</v>
      </c>
      <c r="F83" s="137">
        <v>11.314697237400001</v>
      </c>
      <c r="G83" s="198"/>
      <c r="H83" s="137">
        <v>67.509145456400006</v>
      </c>
      <c r="I83" s="137">
        <v>62.915670044999999</v>
      </c>
      <c r="J83" s="137">
        <v>68.718647196299997</v>
      </c>
      <c r="K83" s="198"/>
      <c r="L83" s="198">
        <v>25.948602447200003</v>
      </c>
      <c r="M83" s="198">
        <v>33.850031203699999</v>
      </c>
      <c r="N83" s="198">
        <v>23.630683758900002</v>
      </c>
    </row>
    <row r="84" spans="1:41" x14ac:dyDescent="0.25">
      <c r="A84" s="257"/>
      <c r="B84" s="78" t="s">
        <v>117</v>
      </c>
      <c r="C84" s="78"/>
      <c r="D84" s="138">
        <v>13.548160276700001</v>
      </c>
      <c r="E84" s="138">
        <v>21.046123056900001</v>
      </c>
      <c r="F84" s="138">
        <v>10.9038119562</v>
      </c>
      <c r="G84" s="199"/>
      <c r="H84" s="138">
        <v>67.735481252400007</v>
      </c>
      <c r="I84" s="138">
        <v>63.122485473200001</v>
      </c>
      <c r="J84" s="138">
        <v>68.948161287700003</v>
      </c>
      <c r="K84" s="199"/>
      <c r="L84" s="199">
        <v>25.5288310834</v>
      </c>
      <c r="M84" s="199">
        <v>33.837000366799998</v>
      </c>
      <c r="N84" s="199">
        <v>23.2261450182</v>
      </c>
    </row>
    <row r="85" spans="1:41" x14ac:dyDescent="0.25">
      <c r="A85" s="255">
        <v>2024</v>
      </c>
      <c r="B85" s="76" t="s">
        <v>86</v>
      </c>
      <c r="C85" s="76"/>
      <c r="D85" s="136">
        <v>12.974461853700001</v>
      </c>
      <c r="E85" s="136">
        <v>20.5935745964</v>
      </c>
      <c r="F85" s="136">
        <v>10.202132371900001</v>
      </c>
      <c r="G85" s="197"/>
      <c r="H85" s="136">
        <v>67.461193443900001</v>
      </c>
      <c r="I85" s="136">
        <v>62.336891963600003</v>
      </c>
      <c r="J85" s="136">
        <v>68.8046215703</v>
      </c>
      <c r="K85" s="197"/>
      <c r="L85" s="197">
        <v>24.601571973000002</v>
      </c>
      <c r="M85" s="197">
        <v>33.5973302831</v>
      </c>
      <c r="N85" s="197">
        <v>22.135458242400002</v>
      </c>
    </row>
    <row r="86" spans="1:41" x14ac:dyDescent="0.25">
      <c r="A86" s="256"/>
      <c r="B86" s="77" t="s">
        <v>88</v>
      </c>
      <c r="C86" s="77"/>
      <c r="D86" s="137">
        <v>13.600388419</v>
      </c>
      <c r="E86" s="137">
        <v>20.7655146478</v>
      </c>
      <c r="F86" s="137">
        <v>10.972289085</v>
      </c>
      <c r="G86" s="198"/>
      <c r="H86" s="137">
        <v>67.7410648141</v>
      </c>
      <c r="I86" s="137">
        <v>62.275232627600005</v>
      </c>
      <c r="J86" s="137">
        <v>69.188054285800007</v>
      </c>
      <c r="K86" s="198"/>
      <c r="L86" s="198">
        <v>24.698057157899999</v>
      </c>
      <c r="M86" s="198">
        <v>32.559876195600005</v>
      </c>
      <c r="N86" s="198">
        <v>22.499758568700003</v>
      </c>
    </row>
    <row r="87" spans="1:41" x14ac:dyDescent="0.25">
      <c r="A87" s="256"/>
      <c r="B87" s="77" t="s">
        <v>89</v>
      </c>
      <c r="C87" s="77"/>
      <c r="D87" s="137">
        <v>14.597416757700001</v>
      </c>
      <c r="E87" s="137">
        <v>21.647868255200002</v>
      </c>
      <c r="F87" s="137">
        <v>12.0125601197</v>
      </c>
      <c r="G87" s="198"/>
      <c r="H87" s="137">
        <v>67.579760071600006</v>
      </c>
      <c r="I87" s="137">
        <v>62.412822389600002</v>
      </c>
      <c r="J87" s="137">
        <v>68.944673155399997</v>
      </c>
      <c r="K87" s="198"/>
      <c r="L87" s="198">
        <v>24.9795762764</v>
      </c>
      <c r="M87" s="198">
        <v>34.423177233600001</v>
      </c>
      <c r="N87" s="198">
        <v>22.3108793291</v>
      </c>
    </row>
    <row r="88" spans="1:41" x14ac:dyDescent="0.25">
      <c r="A88" s="257"/>
      <c r="B88" s="78" t="s">
        <v>90</v>
      </c>
      <c r="C88" s="78"/>
      <c r="D88" s="138">
        <v>12.773760468200001</v>
      </c>
      <c r="E88" s="138">
        <v>20.417547841600001</v>
      </c>
      <c r="F88" s="138">
        <v>10.250720279700001</v>
      </c>
      <c r="G88" s="199"/>
      <c r="H88" s="138">
        <v>67.522103698000009</v>
      </c>
      <c r="I88" s="138">
        <v>61.672043530000003</v>
      </c>
      <c r="J88" s="138">
        <v>68.939887382099997</v>
      </c>
      <c r="K88" s="199"/>
      <c r="L88" s="199">
        <v>24.405200692899999</v>
      </c>
      <c r="M88" s="199">
        <v>33.107570175600003</v>
      </c>
      <c r="N88" s="199">
        <v>22.116369114899999</v>
      </c>
    </row>
    <row r="89" spans="1:41" x14ac:dyDescent="0.25">
      <c r="A89" s="258">
        <v>2025</v>
      </c>
      <c r="B89" s="76" t="s">
        <v>86</v>
      </c>
      <c r="C89" s="76"/>
      <c r="D89" s="183">
        <v>11.504714292299999</v>
      </c>
      <c r="E89" s="183">
        <v>18.0626142747</v>
      </c>
      <c r="F89" s="183">
        <v>9.3573277077999997</v>
      </c>
      <c r="G89" s="209"/>
      <c r="H89" s="183">
        <v>67.047406593900007</v>
      </c>
      <c r="I89" s="183">
        <v>61.542309562100002</v>
      </c>
      <c r="J89" s="183">
        <v>68.388003478499996</v>
      </c>
      <c r="K89" s="209"/>
      <c r="L89" s="209">
        <v>23.436529712700001</v>
      </c>
      <c r="M89" s="209">
        <v>31.7901301793</v>
      </c>
      <c r="N89" s="209">
        <v>21.2138222791</v>
      </c>
    </row>
    <row r="90" spans="1:41" x14ac:dyDescent="0.25">
      <c r="A90" s="259"/>
      <c r="B90" s="77" t="s">
        <v>88</v>
      </c>
      <c r="C90" s="77"/>
      <c r="D90" s="186">
        <v>11.7037911667</v>
      </c>
      <c r="E90" s="186">
        <v>19.294156846700002</v>
      </c>
      <c r="F90" s="186">
        <v>9.2598754161999999</v>
      </c>
      <c r="G90" s="210"/>
      <c r="H90" s="186">
        <v>67.267828070500002</v>
      </c>
      <c r="I90" s="186">
        <v>61.750836554999999</v>
      </c>
      <c r="J90" s="186">
        <v>68.609222931199994</v>
      </c>
      <c r="K90" s="210"/>
      <c r="L90" s="210">
        <v>24.409723415399998</v>
      </c>
      <c r="M90" s="210">
        <v>31.900408461600001</v>
      </c>
      <c r="N90" s="210">
        <v>22.392213999399999</v>
      </c>
    </row>
    <row r="91" spans="1:41" x14ac:dyDescent="0.25">
      <c r="A91" s="259"/>
      <c r="B91" s="77" t="s">
        <v>89</v>
      </c>
      <c r="C91" s="77"/>
      <c r="D91" s="186">
        <v>13.022678208</v>
      </c>
      <c r="E91" s="186">
        <v>22.029004632700001</v>
      </c>
      <c r="F91" s="186">
        <v>10.123005428400001</v>
      </c>
      <c r="G91" s="210"/>
      <c r="H91" s="186">
        <v>66.952818212400004</v>
      </c>
      <c r="I91" s="186">
        <v>62.299198650999998</v>
      </c>
      <c r="J91" s="186">
        <v>68.083290796</v>
      </c>
      <c r="K91" s="210"/>
      <c r="L91" s="210">
        <v>24.318294605199998</v>
      </c>
      <c r="M91" s="210">
        <v>33.065508027100002</v>
      </c>
      <c r="N91" s="210">
        <v>21.961230662999998</v>
      </c>
    </row>
    <row r="92" spans="1:41" x14ac:dyDescent="0.25">
      <c r="A92" s="259"/>
      <c r="B92" s="77" t="s">
        <v>90</v>
      </c>
      <c r="C92" s="77"/>
      <c r="D92" s="186">
        <v>11.8982314457</v>
      </c>
      <c r="E92" s="186">
        <v>18.702328727499999</v>
      </c>
      <c r="F92" s="186">
        <v>9.7095967101999996</v>
      </c>
      <c r="G92" s="210"/>
      <c r="H92" s="186">
        <v>67.188195204300001</v>
      </c>
      <c r="I92" s="186">
        <v>61.559516835100013</v>
      </c>
      <c r="J92" s="186">
        <v>68.550644104300005</v>
      </c>
      <c r="K92" s="210"/>
      <c r="L92" s="210">
        <v>24.109460596600002</v>
      </c>
      <c r="M92" s="210">
        <v>31.469932877200002</v>
      </c>
      <c r="N92" s="210">
        <v>22.127139829600001</v>
      </c>
    </row>
    <row r="93" spans="1:41" ht="4.5" customHeight="1" x14ac:dyDescent="0.25">
      <c r="A93" s="87"/>
      <c r="B93" s="36"/>
      <c r="C93" s="36"/>
      <c r="D93" s="142"/>
      <c r="E93" s="142"/>
      <c r="F93" s="142"/>
      <c r="G93" s="200"/>
      <c r="H93" s="142"/>
      <c r="I93" s="142"/>
      <c r="J93" s="142"/>
      <c r="K93" s="200"/>
      <c r="L93" s="201"/>
      <c r="M93" s="201"/>
      <c r="N93" s="201"/>
    </row>
    <row r="94" spans="1:41" ht="3.75" customHeight="1" x14ac:dyDescent="0.25">
      <c r="A94" s="9"/>
      <c r="B94" s="12"/>
      <c r="C94" s="12"/>
      <c r="D94" s="18"/>
      <c r="E94" s="18"/>
      <c r="F94" s="18"/>
      <c r="G94" s="18"/>
      <c r="H94" s="18"/>
      <c r="I94" s="18"/>
      <c r="J94" s="18"/>
      <c r="K94" s="18"/>
      <c r="L94" s="18"/>
      <c r="M94" s="18"/>
      <c r="N94" s="18"/>
    </row>
    <row r="95" spans="1:41" ht="33.6" customHeight="1" x14ac:dyDescent="0.25">
      <c r="A95" s="49" t="s">
        <v>94</v>
      </c>
      <c r="B95" s="240" t="s">
        <v>95</v>
      </c>
      <c r="C95" s="240"/>
      <c r="D95" s="240"/>
      <c r="E95" s="240"/>
      <c r="F95" s="240"/>
      <c r="G95" s="240"/>
      <c r="H95" s="240"/>
      <c r="I95" s="240"/>
      <c r="J95" s="240"/>
      <c r="K95" s="240"/>
      <c r="L95" s="240"/>
      <c r="M95" s="240"/>
      <c r="N95" s="240"/>
      <c r="U95" s="19"/>
      <c r="AC95" s="19"/>
      <c r="AK95" s="19"/>
      <c r="AM95" s="19"/>
      <c r="AN95" s="19"/>
      <c r="AO95" s="19"/>
    </row>
    <row r="96" spans="1:41" ht="14.1" customHeight="1" x14ac:dyDescent="0.25">
      <c r="A96" s="50" t="s">
        <v>96</v>
      </c>
      <c r="B96" s="240" t="s">
        <v>235</v>
      </c>
      <c r="C96" s="240"/>
      <c r="D96" s="240"/>
      <c r="E96" s="240"/>
      <c r="F96" s="240"/>
      <c r="G96" s="240"/>
      <c r="H96" s="240"/>
      <c r="I96" s="240"/>
      <c r="J96" s="240"/>
      <c r="K96" s="240"/>
      <c r="L96" s="240"/>
      <c r="M96" s="240"/>
      <c r="N96" s="240"/>
    </row>
    <row r="97" spans="1:14" ht="14.45" customHeight="1" x14ac:dyDescent="0.25">
      <c r="A97" s="50" t="s">
        <v>98</v>
      </c>
      <c r="B97" s="240" t="s">
        <v>101</v>
      </c>
      <c r="C97" s="240"/>
      <c r="D97" s="240"/>
      <c r="E97" s="240"/>
      <c r="F97" s="240"/>
      <c r="G97" s="240"/>
      <c r="H97" s="240"/>
      <c r="I97" s="240"/>
      <c r="J97" s="240"/>
      <c r="K97" s="240"/>
      <c r="L97" s="240"/>
      <c r="M97" s="240"/>
      <c r="N97" s="240"/>
    </row>
    <row r="98" spans="1:14" ht="33" customHeight="1" x14ac:dyDescent="0.25">
      <c r="A98" s="50" t="s">
        <v>100</v>
      </c>
      <c r="B98" s="240" t="s">
        <v>103</v>
      </c>
      <c r="C98" s="240"/>
      <c r="D98" s="240"/>
      <c r="E98" s="240"/>
      <c r="F98" s="240"/>
      <c r="G98" s="240"/>
      <c r="H98" s="240"/>
      <c r="I98" s="240"/>
      <c r="J98" s="240"/>
      <c r="K98" s="240"/>
      <c r="L98" s="240"/>
      <c r="M98" s="240"/>
      <c r="N98" s="240"/>
    </row>
    <row r="99" spans="1:14" ht="36" customHeight="1" x14ac:dyDescent="0.25">
      <c r="A99" s="50" t="s">
        <v>102</v>
      </c>
      <c r="B99" s="240" t="s">
        <v>105</v>
      </c>
      <c r="C99" s="240"/>
      <c r="D99" s="240"/>
      <c r="E99" s="240"/>
      <c r="F99" s="240"/>
      <c r="G99" s="240"/>
      <c r="H99" s="240"/>
      <c r="I99" s="240"/>
      <c r="J99" s="240"/>
      <c r="K99" s="240"/>
      <c r="L99" s="240"/>
      <c r="M99" s="240"/>
      <c r="N99" s="240"/>
    </row>
    <row r="100" spans="1:14" ht="14.45" customHeight="1" x14ac:dyDescent="0.25">
      <c r="A100" s="49" t="s">
        <v>108</v>
      </c>
      <c r="B100" s="240" t="s">
        <v>109</v>
      </c>
      <c r="C100" s="240"/>
      <c r="D100" s="240"/>
      <c r="E100" s="240"/>
      <c r="F100" s="240"/>
      <c r="G100" s="240"/>
      <c r="H100" s="240"/>
      <c r="I100" s="240"/>
      <c r="J100" s="240"/>
      <c r="K100" s="240"/>
      <c r="L100" s="240"/>
      <c r="M100" s="240"/>
      <c r="N100" s="240"/>
    </row>
    <row r="101" spans="1:14" ht="24.75" customHeight="1" x14ac:dyDescent="0.25">
      <c r="A101" s="49" t="s">
        <v>110</v>
      </c>
      <c r="B101" s="240" t="s">
        <v>111</v>
      </c>
      <c r="C101" s="240"/>
      <c r="D101" s="240"/>
      <c r="E101" s="240"/>
      <c r="F101" s="240"/>
      <c r="G101" s="240"/>
      <c r="H101" s="240"/>
      <c r="I101" s="240"/>
      <c r="J101" s="240"/>
      <c r="K101" s="240"/>
      <c r="L101" s="240"/>
      <c r="M101" s="240"/>
      <c r="N101" s="240"/>
    </row>
  </sheetData>
  <mergeCells count="35">
    <mergeCell ref="B97:N97"/>
    <mergeCell ref="B98:N98"/>
    <mergeCell ref="B99:N99"/>
    <mergeCell ref="B100:N100"/>
    <mergeCell ref="B101:N101"/>
    <mergeCell ref="B96:N96"/>
    <mergeCell ref="A57:A60"/>
    <mergeCell ref="A61:A64"/>
    <mergeCell ref="A65:A68"/>
    <mergeCell ref="A69:A72"/>
    <mergeCell ref="A73:A76"/>
    <mergeCell ref="A77:A80"/>
    <mergeCell ref="A81:A84"/>
    <mergeCell ref="A85:A88"/>
    <mergeCell ref="B95:N95"/>
    <mergeCell ref="A89:A92"/>
    <mergeCell ref="A53:A56"/>
    <mergeCell ref="A9:A12"/>
    <mergeCell ref="A13:A16"/>
    <mergeCell ref="A17:A20"/>
    <mergeCell ref="A21:A24"/>
    <mergeCell ref="A25:A28"/>
    <mergeCell ref="A29:A32"/>
    <mergeCell ref="A33:A36"/>
    <mergeCell ref="A37:A40"/>
    <mergeCell ref="A41:A44"/>
    <mergeCell ref="A45:A48"/>
    <mergeCell ref="A49:A52"/>
    <mergeCell ref="M3:N3"/>
    <mergeCell ref="A7:A8"/>
    <mergeCell ref="B7:B8"/>
    <mergeCell ref="D7:F7"/>
    <mergeCell ref="H7:J7"/>
    <mergeCell ref="L7:N7"/>
    <mergeCell ref="A3:J3"/>
  </mergeCells>
  <hyperlinks>
    <hyperlink ref="N6" location="Contenido!A1" tooltip="Índice" display="Índice"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C438D-F2BA-4F5E-8B51-CD14003EB552}">
  <dimension ref="A1:N100"/>
  <sheetViews>
    <sheetView zoomScaleNormal="100" workbookViewId="0">
      <pane ySplit="7" topLeftCell="A8" activePane="bottomLeft" state="frozen"/>
      <selection activeCell="M9" sqref="M9"/>
      <selection pane="bottomLeft"/>
    </sheetView>
  </sheetViews>
  <sheetFormatPr baseColWidth="10" defaultColWidth="11.42578125" defaultRowHeight="15" x14ac:dyDescent="0.25"/>
  <cols>
    <col min="1" max="1" width="5.7109375" style="14" customWidth="1"/>
    <col min="2" max="2" width="10.7109375" style="14" customWidth="1"/>
    <col min="3" max="3" width="1.85546875" style="14" customWidth="1"/>
    <col min="4" max="4" width="16" style="14" customWidth="1"/>
    <col min="5" max="5" width="14.28515625" style="14" customWidth="1"/>
    <col min="6" max="6" width="14.7109375" style="14" customWidth="1"/>
    <col min="7" max="16384" width="11.42578125" style="14"/>
  </cols>
  <sheetData>
    <row r="1" spans="1:14" x14ac:dyDescent="0.25">
      <c r="A1" s="1" t="s">
        <v>70</v>
      </c>
      <c r="B1" s="1"/>
      <c r="C1" s="1"/>
    </row>
    <row r="2" spans="1:14" s="2" customFormat="1" ht="12.75" x14ac:dyDescent="0.2">
      <c r="E2" s="4"/>
      <c r="F2" s="4"/>
    </row>
    <row r="3" spans="1:14" s="2" customFormat="1" ht="49.5" customHeight="1" x14ac:dyDescent="0.2">
      <c r="A3" s="235" t="s">
        <v>236</v>
      </c>
      <c r="B3" s="235"/>
      <c r="C3" s="235"/>
      <c r="D3" s="235"/>
      <c r="E3" s="235"/>
      <c r="F3" s="48" t="str" cm="1">
        <f t="array" aca="1" ref="F3" ca="1">+MID(CELL("nombrearchivo",$A$1),FIND("]",CELL("nombrearchivo",$A$1),1)+1,12)</f>
        <v>Cuadro 12</v>
      </c>
    </row>
    <row r="4" spans="1:14" s="2" customFormat="1" ht="12.75" x14ac:dyDescent="0.2">
      <c r="A4" s="98" t="s">
        <v>72</v>
      </c>
      <c r="B4" s="3"/>
      <c r="C4" s="3"/>
      <c r="D4" s="3"/>
      <c r="E4" s="132"/>
    </row>
    <row r="5" spans="1:14" x14ac:dyDescent="0.25">
      <c r="A5" s="52" t="s">
        <v>73</v>
      </c>
      <c r="B5" s="4"/>
      <c r="C5" s="4"/>
      <c r="D5" s="4"/>
      <c r="E5" s="4"/>
      <c r="F5" s="133"/>
      <c r="G5" s="7"/>
      <c r="H5" s="7"/>
      <c r="I5" s="2"/>
      <c r="J5" s="2"/>
      <c r="K5" s="2"/>
      <c r="L5" s="2"/>
      <c r="M5" s="2"/>
      <c r="N5" s="2"/>
    </row>
    <row r="6" spans="1:14" s="2" customFormat="1" ht="12.75" x14ac:dyDescent="0.2">
      <c r="A6" s="56" t="s">
        <v>186</v>
      </c>
      <c r="B6" s="4"/>
      <c r="C6" s="4"/>
      <c r="D6" s="4"/>
      <c r="E6" s="8"/>
      <c r="F6" s="72" t="s">
        <v>75</v>
      </c>
    </row>
    <row r="7" spans="1:14" s="134" customFormat="1" ht="34.5" customHeight="1" x14ac:dyDescent="0.25">
      <c r="A7" s="32" t="s">
        <v>76</v>
      </c>
      <c r="B7" s="32" t="s">
        <v>77</v>
      </c>
      <c r="C7" s="32"/>
      <c r="D7" s="28" t="s">
        <v>72</v>
      </c>
      <c r="E7" s="28" t="s">
        <v>81</v>
      </c>
      <c r="F7" s="28" t="s">
        <v>82</v>
      </c>
      <c r="I7" s="135"/>
    </row>
    <row r="8" spans="1:14" x14ac:dyDescent="0.25">
      <c r="A8" s="241">
        <v>2005</v>
      </c>
      <c r="B8" s="66" t="s">
        <v>86</v>
      </c>
      <c r="C8" s="66"/>
      <c r="D8" s="136">
        <v>88.417018628199997</v>
      </c>
      <c r="E8" s="136">
        <v>84.320155805400006</v>
      </c>
      <c r="F8" s="136">
        <v>90.059605236500005</v>
      </c>
    </row>
    <row r="9" spans="1:14" x14ac:dyDescent="0.25">
      <c r="A9" s="242"/>
      <c r="B9" s="67" t="s">
        <v>88</v>
      </c>
      <c r="C9" s="67"/>
      <c r="D9" s="137">
        <v>88.590858615400009</v>
      </c>
      <c r="E9" s="137">
        <v>84.717562414</v>
      </c>
      <c r="F9" s="137">
        <v>90.12668677580001</v>
      </c>
    </row>
    <row r="10" spans="1:14" x14ac:dyDescent="0.25">
      <c r="A10" s="242"/>
      <c r="B10" s="67" t="s">
        <v>89</v>
      </c>
      <c r="C10" s="67"/>
      <c r="D10" s="137">
        <v>88.595685719499997</v>
      </c>
      <c r="E10" s="137">
        <v>84.074038245099999</v>
      </c>
      <c r="F10" s="137">
        <v>90.380498091299998</v>
      </c>
    </row>
    <row r="11" spans="1:14" x14ac:dyDescent="0.25">
      <c r="A11" s="243"/>
      <c r="B11" s="68" t="s">
        <v>90</v>
      </c>
      <c r="C11" s="68"/>
      <c r="D11" s="138">
        <v>89.096874853900005</v>
      </c>
      <c r="E11" s="138">
        <v>84.461849896900006</v>
      </c>
      <c r="F11" s="138">
        <v>90.900833534</v>
      </c>
    </row>
    <row r="12" spans="1:14" x14ac:dyDescent="0.25">
      <c r="A12" s="241">
        <v>2006</v>
      </c>
      <c r="B12" s="66" t="s">
        <v>86</v>
      </c>
      <c r="C12" s="66"/>
      <c r="D12" s="136">
        <v>89.108209056999996</v>
      </c>
      <c r="E12" s="136">
        <v>84.386473181200003</v>
      </c>
      <c r="F12" s="136">
        <v>90.92412423830001</v>
      </c>
    </row>
    <row r="13" spans="1:14" x14ac:dyDescent="0.25">
      <c r="A13" s="242"/>
      <c r="B13" s="67" t="s">
        <v>88</v>
      </c>
      <c r="C13" s="67"/>
      <c r="D13" s="137">
        <v>88.995799705700009</v>
      </c>
      <c r="E13" s="137">
        <v>84.194931358000005</v>
      </c>
      <c r="F13" s="137">
        <v>90.843948060000002</v>
      </c>
    </row>
    <row r="14" spans="1:14" x14ac:dyDescent="0.25">
      <c r="A14" s="242"/>
      <c r="B14" s="67" t="s">
        <v>89</v>
      </c>
      <c r="C14" s="67"/>
      <c r="D14" s="137">
        <v>89.131047540600008</v>
      </c>
      <c r="E14" s="137">
        <v>84.1034590119</v>
      </c>
      <c r="F14" s="137">
        <v>91.054565944399997</v>
      </c>
    </row>
    <row r="15" spans="1:14" x14ac:dyDescent="0.25">
      <c r="A15" s="243"/>
      <c r="B15" s="68" t="s">
        <v>90</v>
      </c>
      <c r="C15" s="68"/>
      <c r="D15" s="138">
        <v>89.337174935600004</v>
      </c>
      <c r="E15" s="138">
        <v>83.989814891500004</v>
      </c>
      <c r="F15" s="138">
        <v>91.360610199700005</v>
      </c>
    </row>
    <row r="16" spans="1:14" x14ac:dyDescent="0.25">
      <c r="A16" s="241">
        <v>2007</v>
      </c>
      <c r="B16" s="66" t="s">
        <v>86</v>
      </c>
      <c r="C16" s="66"/>
      <c r="D16" s="136">
        <v>89.337341497500006</v>
      </c>
      <c r="E16" s="136">
        <v>84.138784242400007</v>
      </c>
      <c r="F16" s="136">
        <v>91.337136417899998</v>
      </c>
    </row>
    <row r="17" spans="1:6" x14ac:dyDescent="0.25">
      <c r="A17" s="242"/>
      <c r="B17" s="67" t="s">
        <v>88</v>
      </c>
      <c r="C17" s="67"/>
      <c r="D17" s="137">
        <v>89.332610608300001</v>
      </c>
      <c r="E17" s="137">
        <v>84.239604856</v>
      </c>
      <c r="F17" s="137">
        <v>91.284936174000009</v>
      </c>
    </row>
    <row r="18" spans="1:6" x14ac:dyDescent="0.25">
      <c r="A18" s="242"/>
      <c r="B18" s="67" t="s">
        <v>89</v>
      </c>
      <c r="C18" s="67"/>
      <c r="D18" s="137">
        <v>89.172205963899998</v>
      </c>
      <c r="E18" s="137">
        <v>83.853152775799998</v>
      </c>
      <c r="F18" s="137">
        <v>91.178460416900009</v>
      </c>
    </row>
    <row r="19" spans="1:6" x14ac:dyDescent="0.25">
      <c r="A19" s="243"/>
      <c r="B19" s="68" t="s">
        <v>90</v>
      </c>
      <c r="C19" s="68"/>
      <c r="D19" s="138">
        <v>89.340764440800001</v>
      </c>
      <c r="E19" s="138">
        <v>83.607895399200004</v>
      </c>
      <c r="F19" s="138">
        <v>91.498239141200003</v>
      </c>
    </row>
    <row r="20" spans="1:6" x14ac:dyDescent="0.25">
      <c r="A20" s="241">
        <v>2008</v>
      </c>
      <c r="B20" s="66" t="s">
        <v>86</v>
      </c>
      <c r="C20" s="66"/>
      <c r="D20" s="136">
        <v>89.507753180000009</v>
      </c>
      <c r="E20" s="136">
        <v>84.196824903999996</v>
      </c>
      <c r="F20" s="136">
        <v>91.516630371200009</v>
      </c>
    </row>
    <row r="21" spans="1:6" x14ac:dyDescent="0.25">
      <c r="A21" s="242"/>
      <c r="B21" s="67" t="s">
        <v>88</v>
      </c>
      <c r="C21" s="67"/>
      <c r="D21" s="137">
        <v>89.177528671700003</v>
      </c>
      <c r="E21" s="137">
        <v>84.443545760500001</v>
      </c>
      <c r="F21" s="137">
        <v>90.942323247000004</v>
      </c>
    </row>
    <row r="22" spans="1:6" x14ac:dyDescent="0.25">
      <c r="A22" s="242"/>
      <c r="B22" s="67" t="s">
        <v>89</v>
      </c>
      <c r="C22" s="67"/>
      <c r="D22" s="137">
        <v>89.417394231000003</v>
      </c>
      <c r="E22" s="137">
        <v>84.473980643000004</v>
      </c>
      <c r="F22" s="137">
        <v>91.266878112800001</v>
      </c>
    </row>
    <row r="23" spans="1:6" x14ac:dyDescent="0.25">
      <c r="A23" s="243"/>
      <c r="B23" s="68" t="s">
        <v>90</v>
      </c>
      <c r="C23" s="68"/>
      <c r="D23" s="138">
        <v>89.638797128299998</v>
      </c>
      <c r="E23" s="138">
        <v>84.89329533370001</v>
      </c>
      <c r="F23" s="138">
        <v>91.408416675400005</v>
      </c>
    </row>
    <row r="24" spans="1:6" x14ac:dyDescent="0.25">
      <c r="A24" s="241">
        <v>2009</v>
      </c>
      <c r="B24" s="66" t="s">
        <v>86</v>
      </c>
      <c r="C24" s="66"/>
      <c r="D24" s="136">
        <v>90.108053777000009</v>
      </c>
      <c r="E24" s="136">
        <v>85.731470596999998</v>
      </c>
      <c r="F24" s="136">
        <v>91.723461196000002</v>
      </c>
    </row>
    <row r="25" spans="1:6" x14ac:dyDescent="0.25">
      <c r="A25" s="242"/>
      <c r="B25" s="67" t="s">
        <v>88</v>
      </c>
      <c r="C25" s="67"/>
      <c r="D25" s="137">
        <v>90.044232293900009</v>
      </c>
      <c r="E25" s="137">
        <v>85.727541635400001</v>
      </c>
      <c r="F25" s="137">
        <v>91.6283962503</v>
      </c>
    </row>
    <row r="26" spans="1:6" x14ac:dyDescent="0.25">
      <c r="A26" s="242"/>
      <c r="B26" s="67" t="s">
        <v>89</v>
      </c>
      <c r="C26" s="67"/>
      <c r="D26" s="137">
        <v>90.08137538870001</v>
      </c>
      <c r="E26" s="137">
        <v>85.216750061400006</v>
      </c>
      <c r="F26" s="137">
        <v>91.879243163600009</v>
      </c>
    </row>
    <row r="27" spans="1:6" x14ac:dyDescent="0.25">
      <c r="A27" s="243"/>
      <c r="B27" s="68" t="s">
        <v>90</v>
      </c>
      <c r="C27" s="68"/>
      <c r="D27" s="138">
        <v>90.410651952600006</v>
      </c>
      <c r="E27" s="138">
        <v>85.429131304800009</v>
      </c>
      <c r="F27" s="138">
        <v>92.222999158700006</v>
      </c>
    </row>
    <row r="28" spans="1:6" x14ac:dyDescent="0.25">
      <c r="A28" s="241">
        <v>2010</v>
      </c>
      <c r="B28" s="66" t="s">
        <v>86</v>
      </c>
      <c r="C28" s="66"/>
      <c r="D28" s="136">
        <v>90.200908815299996</v>
      </c>
      <c r="E28" s="136">
        <v>85.730870977899997</v>
      </c>
      <c r="F28" s="136">
        <v>91.818804286900004</v>
      </c>
    </row>
    <row r="29" spans="1:6" x14ac:dyDescent="0.25">
      <c r="A29" s="242"/>
      <c r="B29" s="67" t="s">
        <v>88</v>
      </c>
      <c r="C29" s="67"/>
      <c r="D29" s="137">
        <v>90.226344611900004</v>
      </c>
      <c r="E29" s="137">
        <v>86.200348075000008</v>
      </c>
      <c r="F29" s="137">
        <v>91.692767386400007</v>
      </c>
    </row>
    <row r="30" spans="1:6" x14ac:dyDescent="0.25">
      <c r="A30" s="242"/>
      <c r="B30" s="67" t="s">
        <v>89</v>
      </c>
      <c r="C30" s="67"/>
      <c r="D30" s="137">
        <v>90.137971633399999</v>
      </c>
      <c r="E30" s="137">
        <v>85.890144085599999</v>
      </c>
      <c r="F30" s="137">
        <v>91.676011282100006</v>
      </c>
    </row>
    <row r="31" spans="1:6" x14ac:dyDescent="0.25">
      <c r="A31" s="243"/>
      <c r="B31" s="68" t="s">
        <v>90</v>
      </c>
      <c r="C31" s="68"/>
      <c r="D31" s="138">
        <v>90.391706614699999</v>
      </c>
      <c r="E31" s="138">
        <v>86.26773056350001</v>
      </c>
      <c r="F31" s="138">
        <v>91.881673223199996</v>
      </c>
    </row>
    <row r="32" spans="1:6" x14ac:dyDescent="0.25">
      <c r="A32" s="241">
        <v>2011</v>
      </c>
      <c r="B32" s="66" t="s">
        <v>86</v>
      </c>
      <c r="C32" s="66"/>
      <c r="D32" s="136">
        <v>90.4911612537</v>
      </c>
      <c r="E32" s="136">
        <v>86.574621855800004</v>
      </c>
      <c r="F32" s="136">
        <v>91.908738337499997</v>
      </c>
    </row>
    <row r="33" spans="1:6" x14ac:dyDescent="0.25">
      <c r="A33" s="242"/>
      <c r="B33" s="67" t="s">
        <v>88</v>
      </c>
      <c r="C33" s="67"/>
      <c r="D33" s="137">
        <v>90.458488621599997</v>
      </c>
      <c r="E33" s="137">
        <v>86.501847463499999</v>
      </c>
      <c r="F33" s="137">
        <v>91.88631356030001</v>
      </c>
    </row>
    <row r="34" spans="1:6" x14ac:dyDescent="0.25">
      <c r="A34" s="242"/>
      <c r="B34" s="67" t="s">
        <v>89</v>
      </c>
      <c r="C34" s="67"/>
      <c r="D34" s="137">
        <v>90.658311436200009</v>
      </c>
      <c r="E34" s="137">
        <v>86.43578690870001</v>
      </c>
      <c r="F34" s="137">
        <v>92.189539502200006</v>
      </c>
    </row>
    <row r="35" spans="1:6" x14ac:dyDescent="0.25">
      <c r="A35" s="243"/>
      <c r="B35" s="68" t="s">
        <v>90</v>
      </c>
      <c r="C35" s="68"/>
      <c r="D35" s="138">
        <v>91.102808977800009</v>
      </c>
      <c r="E35" s="138">
        <v>86.977456375900005</v>
      </c>
      <c r="F35" s="138">
        <v>92.606068919500004</v>
      </c>
    </row>
    <row r="36" spans="1:6" x14ac:dyDescent="0.25">
      <c r="A36" s="241">
        <v>2012</v>
      </c>
      <c r="B36" s="66" t="s">
        <v>86</v>
      </c>
      <c r="C36" s="66"/>
      <c r="D36" s="136">
        <v>91.049829217099997</v>
      </c>
      <c r="E36" s="136">
        <v>86.862476065099997</v>
      </c>
      <c r="F36" s="136">
        <v>92.589812835900005</v>
      </c>
    </row>
    <row r="37" spans="1:6" x14ac:dyDescent="0.25">
      <c r="A37" s="242"/>
      <c r="B37" s="67" t="s">
        <v>88</v>
      </c>
      <c r="C37" s="67"/>
      <c r="D37" s="137">
        <v>91.129310625900004</v>
      </c>
      <c r="E37" s="137">
        <v>87.41939851650001</v>
      </c>
      <c r="F37" s="137">
        <v>92.477090827799998</v>
      </c>
    </row>
    <row r="38" spans="1:6" x14ac:dyDescent="0.25">
      <c r="A38" s="242"/>
      <c r="B38" s="67" t="s">
        <v>89</v>
      </c>
      <c r="C38" s="67"/>
      <c r="D38" s="137">
        <v>91.567667549000006</v>
      </c>
      <c r="E38" s="137">
        <v>87.424629678400009</v>
      </c>
      <c r="F38" s="137">
        <v>93.0667275598</v>
      </c>
    </row>
    <row r="39" spans="1:6" x14ac:dyDescent="0.25">
      <c r="A39" s="243"/>
      <c r="B39" s="68" t="s">
        <v>90</v>
      </c>
      <c r="C39" s="68"/>
      <c r="D39" s="138">
        <v>92.154152930199999</v>
      </c>
      <c r="E39" s="138">
        <v>87.970576390299996</v>
      </c>
      <c r="F39" s="138">
        <v>93.674146512000007</v>
      </c>
    </row>
    <row r="40" spans="1:6" x14ac:dyDescent="0.25">
      <c r="A40" s="241">
        <v>2013</v>
      </c>
      <c r="B40" s="66" t="s">
        <v>86</v>
      </c>
      <c r="C40" s="66"/>
      <c r="D40" s="136">
        <v>92.288284869600005</v>
      </c>
      <c r="E40" s="136">
        <v>88.482033155600007</v>
      </c>
      <c r="F40" s="136">
        <v>93.644549509300006</v>
      </c>
    </row>
    <row r="41" spans="1:6" x14ac:dyDescent="0.25">
      <c r="A41" s="242"/>
      <c r="B41" s="67" t="s">
        <v>88</v>
      </c>
      <c r="C41" s="67"/>
      <c r="D41" s="137">
        <v>92.263619703800003</v>
      </c>
      <c r="E41" s="137">
        <v>88.633541294099999</v>
      </c>
      <c r="F41" s="137">
        <v>93.572067951299999</v>
      </c>
    </row>
    <row r="42" spans="1:6" x14ac:dyDescent="0.25">
      <c r="A42" s="242"/>
      <c r="B42" s="67" t="s">
        <v>89</v>
      </c>
      <c r="C42" s="67"/>
      <c r="D42" s="137">
        <v>92.521618220000008</v>
      </c>
      <c r="E42" s="137">
        <v>88.830291002500005</v>
      </c>
      <c r="F42" s="137">
        <v>93.840069466499997</v>
      </c>
    </row>
    <row r="43" spans="1:6" x14ac:dyDescent="0.25">
      <c r="A43" s="243"/>
      <c r="B43" s="68" t="s">
        <v>90</v>
      </c>
      <c r="C43" s="68"/>
      <c r="D43" s="138">
        <v>92.791577501600003</v>
      </c>
      <c r="E43" s="138">
        <v>89.2244445786</v>
      </c>
      <c r="F43" s="138">
        <v>94.069759986299999</v>
      </c>
    </row>
    <row r="44" spans="1:6" x14ac:dyDescent="0.25">
      <c r="A44" s="241">
        <v>2014</v>
      </c>
      <c r="B44" s="66" t="s">
        <v>86</v>
      </c>
      <c r="C44" s="66"/>
      <c r="D44" s="136">
        <v>92.905403646500005</v>
      </c>
      <c r="E44" s="136">
        <v>89.546028054700002</v>
      </c>
      <c r="F44" s="136">
        <v>94.089893501000006</v>
      </c>
    </row>
    <row r="45" spans="1:6" x14ac:dyDescent="0.25">
      <c r="A45" s="242"/>
      <c r="B45" s="67" t="s">
        <v>88</v>
      </c>
      <c r="C45" s="67"/>
      <c r="D45" s="137">
        <v>92.915795524499998</v>
      </c>
      <c r="E45" s="137">
        <v>90.021574588199996</v>
      </c>
      <c r="F45" s="137">
        <v>93.940244767500005</v>
      </c>
    </row>
    <row r="46" spans="1:6" x14ac:dyDescent="0.25">
      <c r="A46" s="242"/>
      <c r="B46" s="67" t="s">
        <v>89</v>
      </c>
      <c r="C46" s="67"/>
      <c r="D46" s="137">
        <v>92.782729061200001</v>
      </c>
      <c r="E46" s="137">
        <v>89.460541051299998</v>
      </c>
      <c r="F46" s="137">
        <v>93.961940331400001</v>
      </c>
    </row>
    <row r="47" spans="1:6" x14ac:dyDescent="0.25">
      <c r="A47" s="243"/>
      <c r="B47" s="68" t="s">
        <v>90</v>
      </c>
      <c r="C47" s="68"/>
      <c r="D47" s="138">
        <v>93.045100801300009</v>
      </c>
      <c r="E47" s="138">
        <v>89.765755358800007</v>
      </c>
      <c r="F47" s="138">
        <v>94.20071538820001</v>
      </c>
    </row>
    <row r="48" spans="1:6" x14ac:dyDescent="0.25">
      <c r="A48" s="241">
        <v>2015</v>
      </c>
      <c r="B48" s="66" t="s">
        <v>86</v>
      </c>
      <c r="C48" s="66"/>
      <c r="D48" s="136">
        <v>93.057209385999997</v>
      </c>
      <c r="E48" s="136">
        <v>90.019504569900008</v>
      </c>
      <c r="F48" s="136">
        <v>94.120334362299999</v>
      </c>
    </row>
    <row r="49" spans="1:6" x14ac:dyDescent="0.25">
      <c r="A49" s="242"/>
      <c r="B49" s="67" t="s">
        <v>88</v>
      </c>
      <c r="C49" s="67"/>
      <c r="D49" s="137">
        <v>92.852277160300005</v>
      </c>
      <c r="E49" s="137">
        <v>89.627963731400001</v>
      </c>
      <c r="F49" s="137">
        <v>93.980888262999997</v>
      </c>
    </row>
    <row r="50" spans="1:6" x14ac:dyDescent="0.25">
      <c r="A50" s="242"/>
      <c r="B50" s="67" t="s">
        <v>89</v>
      </c>
      <c r="C50" s="67"/>
      <c r="D50" s="137">
        <v>92.795062085600009</v>
      </c>
      <c r="E50" s="137">
        <v>89.067767445900003</v>
      </c>
      <c r="F50" s="137">
        <v>94.101456127600002</v>
      </c>
    </row>
    <row r="51" spans="1:6" x14ac:dyDescent="0.25">
      <c r="A51" s="243"/>
      <c r="B51" s="68" t="s">
        <v>90</v>
      </c>
      <c r="C51" s="68"/>
      <c r="D51" s="138">
        <v>92.928122573400003</v>
      </c>
      <c r="E51" s="138">
        <v>89.353367008600003</v>
      </c>
      <c r="F51" s="138">
        <v>94.183002477800002</v>
      </c>
    </row>
    <row r="52" spans="1:6" x14ac:dyDescent="0.25">
      <c r="A52" s="241">
        <v>2016</v>
      </c>
      <c r="B52" s="66" t="s">
        <v>86</v>
      </c>
      <c r="C52" s="66"/>
      <c r="D52" s="136">
        <v>92.988244760699999</v>
      </c>
      <c r="E52" s="136">
        <v>89.592284323900003</v>
      </c>
      <c r="F52" s="136">
        <v>94.1841353457</v>
      </c>
    </row>
    <row r="53" spans="1:6" x14ac:dyDescent="0.25">
      <c r="A53" s="242"/>
      <c r="B53" s="67" t="s">
        <v>88</v>
      </c>
      <c r="C53" s="67"/>
      <c r="D53" s="137">
        <v>92.71926312650001</v>
      </c>
      <c r="E53" s="137">
        <v>89.587802992600004</v>
      </c>
      <c r="F53" s="137">
        <v>93.822828463600004</v>
      </c>
    </row>
    <row r="54" spans="1:6" x14ac:dyDescent="0.25">
      <c r="A54" s="242"/>
      <c r="B54" s="67" t="s">
        <v>89</v>
      </c>
      <c r="C54" s="67"/>
      <c r="D54" s="137">
        <v>92.770115478400001</v>
      </c>
      <c r="E54" s="137">
        <v>89.364499132000006</v>
      </c>
      <c r="F54" s="137">
        <v>93.965030329300006</v>
      </c>
    </row>
    <row r="55" spans="1:6" x14ac:dyDescent="0.25">
      <c r="A55" s="243"/>
      <c r="B55" s="68" t="s">
        <v>90</v>
      </c>
      <c r="C55" s="68"/>
      <c r="D55" s="138">
        <v>92.935144416</v>
      </c>
      <c r="E55" s="138">
        <v>89.375012583599997</v>
      </c>
      <c r="F55" s="138">
        <v>94.185245917300009</v>
      </c>
    </row>
    <row r="56" spans="1:6" x14ac:dyDescent="0.25">
      <c r="A56" s="241">
        <v>2017</v>
      </c>
      <c r="B56" s="66" t="s">
        <v>86</v>
      </c>
      <c r="C56" s="66"/>
      <c r="D56" s="136">
        <v>93.057146665800005</v>
      </c>
      <c r="E56" s="136">
        <v>89.556776972899996</v>
      </c>
      <c r="F56" s="136">
        <v>94.298204553700003</v>
      </c>
    </row>
    <row r="57" spans="1:6" x14ac:dyDescent="0.25">
      <c r="A57" s="242"/>
      <c r="B57" s="67" t="s">
        <v>88</v>
      </c>
      <c r="C57" s="67"/>
      <c r="D57" s="137">
        <v>92.951031834000005</v>
      </c>
      <c r="E57" s="137">
        <v>89.251013481800001</v>
      </c>
      <c r="F57" s="137">
        <v>94.2535934693</v>
      </c>
    </row>
    <row r="58" spans="1:6" x14ac:dyDescent="0.25">
      <c r="A58" s="242"/>
      <c r="B58" s="67" t="s">
        <v>89</v>
      </c>
      <c r="C58" s="67"/>
      <c r="D58" s="137">
        <v>92.966599167200002</v>
      </c>
      <c r="E58" s="137">
        <v>88.769081874299999</v>
      </c>
      <c r="F58" s="137">
        <v>94.450499967699997</v>
      </c>
    </row>
    <row r="59" spans="1:6" x14ac:dyDescent="0.25">
      <c r="A59" s="243"/>
      <c r="B59" s="68" t="s">
        <v>90</v>
      </c>
      <c r="C59" s="68"/>
      <c r="D59" s="138">
        <v>92.730714156100007</v>
      </c>
      <c r="E59" s="138">
        <v>88.888476836300001</v>
      </c>
      <c r="F59" s="138">
        <v>94.115685381600002</v>
      </c>
    </row>
    <row r="60" spans="1:6" x14ac:dyDescent="0.25">
      <c r="A60" s="241">
        <v>2018</v>
      </c>
      <c r="B60" s="66" t="s">
        <v>86</v>
      </c>
      <c r="C60" s="66"/>
      <c r="D60" s="136">
        <v>92.806132112300006</v>
      </c>
      <c r="E60" s="136">
        <v>89.223018360099999</v>
      </c>
      <c r="F60" s="136">
        <v>94.084777782000003</v>
      </c>
    </row>
    <row r="61" spans="1:6" x14ac:dyDescent="0.25">
      <c r="A61" s="242"/>
      <c r="B61" s="67" t="s">
        <v>88</v>
      </c>
      <c r="C61" s="67"/>
      <c r="D61" s="137">
        <v>92.784274362399998</v>
      </c>
      <c r="E61" s="137">
        <v>89.474218007100006</v>
      </c>
      <c r="F61" s="137">
        <v>93.964046154800002</v>
      </c>
    </row>
    <row r="62" spans="1:6" x14ac:dyDescent="0.25">
      <c r="A62" s="242"/>
      <c r="B62" s="67" t="s">
        <v>89</v>
      </c>
      <c r="C62" s="67"/>
      <c r="D62" s="137">
        <v>92.804439181900008</v>
      </c>
      <c r="E62" s="137">
        <v>88.9089836096</v>
      </c>
      <c r="F62" s="137">
        <v>94.209673029100003</v>
      </c>
    </row>
    <row r="63" spans="1:6" x14ac:dyDescent="0.25">
      <c r="A63" s="243"/>
      <c r="B63" s="68" t="s">
        <v>90</v>
      </c>
      <c r="C63" s="68"/>
      <c r="D63" s="138">
        <v>92.9417458418</v>
      </c>
      <c r="E63" s="138">
        <v>89.559902081700002</v>
      </c>
      <c r="F63" s="138">
        <v>94.163441974500003</v>
      </c>
    </row>
    <row r="64" spans="1:6" x14ac:dyDescent="0.25">
      <c r="A64" s="241">
        <v>2019</v>
      </c>
      <c r="B64" s="66" t="s">
        <v>86</v>
      </c>
      <c r="C64" s="66"/>
      <c r="D64" s="136">
        <v>92.643611627500007</v>
      </c>
      <c r="E64" s="136">
        <v>89.367595113500002</v>
      </c>
      <c r="F64" s="136">
        <v>93.823661430800001</v>
      </c>
    </row>
    <row r="65" spans="1:6" x14ac:dyDescent="0.25">
      <c r="A65" s="242"/>
      <c r="B65" s="67" t="s">
        <v>88</v>
      </c>
      <c r="C65" s="67"/>
      <c r="D65" s="137">
        <v>92.429830091400007</v>
      </c>
      <c r="E65" s="137">
        <v>89.030745689400007</v>
      </c>
      <c r="F65" s="137">
        <v>93.651756464900004</v>
      </c>
    </row>
    <row r="66" spans="1:6" x14ac:dyDescent="0.25">
      <c r="A66" s="242"/>
      <c r="B66" s="67" t="s">
        <v>89</v>
      </c>
      <c r="C66" s="67"/>
      <c r="D66" s="137">
        <v>92.448565829800003</v>
      </c>
      <c r="E66" s="137">
        <v>88.775593893700005</v>
      </c>
      <c r="F66" s="137">
        <v>93.757019584800005</v>
      </c>
    </row>
    <row r="67" spans="1:6" x14ac:dyDescent="0.25">
      <c r="A67" s="243"/>
      <c r="B67" s="68" t="s">
        <v>90</v>
      </c>
      <c r="C67" s="68"/>
      <c r="D67" s="138">
        <v>92.656874530899998</v>
      </c>
      <c r="E67" s="138">
        <v>89.101119781199998</v>
      </c>
      <c r="F67" s="138">
        <v>93.924971813100001</v>
      </c>
    </row>
    <row r="68" spans="1:6" x14ac:dyDescent="0.25">
      <c r="A68" s="241">
        <v>2020</v>
      </c>
      <c r="B68" s="66" t="s">
        <v>86</v>
      </c>
      <c r="C68" s="66"/>
      <c r="D68" s="136">
        <v>92.834113595700003</v>
      </c>
      <c r="E68" s="136">
        <v>89.373788312400009</v>
      </c>
      <c r="F68" s="136">
        <v>94.069861220999996</v>
      </c>
    </row>
    <row r="69" spans="1:6" x14ac:dyDescent="0.25">
      <c r="A69" s="242"/>
      <c r="B69" s="67" t="s">
        <v>116</v>
      </c>
      <c r="C69" s="67"/>
      <c r="D69" s="137" t="s">
        <v>91</v>
      </c>
      <c r="E69" s="137" t="s">
        <v>91</v>
      </c>
      <c r="F69" s="137" t="s">
        <v>91</v>
      </c>
    </row>
    <row r="70" spans="1:6" x14ac:dyDescent="0.25">
      <c r="A70" s="242"/>
      <c r="B70" s="67" t="s">
        <v>89</v>
      </c>
      <c r="C70" s="67"/>
      <c r="D70" s="137">
        <v>92.744844196000003</v>
      </c>
      <c r="E70" s="137">
        <v>88.452794911500007</v>
      </c>
      <c r="F70" s="137">
        <v>94.334696907800009</v>
      </c>
    </row>
    <row r="71" spans="1:6" x14ac:dyDescent="0.25">
      <c r="A71" s="243"/>
      <c r="B71" s="68" t="s">
        <v>90</v>
      </c>
      <c r="C71" s="68"/>
      <c r="D71" s="138">
        <v>92.508357325399999</v>
      </c>
      <c r="E71" s="138">
        <v>89.390080081199997</v>
      </c>
      <c r="F71" s="138">
        <v>93.623458845800002</v>
      </c>
    </row>
    <row r="72" spans="1:6" x14ac:dyDescent="0.25">
      <c r="A72" s="241">
        <v>2021</v>
      </c>
      <c r="B72" s="66" t="s">
        <v>86</v>
      </c>
      <c r="C72" s="66"/>
      <c r="D72" s="136">
        <v>92.673994757200006</v>
      </c>
      <c r="E72" s="136">
        <v>89.665004637899997</v>
      </c>
      <c r="F72" s="136">
        <v>93.769658978500004</v>
      </c>
    </row>
    <row r="73" spans="1:6" x14ac:dyDescent="0.25">
      <c r="A73" s="242"/>
      <c r="B73" s="67" t="s">
        <v>88</v>
      </c>
      <c r="C73" s="67"/>
      <c r="D73" s="137">
        <v>92.268911404199997</v>
      </c>
      <c r="E73" s="137">
        <v>89.139133587800004</v>
      </c>
      <c r="F73" s="137">
        <v>93.402441422500004</v>
      </c>
    </row>
    <row r="74" spans="1:6" x14ac:dyDescent="0.25">
      <c r="A74" s="242"/>
      <c r="B74" s="67" t="s">
        <v>89</v>
      </c>
      <c r="C74" s="67"/>
      <c r="D74" s="137">
        <v>91.905334053000004</v>
      </c>
      <c r="E74" s="137">
        <v>88.045097387799999</v>
      </c>
      <c r="F74" s="137">
        <v>93.293555647700003</v>
      </c>
    </row>
    <row r="75" spans="1:6" x14ac:dyDescent="0.25">
      <c r="A75" s="243"/>
      <c r="B75" s="68" t="s">
        <v>90</v>
      </c>
      <c r="C75" s="68"/>
      <c r="D75" s="138">
        <v>92.075609910799997</v>
      </c>
      <c r="E75" s="138">
        <v>88.058449646200003</v>
      </c>
      <c r="F75" s="138">
        <v>93.537070265099999</v>
      </c>
    </row>
    <row r="76" spans="1:6" x14ac:dyDescent="0.25">
      <c r="A76" s="241">
        <v>2022</v>
      </c>
      <c r="B76" s="66" t="s">
        <v>86</v>
      </c>
      <c r="C76" s="66"/>
      <c r="D76" s="136">
        <v>92.131374565900003</v>
      </c>
      <c r="E76" s="136">
        <v>88.787339183200004</v>
      </c>
      <c r="F76" s="136">
        <v>93.356063531200007</v>
      </c>
    </row>
    <row r="77" spans="1:6" x14ac:dyDescent="0.25">
      <c r="A77" s="242"/>
      <c r="B77" s="67" t="s">
        <v>88</v>
      </c>
      <c r="C77" s="67"/>
      <c r="D77" s="137">
        <v>91.831017672599998</v>
      </c>
      <c r="E77" s="137">
        <v>88.688639750000007</v>
      </c>
      <c r="F77" s="137">
        <v>92.973636062099999</v>
      </c>
    </row>
    <row r="78" spans="1:6" x14ac:dyDescent="0.25">
      <c r="A78" s="242"/>
      <c r="B78" s="67" t="s">
        <v>89</v>
      </c>
      <c r="C78" s="67"/>
      <c r="D78" s="137">
        <v>91.986067438000006</v>
      </c>
      <c r="E78" s="137">
        <v>88.340840666399998</v>
      </c>
      <c r="F78" s="137">
        <v>93.330708738799999</v>
      </c>
    </row>
    <row r="79" spans="1:6" x14ac:dyDescent="0.25">
      <c r="A79" s="243"/>
      <c r="B79" s="68" t="s">
        <v>90</v>
      </c>
      <c r="C79" s="68"/>
      <c r="D79" s="138">
        <v>92.126607712899997</v>
      </c>
      <c r="E79" s="138">
        <v>88.271873069199998</v>
      </c>
      <c r="F79" s="138">
        <v>93.547501252499998</v>
      </c>
    </row>
    <row r="80" spans="1:6" x14ac:dyDescent="0.25">
      <c r="A80" s="241">
        <v>2023</v>
      </c>
      <c r="B80" s="66" t="s">
        <v>86</v>
      </c>
      <c r="C80" s="66"/>
      <c r="D80" s="136">
        <v>92.278902833399997</v>
      </c>
      <c r="E80" s="136">
        <v>87.911092537900004</v>
      </c>
      <c r="F80" s="136">
        <v>93.888294023400007</v>
      </c>
    </row>
    <row r="81" spans="1:10" x14ac:dyDescent="0.25">
      <c r="A81" s="242"/>
      <c r="B81" s="67" t="s">
        <v>88</v>
      </c>
      <c r="C81" s="67"/>
      <c r="D81" s="137">
        <v>92.283404362500008</v>
      </c>
      <c r="E81" s="137">
        <v>87.656905332000008</v>
      </c>
      <c r="F81" s="137">
        <v>93.976239982300001</v>
      </c>
    </row>
    <row r="82" spans="1:10" x14ac:dyDescent="0.25">
      <c r="A82" s="242"/>
      <c r="B82" s="67" t="s">
        <v>89</v>
      </c>
      <c r="C82" s="67"/>
      <c r="D82" s="137">
        <v>92.404348256299997</v>
      </c>
      <c r="E82" s="137">
        <v>87.731435170600008</v>
      </c>
      <c r="F82" s="137">
        <v>94.127103973399997</v>
      </c>
    </row>
    <row r="83" spans="1:10" x14ac:dyDescent="0.25">
      <c r="A83" s="243"/>
      <c r="B83" s="68" t="s">
        <v>117</v>
      </c>
      <c r="C83" s="68"/>
      <c r="D83" s="138">
        <v>92.551572466300001</v>
      </c>
      <c r="E83" s="138">
        <v>87.555537397199998</v>
      </c>
      <c r="F83" s="138">
        <v>94.428268730100001</v>
      </c>
    </row>
    <row r="84" spans="1:10" x14ac:dyDescent="0.25">
      <c r="A84" s="241">
        <v>2024</v>
      </c>
      <c r="B84" s="66" t="s">
        <v>86</v>
      </c>
      <c r="C84" s="66"/>
      <c r="D84" s="136">
        <v>92.761376417999998</v>
      </c>
      <c r="E84" s="136">
        <v>87.776686363099998</v>
      </c>
      <c r="F84" s="136">
        <v>94.652867448700007</v>
      </c>
    </row>
    <row r="85" spans="1:10" x14ac:dyDescent="0.25">
      <c r="A85" s="242"/>
      <c r="B85" s="67" t="s">
        <v>88</v>
      </c>
      <c r="C85" s="67"/>
      <c r="D85" s="137">
        <v>92.670753150300001</v>
      </c>
      <c r="E85" s="137">
        <v>88.134299732000002</v>
      </c>
      <c r="F85" s="137">
        <v>94.386359406600008</v>
      </c>
    </row>
    <row r="86" spans="1:10" x14ac:dyDescent="0.25">
      <c r="A86" s="242"/>
      <c r="B86" s="67" t="s">
        <v>89</v>
      </c>
      <c r="C86" s="67"/>
      <c r="D86" s="137">
        <v>92.425189120400006</v>
      </c>
      <c r="E86" s="137">
        <v>87.895903342500006</v>
      </c>
      <c r="F86" s="137">
        <v>94.14498923570001</v>
      </c>
      <c r="I86" s="139"/>
      <c r="J86" s="140"/>
    </row>
    <row r="87" spans="1:10" x14ac:dyDescent="0.25">
      <c r="A87" s="243"/>
      <c r="B87" s="68" t="s">
        <v>90</v>
      </c>
      <c r="C87" s="68"/>
      <c r="D87" s="138">
        <v>92.131106444899999</v>
      </c>
      <c r="E87" s="138">
        <v>87.400412377800009</v>
      </c>
      <c r="F87" s="138">
        <v>93.750769031800004</v>
      </c>
      <c r="I87" s="139"/>
      <c r="J87" s="140"/>
    </row>
    <row r="88" spans="1:10" x14ac:dyDescent="0.25">
      <c r="A88" s="250">
        <v>2025</v>
      </c>
      <c r="B88" s="66" t="s">
        <v>86</v>
      </c>
      <c r="C88" s="66"/>
      <c r="D88" s="136">
        <v>92.265727142900005</v>
      </c>
      <c r="E88" s="136">
        <v>87.7086153666</v>
      </c>
      <c r="F88" s="136">
        <v>93.806220728200003</v>
      </c>
      <c r="I88" s="139"/>
      <c r="J88" s="140"/>
    </row>
    <row r="89" spans="1:10" x14ac:dyDescent="0.25">
      <c r="A89" s="251"/>
      <c r="B89" s="67" t="s">
        <v>88</v>
      </c>
      <c r="C89" s="67"/>
      <c r="D89" s="137">
        <v>92.537721838500005</v>
      </c>
      <c r="E89" s="137">
        <v>88.302389589500009</v>
      </c>
      <c r="F89" s="137">
        <v>93.961863407899997</v>
      </c>
      <c r="I89" s="139"/>
      <c r="J89" s="140"/>
    </row>
    <row r="90" spans="1:10" x14ac:dyDescent="0.25">
      <c r="A90" s="251"/>
      <c r="B90" s="67" t="s">
        <v>89</v>
      </c>
      <c r="C90" s="67"/>
      <c r="D90" s="137">
        <v>92.140397266199997</v>
      </c>
      <c r="E90" s="137">
        <v>86.797358509200009</v>
      </c>
      <c r="F90" s="137">
        <v>93.950841386700006</v>
      </c>
      <c r="I90" s="139"/>
      <c r="J90" s="140"/>
    </row>
    <row r="91" spans="1:10" x14ac:dyDescent="0.25">
      <c r="A91" s="251"/>
      <c r="B91" s="67" t="s">
        <v>90</v>
      </c>
      <c r="C91" s="67"/>
      <c r="D91" s="137">
        <v>92.414744212700001</v>
      </c>
      <c r="E91" s="137">
        <v>87.407671053400009</v>
      </c>
      <c r="F91" s="137">
        <v>94.105124281499997</v>
      </c>
      <c r="I91" s="139"/>
      <c r="J91" s="140"/>
    </row>
    <row r="92" spans="1:10" ht="5.25" customHeight="1" x14ac:dyDescent="0.25">
      <c r="A92" s="141"/>
      <c r="B92" s="37"/>
      <c r="C92" s="37"/>
      <c r="D92" s="142"/>
      <c r="E92" s="142"/>
      <c r="F92" s="142"/>
      <c r="I92" s="139"/>
      <c r="J92" s="140"/>
    </row>
    <row r="93" spans="1:10" ht="5.25" customHeight="1" x14ac:dyDescent="0.25">
      <c r="A93" s="9"/>
      <c r="B93" s="12"/>
      <c r="C93" s="12"/>
      <c r="D93" s="143"/>
      <c r="E93" s="143"/>
      <c r="F93" s="143"/>
    </row>
    <row r="94" spans="1:10" ht="78" customHeight="1" x14ac:dyDescent="0.25">
      <c r="A94" s="49" t="s">
        <v>94</v>
      </c>
      <c r="B94" s="240" t="s">
        <v>95</v>
      </c>
      <c r="C94" s="240"/>
      <c r="D94" s="240"/>
      <c r="E94" s="240"/>
      <c r="F94" s="240"/>
      <c r="G94" s="100"/>
      <c r="H94" s="100"/>
      <c r="I94" s="100"/>
      <c r="J94" s="100"/>
    </row>
    <row r="95" spans="1:10" ht="11.45" customHeight="1" x14ac:dyDescent="0.25">
      <c r="A95" s="50" t="s">
        <v>96</v>
      </c>
      <c r="B95" s="240" t="s">
        <v>237</v>
      </c>
      <c r="C95" s="240"/>
      <c r="D95" s="240"/>
      <c r="E95" s="240"/>
      <c r="F95" s="240"/>
      <c r="G95" s="100"/>
      <c r="H95" s="100"/>
      <c r="I95" s="100"/>
      <c r="J95" s="100"/>
    </row>
    <row r="96" spans="1:10" ht="22.9" customHeight="1" x14ac:dyDescent="0.25">
      <c r="A96" s="50" t="s">
        <v>98</v>
      </c>
      <c r="B96" s="240" t="s">
        <v>101</v>
      </c>
      <c r="C96" s="240"/>
      <c r="D96" s="240"/>
      <c r="E96" s="240"/>
      <c r="F96" s="240"/>
      <c r="G96" s="100"/>
      <c r="H96" s="100"/>
      <c r="I96" s="100"/>
      <c r="J96" s="100"/>
    </row>
    <row r="97" spans="1:10" ht="80.25" customHeight="1" x14ac:dyDescent="0.25">
      <c r="A97" s="50" t="s">
        <v>100</v>
      </c>
      <c r="B97" s="240" t="s">
        <v>103</v>
      </c>
      <c r="C97" s="240"/>
      <c r="D97" s="240"/>
      <c r="E97" s="240"/>
      <c r="F97" s="240"/>
      <c r="G97" s="100"/>
      <c r="H97" s="100"/>
      <c r="I97" s="100"/>
      <c r="J97" s="100"/>
    </row>
    <row r="98" spans="1:10" ht="68.25" customHeight="1" x14ac:dyDescent="0.25">
      <c r="A98" s="50" t="s">
        <v>102</v>
      </c>
      <c r="B98" s="240" t="s">
        <v>105</v>
      </c>
      <c r="C98" s="240"/>
      <c r="D98" s="240"/>
      <c r="E98" s="240"/>
      <c r="F98" s="240"/>
      <c r="G98" s="100"/>
      <c r="H98" s="100"/>
      <c r="I98" s="100"/>
      <c r="J98" s="100"/>
    </row>
    <row r="99" spans="1:10" ht="14.45" customHeight="1" x14ac:dyDescent="0.25">
      <c r="A99" s="49" t="s">
        <v>108</v>
      </c>
      <c r="B99" s="240" t="s">
        <v>109</v>
      </c>
      <c r="C99" s="240"/>
      <c r="D99" s="240"/>
      <c r="E99" s="240"/>
      <c r="F99" s="240"/>
      <c r="G99" s="100"/>
      <c r="H99" s="100"/>
      <c r="I99" s="100"/>
      <c r="J99" s="100"/>
    </row>
    <row r="100" spans="1:10" ht="36" customHeight="1" x14ac:dyDescent="0.25">
      <c r="A100" s="49" t="s">
        <v>110</v>
      </c>
      <c r="B100" s="240" t="s">
        <v>111</v>
      </c>
      <c r="C100" s="240"/>
      <c r="D100" s="240"/>
      <c r="E100" s="240"/>
      <c r="F100" s="240"/>
      <c r="G100" s="100"/>
      <c r="H100" s="100"/>
      <c r="I100" s="100"/>
      <c r="J100" s="100"/>
    </row>
  </sheetData>
  <mergeCells count="29">
    <mergeCell ref="B100:F100"/>
    <mergeCell ref="A76:A79"/>
    <mergeCell ref="A80:A83"/>
    <mergeCell ref="A84:A87"/>
    <mergeCell ref="B94:F94"/>
    <mergeCell ref="B95:F95"/>
    <mergeCell ref="B96:F96"/>
    <mergeCell ref="B97:F97"/>
    <mergeCell ref="B98:F98"/>
    <mergeCell ref="B99:F99"/>
    <mergeCell ref="A88:A91"/>
    <mergeCell ref="A72:A75"/>
    <mergeCell ref="A28:A31"/>
    <mergeCell ref="A32:A35"/>
    <mergeCell ref="A36:A39"/>
    <mergeCell ref="A40:A43"/>
    <mergeCell ref="A44:A47"/>
    <mergeCell ref="A48:A51"/>
    <mergeCell ref="A52:A55"/>
    <mergeCell ref="A56:A59"/>
    <mergeCell ref="A60:A63"/>
    <mergeCell ref="A64:A67"/>
    <mergeCell ref="A68:A71"/>
    <mergeCell ref="A24:A27"/>
    <mergeCell ref="A3:E3"/>
    <mergeCell ref="A8:A11"/>
    <mergeCell ref="A12:A15"/>
    <mergeCell ref="A16:A19"/>
    <mergeCell ref="A20:A23"/>
  </mergeCells>
  <hyperlinks>
    <hyperlink ref="F6" location="Contenido!A1" tooltip="Índice" display="Índice"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0EEC0-CF2C-4D0F-9124-8A41D203CEE4}">
  <dimension ref="A1:L105"/>
  <sheetViews>
    <sheetView zoomScaleNormal="100" workbookViewId="0">
      <pane ySplit="9" topLeftCell="A10" activePane="bottomLeft" state="frozen"/>
      <selection pane="bottomLeft"/>
    </sheetView>
  </sheetViews>
  <sheetFormatPr baseColWidth="10" defaultColWidth="11.42578125" defaultRowHeight="15" x14ac:dyDescent="0.25"/>
  <cols>
    <col min="1" max="1" width="5.5703125" style="14" customWidth="1"/>
    <col min="2" max="2" width="10.5703125" style="14" customWidth="1"/>
    <col min="3" max="3" width="11.42578125" style="14"/>
    <col min="4" max="5" width="14.5703125" style="14" customWidth="1"/>
    <col min="6" max="6" width="2" style="14" customWidth="1"/>
    <col min="7" max="7" width="11.42578125" style="14"/>
    <col min="8" max="9" width="14.5703125" style="14" customWidth="1"/>
    <col min="10" max="16384" width="11.42578125" style="14"/>
  </cols>
  <sheetData>
    <row r="1" spans="1:12" x14ac:dyDescent="0.25">
      <c r="A1" s="1" t="s">
        <v>70</v>
      </c>
      <c r="B1" s="1"/>
    </row>
    <row r="2" spans="1:12" s="2" customFormat="1" ht="12.75" x14ac:dyDescent="0.2">
      <c r="E2" s="4"/>
      <c r="F2" s="4"/>
    </row>
    <row r="3" spans="1:12" s="2" customFormat="1" ht="46.5" customHeight="1" x14ac:dyDescent="0.2">
      <c r="A3" s="235" t="s">
        <v>238</v>
      </c>
      <c r="B3" s="235"/>
      <c r="C3" s="235"/>
      <c r="D3" s="235"/>
      <c r="E3" s="235"/>
      <c r="F3" s="235"/>
      <c r="G3" s="235"/>
      <c r="H3" s="254" t="str" cm="1">
        <f t="array" aca="1" ref="H3" ca="1">+MID(CELL("nombrearchivo",$A$1),FIND("]",CELL("nombrearchivo",$A$1),1)+1,12)</f>
        <v>Cuadro 13</v>
      </c>
      <c r="I3" s="254"/>
    </row>
    <row r="4" spans="1:12" s="2" customFormat="1" ht="12.75" x14ac:dyDescent="0.2">
      <c r="A4" s="98" t="s">
        <v>72</v>
      </c>
      <c r="B4" s="3"/>
      <c r="C4" s="3"/>
      <c r="D4" s="3"/>
      <c r="E4" s="6"/>
      <c r="F4" s="7"/>
      <c r="H4" s="24"/>
      <c r="I4" s="24"/>
    </row>
    <row r="5" spans="1:12" x14ac:dyDescent="0.25">
      <c r="A5" s="52" t="s">
        <v>73</v>
      </c>
      <c r="B5" s="4"/>
      <c r="C5" s="4"/>
      <c r="D5" s="4"/>
      <c r="E5" s="6"/>
      <c r="F5" s="7"/>
      <c r="G5" s="7"/>
      <c r="H5" s="24"/>
      <c r="I5" s="24"/>
      <c r="J5" s="2"/>
      <c r="K5" s="2"/>
      <c r="L5" s="2"/>
    </row>
    <row r="6" spans="1:12" s="2" customFormat="1" ht="12.75" x14ac:dyDescent="0.2">
      <c r="A6" s="56" t="s">
        <v>171</v>
      </c>
      <c r="B6" s="4"/>
      <c r="C6" s="4"/>
      <c r="D6" s="4"/>
      <c r="E6" s="8"/>
      <c r="H6" s="24"/>
      <c r="I6" s="72" t="s">
        <v>75</v>
      </c>
    </row>
    <row r="7" spans="1:12" ht="34.5" customHeight="1" x14ac:dyDescent="0.25">
      <c r="A7" s="244" t="s">
        <v>76</v>
      </c>
      <c r="B7" s="244" t="s">
        <v>77</v>
      </c>
      <c r="C7" s="265" t="s">
        <v>239</v>
      </c>
      <c r="D7" s="265"/>
      <c r="E7" s="265"/>
      <c r="F7" s="38"/>
      <c r="G7" s="239" t="s">
        <v>240</v>
      </c>
      <c r="H7" s="239"/>
      <c r="I7" s="239"/>
    </row>
    <row r="8" spans="1:12" ht="17.25" customHeight="1" x14ac:dyDescent="0.25">
      <c r="A8" s="245"/>
      <c r="B8" s="245"/>
      <c r="C8" s="261" t="s">
        <v>241</v>
      </c>
      <c r="D8" s="239" t="s">
        <v>242</v>
      </c>
      <c r="E8" s="239"/>
      <c r="F8" s="58"/>
      <c r="G8" s="261" t="s">
        <v>241</v>
      </c>
      <c r="H8" s="239" t="s">
        <v>242</v>
      </c>
      <c r="I8" s="239"/>
    </row>
    <row r="9" spans="1:12" x14ac:dyDescent="0.25">
      <c r="A9" s="245"/>
      <c r="B9" s="245"/>
      <c r="C9" s="262"/>
      <c r="D9" s="80" t="s">
        <v>174</v>
      </c>
      <c r="E9" s="29" t="s">
        <v>175</v>
      </c>
      <c r="F9" s="29"/>
      <c r="G9" s="262"/>
      <c r="H9" s="80" t="s">
        <v>174</v>
      </c>
      <c r="I9" s="29" t="s">
        <v>175</v>
      </c>
    </row>
    <row r="10" spans="1:12" x14ac:dyDescent="0.25">
      <c r="A10" s="241">
        <v>2005</v>
      </c>
      <c r="B10" s="66" t="s">
        <v>86</v>
      </c>
      <c r="C10" s="88">
        <v>16.6679658143</v>
      </c>
      <c r="D10" s="88">
        <v>14.2126523868</v>
      </c>
      <c r="E10" s="88">
        <v>21.061845791900002</v>
      </c>
      <c r="F10" s="84"/>
      <c r="G10" s="212">
        <v>6649.3569804353001</v>
      </c>
      <c r="H10" s="212">
        <v>7380.0573586620003</v>
      </c>
      <c r="I10" s="212">
        <v>5341.7399057811999</v>
      </c>
    </row>
    <row r="11" spans="1:12" x14ac:dyDescent="0.25">
      <c r="A11" s="242"/>
      <c r="B11" s="67" t="s">
        <v>88</v>
      </c>
      <c r="C11" s="89">
        <v>17.271860642299998</v>
      </c>
      <c r="D11" s="89">
        <v>14.6989039006</v>
      </c>
      <c r="E11" s="89">
        <v>21.679622909199999</v>
      </c>
      <c r="F11" s="85"/>
      <c r="G11" s="213">
        <v>6630.4522549356006</v>
      </c>
      <c r="H11" s="213">
        <v>7378.3912870636996</v>
      </c>
      <c r="I11" s="213">
        <v>5349.1491571330998</v>
      </c>
    </row>
    <row r="12" spans="1:12" x14ac:dyDescent="0.25">
      <c r="A12" s="242"/>
      <c r="B12" s="67" t="s">
        <v>89</v>
      </c>
      <c r="C12" s="89">
        <v>17.826974298500001</v>
      </c>
      <c r="D12" s="89">
        <v>15.2263014637</v>
      </c>
      <c r="E12" s="89">
        <v>22.281672540799999</v>
      </c>
      <c r="F12" s="85"/>
      <c r="G12" s="213">
        <v>6598.5769172147002</v>
      </c>
      <c r="H12" s="213">
        <v>7288.5054037084001</v>
      </c>
      <c r="I12" s="213">
        <v>5416.7968890101001</v>
      </c>
    </row>
    <row r="13" spans="1:12" x14ac:dyDescent="0.25">
      <c r="A13" s="243"/>
      <c r="B13" s="68" t="s">
        <v>90</v>
      </c>
      <c r="C13" s="90">
        <v>16.297047806599998</v>
      </c>
      <c r="D13" s="90">
        <v>13.7061440156</v>
      </c>
      <c r="E13" s="90">
        <v>20.683559803400001</v>
      </c>
      <c r="F13" s="86"/>
      <c r="G13" s="214">
        <v>6793.4096165133014</v>
      </c>
      <c r="H13" s="214">
        <v>7510.6482819579014</v>
      </c>
      <c r="I13" s="214">
        <v>5579.0935846195998</v>
      </c>
    </row>
    <row r="14" spans="1:12" x14ac:dyDescent="0.25">
      <c r="A14" s="241">
        <v>2006</v>
      </c>
      <c r="B14" s="66" t="s">
        <v>86</v>
      </c>
      <c r="C14" s="88">
        <v>15.585207173700001</v>
      </c>
      <c r="D14" s="88">
        <v>13.11896215</v>
      </c>
      <c r="E14" s="88">
        <v>19.7621051518</v>
      </c>
      <c r="F14" s="84"/>
      <c r="G14" s="212">
        <v>6851.8684642170001</v>
      </c>
      <c r="H14" s="212">
        <v>7572.2170768373999</v>
      </c>
      <c r="I14" s="212">
        <v>5631.8669498863001</v>
      </c>
    </row>
    <row r="15" spans="1:12" x14ac:dyDescent="0.25">
      <c r="A15" s="242"/>
      <c r="B15" s="67" t="s">
        <v>88</v>
      </c>
      <c r="C15" s="89">
        <v>15.6647349573</v>
      </c>
      <c r="D15" s="89">
        <v>13.282600878</v>
      </c>
      <c r="E15" s="89">
        <v>19.703330764</v>
      </c>
      <c r="F15" s="85"/>
      <c r="G15" s="213">
        <v>6919.1896075858003</v>
      </c>
      <c r="H15" s="213">
        <v>7654.5302828991007</v>
      </c>
      <c r="I15" s="213">
        <v>5672.5159657994</v>
      </c>
    </row>
    <row r="16" spans="1:12" x14ac:dyDescent="0.25">
      <c r="A16" s="242"/>
      <c r="B16" s="67" t="s">
        <v>89</v>
      </c>
      <c r="C16" s="89">
        <v>16.358858488100001</v>
      </c>
      <c r="D16" s="89">
        <v>13.7597820119</v>
      </c>
      <c r="E16" s="89">
        <v>20.7038695237</v>
      </c>
      <c r="F16" s="85"/>
      <c r="G16" s="213">
        <v>6972.3737075140998</v>
      </c>
      <c r="H16" s="213">
        <v>7734.3106545015999</v>
      </c>
      <c r="I16" s="213">
        <v>5698.6041692189001</v>
      </c>
    </row>
    <row r="17" spans="1:9" x14ac:dyDescent="0.25">
      <c r="A17" s="243"/>
      <c r="B17" s="68" t="s">
        <v>90</v>
      </c>
      <c r="C17" s="90">
        <v>16.063481528100002</v>
      </c>
      <c r="D17" s="90">
        <v>13.548944589500001</v>
      </c>
      <c r="E17" s="90">
        <v>20.249129727100001</v>
      </c>
      <c r="F17" s="86"/>
      <c r="G17" s="214">
        <v>6832.1482182285999</v>
      </c>
      <c r="H17" s="214">
        <v>7593.1561254980006</v>
      </c>
      <c r="I17" s="214">
        <v>5565.3895846555006</v>
      </c>
    </row>
    <row r="18" spans="1:9" x14ac:dyDescent="0.25">
      <c r="A18" s="241">
        <v>2007</v>
      </c>
      <c r="B18" s="66" t="s">
        <v>86</v>
      </c>
      <c r="C18" s="88">
        <v>15.538236512100001</v>
      </c>
      <c r="D18" s="88">
        <v>13.0256211383</v>
      </c>
      <c r="E18" s="88">
        <v>19.741474582600002</v>
      </c>
      <c r="F18" s="84"/>
      <c r="G18" s="212">
        <v>6920.5560967742003</v>
      </c>
      <c r="H18" s="212">
        <v>7673.4836748519001</v>
      </c>
      <c r="I18" s="212">
        <v>5661.0183682765</v>
      </c>
    </row>
    <row r="19" spans="1:9" x14ac:dyDescent="0.25">
      <c r="A19" s="242"/>
      <c r="B19" s="67" t="s">
        <v>88</v>
      </c>
      <c r="C19" s="89">
        <v>15.5606532987</v>
      </c>
      <c r="D19" s="89">
        <v>13.196374477700001</v>
      </c>
      <c r="E19" s="89">
        <v>19.489939674800002</v>
      </c>
      <c r="F19" s="85"/>
      <c r="G19" s="213">
        <v>7018.1457272840998</v>
      </c>
      <c r="H19" s="213">
        <v>7812.7806978317003</v>
      </c>
      <c r="I19" s="213">
        <v>5697.5111489996998</v>
      </c>
    </row>
    <row r="20" spans="1:9" x14ac:dyDescent="0.25">
      <c r="A20" s="242"/>
      <c r="B20" s="67" t="s">
        <v>89</v>
      </c>
      <c r="C20" s="89">
        <v>16.132444181500002</v>
      </c>
      <c r="D20" s="89">
        <v>13.749211578300001</v>
      </c>
      <c r="E20" s="89">
        <v>20.074237934199999</v>
      </c>
      <c r="F20" s="85"/>
      <c r="G20" s="213">
        <v>6940.3727553996005</v>
      </c>
      <c r="H20" s="213">
        <v>7664.6061133225003</v>
      </c>
      <c r="I20" s="213">
        <v>5742.5129569287001</v>
      </c>
    </row>
    <row r="21" spans="1:9" x14ac:dyDescent="0.25">
      <c r="A21" s="243"/>
      <c r="B21" s="68" t="s">
        <v>90</v>
      </c>
      <c r="C21" s="90">
        <v>17.786542066399999</v>
      </c>
      <c r="D21" s="90">
        <v>14.7046656394</v>
      </c>
      <c r="E21" s="90">
        <v>22.784250669000002</v>
      </c>
      <c r="F21" s="86"/>
      <c r="G21" s="214">
        <v>6732.9101332796999</v>
      </c>
      <c r="H21" s="214">
        <v>7506.9910371834003</v>
      </c>
      <c r="I21" s="214">
        <v>5477.6259309165998</v>
      </c>
    </row>
    <row r="22" spans="1:9" x14ac:dyDescent="0.25">
      <c r="A22" s="241">
        <v>2008</v>
      </c>
      <c r="B22" s="66" t="s">
        <v>86</v>
      </c>
      <c r="C22" s="88">
        <v>16.198034131</v>
      </c>
      <c r="D22" s="88">
        <v>13.294848972600001</v>
      </c>
      <c r="E22" s="88">
        <v>20.992523560800002</v>
      </c>
      <c r="F22" s="84"/>
      <c r="G22" s="212">
        <v>6899.6329462632002</v>
      </c>
      <c r="H22" s="212">
        <v>7691.1923886178001</v>
      </c>
      <c r="I22" s="212">
        <v>5592.4054797469998</v>
      </c>
    </row>
    <row r="23" spans="1:9" x14ac:dyDescent="0.25">
      <c r="A23" s="242"/>
      <c r="B23" s="67" t="s">
        <v>88</v>
      </c>
      <c r="C23" s="89">
        <v>16.169801875699999</v>
      </c>
      <c r="D23" s="89">
        <v>13.378923374300001</v>
      </c>
      <c r="E23" s="89">
        <v>20.783096696600001</v>
      </c>
      <c r="F23" s="85"/>
      <c r="G23" s="213">
        <v>6828.0833591150003</v>
      </c>
      <c r="H23" s="213">
        <v>7576.5844089125003</v>
      </c>
      <c r="I23" s="213">
        <v>5590.8184568016004</v>
      </c>
    </row>
    <row r="24" spans="1:9" x14ac:dyDescent="0.25">
      <c r="A24" s="242"/>
      <c r="B24" s="67" t="s">
        <v>89</v>
      </c>
      <c r="C24" s="89">
        <v>16.807803836200002</v>
      </c>
      <c r="D24" s="89">
        <v>14.2455059722</v>
      </c>
      <c r="E24" s="89">
        <v>21.101324022500002</v>
      </c>
      <c r="F24" s="85"/>
      <c r="G24" s="213">
        <v>6718.8512390318001</v>
      </c>
      <c r="H24" s="213">
        <v>7419.3530743177998</v>
      </c>
      <c r="I24" s="213">
        <v>5545.0537611808004</v>
      </c>
    </row>
    <row r="25" spans="1:9" x14ac:dyDescent="0.25">
      <c r="A25" s="243"/>
      <c r="B25" s="68" t="s">
        <v>90</v>
      </c>
      <c r="C25" s="90">
        <v>16.9906532738</v>
      </c>
      <c r="D25" s="90">
        <v>14.318080458000001</v>
      </c>
      <c r="E25" s="90">
        <v>21.437784766100002</v>
      </c>
      <c r="F25" s="86"/>
      <c r="G25" s="214">
        <v>6463.4568632378005</v>
      </c>
      <c r="H25" s="214">
        <v>7133.3349985891</v>
      </c>
      <c r="I25" s="214">
        <v>5348.7870835843005</v>
      </c>
    </row>
    <row r="26" spans="1:9" x14ac:dyDescent="0.25">
      <c r="A26" s="241">
        <v>2009</v>
      </c>
      <c r="B26" s="66" t="s">
        <v>86</v>
      </c>
      <c r="C26" s="88">
        <v>15.3798985306</v>
      </c>
      <c r="D26" s="88">
        <v>12.843464477800001</v>
      </c>
      <c r="E26" s="88">
        <v>19.630213063900001</v>
      </c>
      <c r="F26" s="84"/>
      <c r="G26" s="212">
        <v>6562.4362186328999</v>
      </c>
      <c r="H26" s="212">
        <v>7218.3223485838007</v>
      </c>
      <c r="I26" s="212">
        <v>5463.3647299782006</v>
      </c>
    </row>
    <row r="27" spans="1:9" x14ac:dyDescent="0.25">
      <c r="A27" s="242"/>
      <c r="B27" s="67" t="s">
        <v>88</v>
      </c>
      <c r="C27" s="89">
        <v>16.31796714</v>
      </c>
      <c r="D27" s="89">
        <v>14.0633714122</v>
      </c>
      <c r="E27" s="89">
        <v>20.052725522500001</v>
      </c>
      <c r="F27" s="85"/>
      <c r="G27" s="213">
        <v>6513.6664448749998</v>
      </c>
      <c r="H27" s="213">
        <v>7148.1768929089003</v>
      </c>
      <c r="I27" s="213">
        <v>5462.5941016468005</v>
      </c>
    </row>
    <row r="28" spans="1:9" x14ac:dyDescent="0.25">
      <c r="A28" s="242"/>
      <c r="B28" s="67" t="s">
        <v>89</v>
      </c>
      <c r="C28" s="89">
        <v>17.218883590600001</v>
      </c>
      <c r="D28" s="89">
        <v>14.670511379200001</v>
      </c>
      <c r="E28" s="89">
        <v>21.331082842000001</v>
      </c>
      <c r="F28" s="85"/>
      <c r="G28" s="213">
        <v>6271.1843141154004</v>
      </c>
      <c r="H28" s="213">
        <v>6881.7562887572003</v>
      </c>
      <c r="I28" s="213">
        <v>5285.9304309408999</v>
      </c>
    </row>
    <row r="29" spans="1:9" x14ac:dyDescent="0.25">
      <c r="A29" s="243"/>
      <c r="B29" s="68" t="s">
        <v>90</v>
      </c>
      <c r="C29" s="90">
        <v>17.6557856043</v>
      </c>
      <c r="D29" s="90">
        <v>14.923898489900001</v>
      </c>
      <c r="E29" s="90">
        <v>22.0723612862</v>
      </c>
      <c r="F29" s="86"/>
      <c r="G29" s="214">
        <v>6058.9084577806007</v>
      </c>
      <c r="H29" s="214">
        <v>6666.5057416064001</v>
      </c>
      <c r="I29" s="214">
        <v>5076.6206560642004</v>
      </c>
    </row>
    <row r="30" spans="1:9" x14ac:dyDescent="0.25">
      <c r="A30" s="241">
        <v>2010</v>
      </c>
      <c r="B30" s="66" t="s">
        <v>86</v>
      </c>
      <c r="C30" s="88">
        <v>16.188312847399999</v>
      </c>
      <c r="D30" s="88">
        <v>13.3377045146</v>
      </c>
      <c r="E30" s="88">
        <v>20.894495947900001</v>
      </c>
      <c r="F30" s="84"/>
      <c r="G30" s="212">
        <v>6246.3266806742004</v>
      </c>
      <c r="H30" s="212">
        <v>6898.7889965621998</v>
      </c>
      <c r="I30" s="212">
        <v>5169.1505953606002</v>
      </c>
    </row>
    <row r="31" spans="1:9" x14ac:dyDescent="0.25">
      <c r="A31" s="242"/>
      <c r="B31" s="67" t="s">
        <v>88</v>
      </c>
      <c r="C31" s="89">
        <v>16.895760517599999</v>
      </c>
      <c r="D31" s="89">
        <v>14.2633682175</v>
      </c>
      <c r="E31" s="89">
        <v>21.208254640900002</v>
      </c>
      <c r="F31" s="85"/>
      <c r="G31" s="213">
        <v>6210.3725968692006</v>
      </c>
      <c r="H31" s="213">
        <v>6825.3119374793005</v>
      </c>
      <c r="I31" s="213">
        <v>5202.9534927868999</v>
      </c>
    </row>
    <row r="32" spans="1:9" x14ac:dyDescent="0.25">
      <c r="A32" s="242"/>
      <c r="B32" s="67" t="s">
        <v>89</v>
      </c>
      <c r="C32" s="89">
        <v>17.261348220800002</v>
      </c>
      <c r="D32" s="89">
        <v>14.6398100808</v>
      </c>
      <c r="E32" s="89">
        <v>21.553023358899999</v>
      </c>
      <c r="F32" s="85"/>
      <c r="G32" s="213">
        <v>6190.6920897420005</v>
      </c>
      <c r="H32" s="213">
        <v>6770.1583941238005</v>
      </c>
      <c r="I32" s="213">
        <v>5242.0577387829999</v>
      </c>
    </row>
    <row r="33" spans="1:9" x14ac:dyDescent="0.25">
      <c r="A33" s="243"/>
      <c r="B33" s="68" t="s">
        <v>90</v>
      </c>
      <c r="C33" s="90">
        <v>16.6137553278</v>
      </c>
      <c r="D33" s="90">
        <v>14.4242201326</v>
      </c>
      <c r="E33" s="90">
        <v>20.2712394787</v>
      </c>
      <c r="F33" s="86"/>
      <c r="G33" s="214">
        <v>6109.2911701157</v>
      </c>
      <c r="H33" s="214">
        <v>6653.1344732072002</v>
      </c>
      <c r="I33" s="214">
        <v>5200.8343131517004</v>
      </c>
    </row>
    <row r="34" spans="1:9" x14ac:dyDescent="0.25">
      <c r="A34" s="241">
        <v>2011</v>
      </c>
      <c r="B34" s="66" t="s">
        <v>86</v>
      </c>
      <c r="C34" s="88">
        <v>15.1726688203</v>
      </c>
      <c r="D34" s="88">
        <v>12.6713812515</v>
      </c>
      <c r="E34" s="88">
        <v>19.374398224700002</v>
      </c>
      <c r="F34" s="84"/>
      <c r="G34" s="212">
        <v>6227.6231809945002</v>
      </c>
      <c r="H34" s="212">
        <v>6796.4483614312003</v>
      </c>
      <c r="I34" s="212">
        <v>5272.0955093951998</v>
      </c>
    </row>
    <row r="35" spans="1:9" x14ac:dyDescent="0.25">
      <c r="A35" s="242"/>
      <c r="B35" s="67" t="s">
        <v>88</v>
      </c>
      <c r="C35" s="89">
        <v>15.7995413484</v>
      </c>
      <c r="D35" s="89">
        <v>13.18375376</v>
      </c>
      <c r="E35" s="89">
        <v>20.131112787900001</v>
      </c>
      <c r="F35" s="85"/>
      <c r="G35" s="213">
        <v>6185.1458060162004</v>
      </c>
      <c r="H35" s="213">
        <v>6768.1159564527006</v>
      </c>
      <c r="I35" s="213">
        <v>5219.7857496679999</v>
      </c>
    </row>
    <row r="36" spans="1:9" x14ac:dyDescent="0.25">
      <c r="A36" s="242"/>
      <c r="B36" s="67" t="s">
        <v>89</v>
      </c>
      <c r="C36" s="89">
        <v>16.545314677100002</v>
      </c>
      <c r="D36" s="89">
        <v>13.7762766698</v>
      </c>
      <c r="E36" s="89">
        <v>21.110200844000001</v>
      </c>
      <c r="F36" s="85"/>
      <c r="G36" s="213">
        <v>6134.4104268648998</v>
      </c>
      <c r="H36" s="213">
        <v>6711.0402298386998</v>
      </c>
      <c r="I36" s="213">
        <v>5183.8097474777005</v>
      </c>
    </row>
    <row r="37" spans="1:9" x14ac:dyDescent="0.25">
      <c r="A37" s="243"/>
      <c r="B37" s="68" t="s">
        <v>90</v>
      </c>
      <c r="C37" s="90">
        <v>17.533075218700002</v>
      </c>
      <c r="D37" s="90">
        <v>14.620078237400001</v>
      </c>
      <c r="E37" s="90">
        <v>22.127113877199999</v>
      </c>
      <c r="F37" s="86"/>
      <c r="G37" s="214">
        <v>5913.1714410841005</v>
      </c>
      <c r="H37" s="214">
        <v>6510.5897847963006</v>
      </c>
      <c r="I37" s="214">
        <v>4970.9929959961</v>
      </c>
    </row>
    <row r="38" spans="1:9" x14ac:dyDescent="0.25">
      <c r="A38" s="241">
        <v>2012</v>
      </c>
      <c r="B38" s="66" t="s">
        <v>86</v>
      </c>
      <c r="C38" s="88">
        <v>15.7340667019</v>
      </c>
      <c r="D38" s="88">
        <v>12.9163312205</v>
      </c>
      <c r="E38" s="88">
        <v>20.3059706678</v>
      </c>
      <c r="F38" s="84"/>
      <c r="G38" s="212">
        <v>6117.3772093652005</v>
      </c>
      <c r="H38" s="212">
        <v>6692.0936328322005</v>
      </c>
      <c r="I38" s="212">
        <v>5184.8736748559004</v>
      </c>
    </row>
    <row r="39" spans="1:9" x14ac:dyDescent="0.25">
      <c r="A39" s="242"/>
      <c r="B39" s="67" t="s">
        <v>88</v>
      </c>
      <c r="C39" s="89">
        <v>16.552760297199999</v>
      </c>
      <c r="D39" s="89">
        <v>13.800764424800001</v>
      </c>
      <c r="E39" s="89">
        <v>20.940212539099999</v>
      </c>
      <c r="F39" s="85"/>
      <c r="G39" s="213">
        <v>6082.4910576698003</v>
      </c>
      <c r="H39" s="213">
        <v>6677.2177392606</v>
      </c>
      <c r="I39" s="213">
        <v>5134.3301470200004</v>
      </c>
    </row>
    <row r="40" spans="1:9" x14ac:dyDescent="0.25">
      <c r="A40" s="242"/>
      <c r="B40" s="67" t="s">
        <v>89</v>
      </c>
      <c r="C40" s="89">
        <v>17.613731328900002</v>
      </c>
      <c r="D40" s="89">
        <v>14.636305714900001</v>
      </c>
      <c r="E40" s="89">
        <v>22.374035237800001</v>
      </c>
      <c r="F40" s="85"/>
      <c r="G40" s="213">
        <v>5992.1139198379005</v>
      </c>
      <c r="H40" s="213">
        <v>6576.1388691448001</v>
      </c>
      <c r="I40" s="213">
        <v>5058.3756474151005</v>
      </c>
    </row>
    <row r="41" spans="1:9" x14ac:dyDescent="0.25">
      <c r="A41" s="243"/>
      <c r="B41" s="68" t="s">
        <v>90</v>
      </c>
      <c r="C41" s="90">
        <v>17.258031838200001</v>
      </c>
      <c r="D41" s="90">
        <v>14.785988231500001</v>
      </c>
      <c r="E41" s="90">
        <v>21.186637940700003</v>
      </c>
      <c r="F41" s="86"/>
      <c r="G41" s="214">
        <v>6008.7504950559005</v>
      </c>
      <c r="H41" s="214">
        <v>6576.8444821575004</v>
      </c>
      <c r="I41" s="214">
        <v>5105.9276247607004</v>
      </c>
    </row>
    <row r="42" spans="1:9" x14ac:dyDescent="0.25">
      <c r="A42" s="241">
        <v>2013</v>
      </c>
      <c r="B42" s="66" t="s">
        <v>86</v>
      </c>
      <c r="C42" s="88">
        <v>15.2947166538</v>
      </c>
      <c r="D42" s="88">
        <v>12.934806331400001</v>
      </c>
      <c r="E42" s="88">
        <v>19.1474867839</v>
      </c>
      <c r="F42" s="84"/>
      <c r="G42" s="212">
        <v>6159.8019649725002</v>
      </c>
      <c r="H42" s="212">
        <v>6743.5953537178002</v>
      </c>
      <c r="I42" s="212">
        <v>5206.7056930603003</v>
      </c>
    </row>
    <row r="43" spans="1:9" x14ac:dyDescent="0.25">
      <c r="A43" s="242"/>
      <c r="B43" s="67" t="s">
        <v>88</v>
      </c>
      <c r="C43" s="89">
        <v>16.3447044065</v>
      </c>
      <c r="D43" s="89">
        <v>14.0114181659</v>
      </c>
      <c r="E43" s="89">
        <v>20.067005499300002</v>
      </c>
      <c r="F43" s="85"/>
      <c r="G43" s="213">
        <v>5983.3787418962002</v>
      </c>
      <c r="H43" s="213">
        <v>6516.5162374529</v>
      </c>
      <c r="I43" s="213">
        <v>5132.8623124210999</v>
      </c>
    </row>
    <row r="44" spans="1:9" x14ac:dyDescent="0.25">
      <c r="A44" s="242"/>
      <c r="B44" s="67" t="s">
        <v>89</v>
      </c>
      <c r="C44" s="89">
        <v>17.031710727500002</v>
      </c>
      <c r="D44" s="89">
        <v>14.886914214200001</v>
      </c>
      <c r="E44" s="89">
        <v>20.4495251988</v>
      </c>
      <c r="F44" s="85"/>
      <c r="G44" s="213">
        <v>5933.6916722688002</v>
      </c>
      <c r="H44" s="213">
        <v>6429.9760169004003</v>
      </c>
      <c r="I44" s="213">
        <v>5142.8437739277006</v>
      </c>
    </row>
    <row r="45" spans="1:9" x14ac:dyDescent="0.25">
      <c r="A45" s="243"/>
      <c r="B45" s="68" t="s">
        <v>90</v>
      </c>
      <c r="C45" s="90">
        <v>17.238310432500001</v>
      </c>
      <c r="D45" s="90">
        <v>14.6913954726</v>
      </c>
      <c r="E45" s="90">
        <v>21.295761979600002</v>
      </c>
      <c r="F45" s="86"/>
      <c r="G45" s="214">
        <v>5864.1427362804998</v>
      </c>
      <c r="H45" s="214">
        <v>6427.7014222257003</v>
      </c>
      <c r="I45" s="214">
        <v>4966.3459514729002</v>
      </c>
    </row>
    <row r="46" spans="1:9" x14ac:dyDescent="0.25">
      <c r="A46" s="241">
        <v>2014</v>
      </c>
      <c r="B46" s="66" t="s">
        <v>86</v>
      </c>
      <c r="C46" s="88">
        <v>15.602054816700001</v>
      </c>
      <c r="D46" s="88">
        <v>13.098847410500001</v>
      </c>
      <c r="E46" s="88">
        <v>19.6866927031</v>
      </c>
      <c r="F46" s="84"/>
      <c r="G46" s="212">
        <v>5867.5222333873999</v>
      </c>
      <c r="H46" s="212">
        <v>6392.8177778999006</v>
      </c>
      <c r="I46" s="212">
        <v>5010.3651007155004</v>
      </c>
    </row>
    <row r="47" spans="1:9" x14ac:dyDescent="0.25">
      <c r="A47" s="242"/>
      <c r="B47" s="67" t="s">
        <v>88</v>
      </c>
      <c r="C47" s="89">
        <v>16.203892815</v>
      </c>
      <c r="D47" s="89">
        <v>13.845586369000001</v>
      </c>
      <c r="E47" s="89">
        <v>20.050620549200001</v>
      </c>
      <c r="F47" s="85"/>
      <c r="G47" s="213">
        <v>5787.9205609338005</v>
      </c>
      <c r="H47" s="213">
        <v>6282.6849856507006</v>
      </c>
      <c r="I47" s="213">
        <v>4980.8905680093003</v>
      </c>
    </row>
    <row r="48" spans="1:9" x14ac:dyDescent="0.25">
      <c r="A48" s="242"/>
      <c r="B48" s="67" t="s">
        <v>89</v>
      </c>
      <c r="C48" s="89">
        <v>16.847357609700001</v>
      </c>
      <c r="D48" s="89">
        <v>14.6839383768</v>
      </c>
      <c r="E48" s="89">
        <v>20.4186236888</v>
      </c>
      <c r="F48" s="85"/>
      <c r="G48" s="213">
        <v>5756.4409270485003</v>
      </c>
      <c r="H48" s="213">
        <v>6236.8114225588006</v>
      </c>
      <c r="I48" s="213">
        <v>4963.4689362577001</v>
      </c>
    </row>
    <row r="49" spans="1:9" x14ac:dyDescent="0.25">
      <c r="A49" s="243"/>
      <c r="B49" s="68" t="s">
        <v>90</v>
      </c>
      <c r="C49" s="90">
        <v>17.9931697783</v>
      </c>
      <c r="D49" s="90">
        <v>15.092413071900001</v>
      </c>
      <c r="E49" s="90">
        <v>22.7611778606</v>
      </c>
      <c r="F49" s="86"/>
      <c r="G49" s="214">
        <v>5649.4729512070999</v>
      </c>
      <c r="H49" s="214">
        <v>6148.1438939927002</v>
      </c>
      <c r="I49" s="214">
        <v>4829.8016287484006</v>
      </c>
    </row>
    <row r="50" spans="1:9" x14ac:dyDescent="0.25">
      <c r="A50" s="241">
        <v>2015</v>
      </c>
      <c r="B50" s="66" t="s">
        <v>86</v>
      </c>
      <c r="C50" s="88">
        <v>16.6071472456</v>
      </c>
      <c r="D50" s="88">
        <v>13.7954423277</v>
      </c>
      <c r="E50" s="88">
        <v>21.213945217399999</v>
      </c>
      <c r="F50" s="84"/>
      <c r="G50" s="212">
        <v>5812.1569527576003</v>
      </c>
      <c r="H50" s="212">
        <v>6327.4749941991004</v>
      </c>
      <c r="I50" s="212">
        <v>4967.8414297953004</v>
      </c>
    </row>
    <row r="51" spans="1:9" x14ac:dyDescent="0.25">
      <c r="A51" s="242"/>
      <c r="B51" s="67" t="s">
        <v>88</v>
      </c>
      <c r="C51" s="89">
        <v>17.130063277200001</v>
      </c>
      <c r="D51" s="89">
        <v>14.0734619887</v>
      </c>
      <c r="E51" s="89">
        <v>22.121639254200002</v>
      </c>
      <c r="F51" s="85"/>
      <c r="G51" s="213">
        <v>5830.0188154957004</v>
      </c>
      <c r="H51" s="213">
        <v>6359.3736257928003</v>
      </c>
      <c r="I51" s="213">
        <v>4965.5571127744997</v>
      </c>
    </row>
    <row r="52" spans="1:9" x14ac:dyDescent="0.25">
      <c r="A52" s="242"/>
      <c r="B52" s="67" t="s">
        <v>89</v>
      </c>
      <c r="C52" s="89">
        <v>17.2539903266</v>
      </c>
      <c r="D52" s="89">
        <v>14.3649954278</v>
      </c>
      <c r="E52" s="89">
        <v>21.938516555900001</v>
      </c>
      <c r="F52" s="85"/>
      <c r="G52" s="213">
        <v>5914.2318438246002</v>
      </c>
      <c r="H52" s="213">
        <v>6431.2344681215</v>
      </c>
      <c r="I52" s="213">
        <v>5075.9083302889003</v>
      </c>
    </row>
    <row r="53" spans="1:9" x14ac:dyDescent="0.25">
      <c r="A53" s="243"/>
      <c r="B53" s="68" t="s">
        <v>90</v>
      </c>
      <c r="C53" s="90">
        <v>17.288641621700002</v>
      </c>
      <c r="D53" s="90">
        <v>14.123042116200001</v>
      </c>
      <c r="E53" s="90">
        <v>22.3182623075</v>
      </c>
      <c r="F53" s="86"/>
      <c r="G53" s="214">
        <v>5819.8575446865007</v>
      </c>
      <c r="H53" s="214">
        <v>6385.5356319389002</v>
      </c>
      <c r="I53" s="214">
        <v>4921.0874367724</v>
      </c>
    </row>
    <row r="54" spans="1:9" x14ac:dyDescent="0.25">
      <c r="A54" s="241">
        <v>2016</v>
      </c>
      <c r="B54" s="66" t="s">
        <v>86</v>
      </c>
      <c r="C54" s="88">
        <v>15.6098008622</v>
      </c>
      <c r="D54" s="88">
        <v>12.662986684</v>
      </c>
      <c r="E54" s="88">
        <v>20.3881468893</v>
      </c>
      <c r="F54" s="84"/>
      <c r="G54" s="212">
        <v>5966.5224141804001</v>
      </c>
      <c r="H54" s="212">
        <v>6520.5814332262999</v>
      </c>
      <c r="I54" s="212">
        <v>5068.0993877203</v>
      </c>
    </row>
    <row r="55" spans="1:9" x14ac:dyDescent="0.25">
      <c r="A55" s="242"/>
      <c r="B55" s="67" t="s">
        <v>88</v>
      </c>
      <c r="C55" s="89">
        <v>15.9041816735</v>
      </c>
      <c r="D55" s="89">
        <v>13.1539817306</v>
      </c>
      <c r="E55" s="89">
        <v>20.322992125999999</v>
      </c>
      <c r="F55" s="85"/>
      <c r="G55" s="213">
        <v>5997.2603429560004</v>
      </c>
      <c r="H55" s="213">
        <v>6537.0166906254999</v>
      </c>
      <c r="I55" s="213">
        <v>5130.0212183811</v>
      </c>
    </row>
    <row r="56" spans="1:9" x14ac:dyDescent="0.25">
      <c r="A56" s="242"/>
      <c r="B56" s="67" t="s">
        <v>89</v>
      </c>
      <c r="C56" s="89">
        <v>16.051090345200002</v>
      </c>
      <c r="D56" s="89">
        <v>13.110698278700001</v>
      </c>
      <c r="E56" s="89">
        <v>20.746786058600001</v>
      </c>
      <c r="F56" s="85"/>
      <c r="G56" s="213">
        <v>6047.7437437078006</v>
      </c>
      <c r="H56" s="213">
        <v>6628.5984796835</v>
      </c>
      <c r="I56" s="213">
        <v>5120.1405424286004</v>
      </c>
    </row>
    <row r="57" spans="1:9" x14ac:dyDescent="0.25">
      <c r="A57" s="243"/>
      <c r="B57" s="68" t="s">
        <v>90</v>
      </c>
      <c r="C57" s="90">
        <v>15.431732442600001</v>
      </c>
      <c r="D57" s="90">
        <v>12.669880902800001</v>
      </c>
      <c r="E57" s="90">
        <v>19.852512748600002</v>
      </c>
      <c r="F57" s="86"/>
      <c r="G57" s="214">
        <v>5998.1048311666</v>
      </c>
      <c r="H57" s="214">
        <v>6554.1445150833006</v>
      </c>
      <c r="I57" s="214">
        <v>5108.0753532558001</v>
      </c>
    </row>
    <row r="58" spans="1:9" x14ac:dyDescent="0.25">
      <c r="A58" s="241">
        <v>2017</v>
      </c>
      <c r="B58" s="66" t="s">
        <v>86</v>
      </c>
      <c r="C58" s="88">
        <v>14.376836239100001</v>
      </c>
      <c r="D58" s="88">
        <v>11.5622429519</v>
      </c>
      <c r="E58" s="88">
        <v>18.928159161100002</v>
      </c>
      <c r="F58" s="84"/>
      <c r="G58" s="212">
        <v>6049.3666915776002</v>
      </c>
      <c r="H58" s="212">
        <v>6592.0623279647998</v>
      </c>
      <c r="I58" s="212">
        <v>5171.8036345134005</v>
      </c>
    </row>
    <row r="59" spans="1:9" x14ac:dyDescent="0.25">
      <c r="A59" s="242"/>
      <c r="B59" s="67" t="s">
        <v>88</v>
      </c>
      <c r="C59" s="89">
        <v>15.031411138000001</v>
      </c>
      <c r="D59" s="89">
        <v>12.500798876100001</v>
      </c>
      <c r="E59" s="89">
        <v>19.114647750900001</v>
      </c>
      <c r="F59" s="85"/>
      <c r="G59" s="213">
        <v>6010.4040122421002</v>
      </c>
      <c r="H59" s="213">
        <v>6543.5543456378</v>
      </c>
      <c r="I59" s="213">
        <v>5150.1462025983001</v>
      </c>
    </row>
    <row r="60" spans="1:9" x14ac:dyDescent="0.25">
      <c r="A60" s="242"/>
      <c r="B60" s="67" t="s">
        <v>89</v>
      </c>
      <c r="C60" s="89">
        <v>15.237399205300001</v>
      </c>
      <c r="D60" s="89">
        <v>12.9086465248</v>
      </c>
      <c r="E60" s="89">
        <v>19.014746643800002</v>
      </c>
      <c r="F60" s="85"/>
      <c r="G60" s="213">
        <v>5959.5119878208998</v>
      </c>
      <c r="H60" s="213">
        <v>6471.3165754092006</v>
      </c>
      <c r="I60" s="213">
        <v>5129.3406415460004</v>
      </c>
    </row>
    <row r="61" spans="1:9" x14ac:dyDescent="0.25">
      <c r="A61" s="243"/>
      <c r="B61" s="68" t="s">
        <v>90</v>
      </c>
      <c r="C61" s="90">
        <v>15.4603454671</v>
      </c>
      <c r="D61" s="90">
        <v>12.728716032000001</v>
      </c>
      <c r="E61" s="90">
        <v>19.866184975199999</v>
      </c>
      <c r="F61" s="86"/>
      <c r="G61" s="214">
        <v>5853.5164679032005</v>
      </c>
      <c r="H61" s="214">
        <v>6392.8607317719998</v>
      </c>
      <c r="I61" s="214">
        <v>4983.6092119209006</v>
      </c>
    </row>
    <row r="62" spans="1:9" x14ac:dyDescent="0.25">
      <c r="A62" s="241">
        <v>2018</v>
      </c>
      <c r="B62" s="66" t="s">
        <v>86</v>
      </c>
      <c r="C62" s="88">
        <v>14.026744971800001</v>
      </c>
      <c r="D62" s="88">
        <v>11.3530615313</v>
      </c>
      <c r="E62" s="88">
        <v>18.338238275600002</v>
      </c>
      <c r="F62" s="84"/>
      <c r="G62" s="212">
        <v>6080.8853019211001</v>
      </c>
      <c r="H62" s="212">
        <v>6621.8734957709003</v>
      </c>
      <c r="I62" s="212">
        <v>5208.5056702082002</v>
      </c>
    </row>
    <row r="63" spans="1:9" x14ac:dyDescent="0.25">
      <c r="A63" s="242"/>
      <c r="B63" s="67" t="s">
        <v>88</v>
      </c>
      <c r="C63" s="89">
        <v>14.547810654800001</v>
      </c>
      <c r="D63" s="89">
        <v>11.889124866100001</v>
      </c>
      <c r="E63" s="89">
        <v>18.7838400853</v>
      </c>
      <c r="F63" s="85"/>
      <c r="G63" s="213">
        <v>6101.5166710908006</v>
      </c>
      <c r="H63" s="213">
        <v>6640.8822297889001</v>
      </c>
      <c r="I63" s="213">
        <v>5242.1566105114998</v>
      </c>
    </row>
    <row r="64" spans="1:9" x14ac:dyDescent="0.25">
      <c r="A64" s="242"/>
      <c r="B64" s="67" t="s">
        <v>89</v>
      </c>
      <c r="C64" s="89">
        <v>14.932038840800001</v>
      </c>
      <c r="D64" s="89">
        <v>12.374042300400001</v>
      </c>
      <c r="E64" s="89">
        <v>19.0612444309</v>
      </c>
      <c r="F64" s="85"/>
      <c r="G64" s="213">
        <v>6004.2883957785007</v>
      </c>
      <c r="H64" s="213">
        <v>6533.6830452888998</v>
      </c>
      <c r="I64" s="213">
        <v>5149.7214284130005</v>
      </c>
    </row>
    <row r="65" spans="1:9" x14ac:dyDescent="0.25">
      <c r="A65" s="243"/>
      <c r="B65" s="68" t="s">
        <v>90</v>
      </c>
      <c r="C65" s="90">
        <v>14.8201667931</v>
      </c>
      <c r="D65" s="90">
        <v>12.123734923500001</v>
      </c>
      <c r="E65" s="90">
        <v>19.057669298700002</v>
      </c>
      <c r="F65" s="86"/>
      <c r="G65" s="214">
        <v>5933.5191902414999</v>
      </c>
      <c r="H65" s="214">
        <v>6481.8669777713003</v>
      </c>
      <c r="I65" s="214">
        <v>5071.7784765849001</v>
      </c>
    </row>
    <row r="66" spans="1:9" x14ac:dyDescent="0.25">
      <c r="A66" s="241">
        <v>2019</v>
      </c>
      <c r="B66" s="66" t="s">
        <v>86</v>
      </c>
      <c r="C66" s="88">
        <v>14.355153595500001</v>
      </c>
      <c r="D66" s="88">
        <v>11.378397698200001</v>
      </c>
      <c r="E66" s="88">
        <v>19.061304377500001</v>
      </c>
      <c r="F66" s="84"/>
      <c r="G66" s="212">
        <v>6142.5674949833001</v>
      </c>
      <c r="H66" s="212">
        <v>6734.2715727384002</v>
      </c>
      <c r="I66" s="212">
        <v>5207.1032834954003</v>
      </c>
    </row>
    <row r="67" spans="1:9" x14ac:dyDescent="0.25">
      <c r="A67" s="242"/>
      <c r="B67" s="67" t="s">
        <v>88</v>
      </c>
      <c r="C67" s="89">
        <v>14.736781221700001</v>
      </c>
      <c r="D67" s="89">
        <v>11.6978876868</v>
      </c>
      <c r="E67" s="89">
        <v>19.432070849600002</v>
      </c>
      <c r="F67" s="85"/>
      <c r="G67" s="213">
        <v>6128.5784780659005</v>
      </c>
      <c r="H67" s="213">
        <v>6712.0854470327004</v>
      </c>
      <c r="I67" s="213">
        <v>5227.0219780428006</v>
      </c>
    </row>
    <row r="68" spans="1:9" x14ac:dyDescent="0.25">
      <c r="A68" s="242"/>
      <c r="B68" s="67" t="s">
        <v>89</v>
      </c>
      <c r="C68" s="89">
        <v>15.183700313700001</v>
      </c>
      <c r="D68" s="89">
        <v>12.496877150100001</v>
      </c>
      <c r="E68" s="89">
        <v>19.338972231100001</v>
      </c>
      <c r="F68" s="85"/>
      <c r="G68" s="213">
        <v>6085.8434327452005</v>
      </c>
      <c r="H68" s="213">
        <v>6665.1643150256004</v>
      </c>
      <c r="I68" s="213">
        <v>5189.9021493947002</v>
      </c>
    </row>
    <row r="69" spans="1:9" x14ac:dyDescent="0.25">
      <c r="A69" s="243"/>
      <c r="B69" s="68" t="s">
        <v>90</v>
      </c>
      <c r="C69" s="90">
        <v>14.569455579000001</v>
      </c>
      <c r="D69" s="90">
        <v>11.687960113900001</v>
      </c>
      <c r="E69" s="90">
        <v>18.938081447600002</v>
      </c>
      <c r="F69" s="86"/>
      <c r="G69" s="214">
        <v>6127.7855922698</v>
      </c>
      <c r="H69" s="214">
        <v>6736.5522115388003</v>
      </c>
      <c r="I69" s="214">
        <v>5204.8365080051999</v>
      </c>
    </row>
    <row r="70" spans="1:9" x14ac:dyDescent="0.25">
      <c r="A70" s="241">
        <v>2020</v>
      </c>
      <c r="B70" s="66" t="s">
        <v>86</v>
      </c>
      <c r="C70" s="88">
        <v>12.1105907495</v>
      </c>
      <c r="D70" s="88">
        <v>9.7626070901999995</v>
      </c>
      <c r="E70" s="88">
        <v>15.6614307639</v>
      </c>
      <c r="F70" s="84"/>
      <c r="G70" s="212">
        <v>6486.0531705038002</v>
      </c>
      <c r="H70" s="212">
        <v>7117.1722400834005</v>
      </c>
      <c r="I70" s="212">
        <v>5531.6160145497006</v>
      </c>
    </row>
    <row r="71" spans="1:9" s="19" customFormat="1" x14ac:dyDescent="0.25">
      <c r="A71" s="242"/>
      <c r="B71" s="67" t="s">
        <v>133</v>
      </c>
      <c r="C71" s="89" t="s">
        <v>91</v>
      </c>
      <c r="D71" s="89" t="s">
        <v>91</v>
      </c>
      <c r="E71" s="89" t="s">
        <v>91</v>
      </c>
      <c r="F71" s="85"/>
      <c r="G71" s="70" t="s">
        <v>91</v>
      </c>
      <c r="H71" s="70" t="s">
        <v>91</v>
      </c>
      <c r="I71" s="70" t="s">
        <v>91</v>
      </c>
    </row>
    <row r="72" spans="1:9" x14ac:dyDescent="0.25">
      <c r="A72" s="242"/>
      <c r="B72" s="67" t="s">
        <v>89</v>
      </c>
      <c r="C72" s="89">
        <v>13.670597366800001</v>
      </c>
      <c r="D72" s="89">
        <v>12.0874256305</v>
      </c>
      <c r="E72" s="89">
        <v>16.249655758300001</v>
      </c>
      <c r="F72" s="85"/>
      <c r="G72" s="213">
        <v>6235.7702522228001</v>
      </c>
      <c r="H72" s="213">
        <v>6625.2725959881</v>
      </c>
      <c r="I72" s="213">
        <v>5601.2533105717002</v>
      </c>
    </row>
    <row r="73" spans="1:9" x14ac:dyDescent="0.25">
      <c r="A73" s="243"/>
      <c r="B73" s="68" t="s">
        <v>90</v>
      </c>
      <c r="C73" s="90">
        <v>13.102196954</v>
      </c>
      <c r="D73" s="90">
        <v>11.051447124200001</v>
      </c>
      <c r="E73" s="90">
        <v>16.285398109300001</v>
      </c>
      <c r="F73" s="86"/>
      <c r="G73" s="214">
        <v>6305.0837662970998</v>
      </c>
      <c r="H73" s="214">
        <v>6801.0492115908</v>
      </c>
      <c r="I73" s="214">
        <v>5535.2396070933</v>
      </c>
    </row>
    <row r="74" spans="1:9" x14ac:dyDescent="0.25">
      <c r="A74" s="241">
        <v>2021</v>
      </c>
      <c r="B74" s="66" t="s">
        <v>86</v>
      </c>
      <c r="C74" s="88">
        <v>12.8522450064</v>
      </c>
      <c r="D74" s="88">
        <v>10.732319260600001</v>
      </c>
      <c r="E74" s="88">
        <v>16.221100183099999</v>
      </c>
      <c r="F74" s="84"/>
      <c r="G74" s="212">
        <v>6515.0437581035003</v>
      </c>
      <c r="H74" s="212">
        <v>6998.66842438</v>
      </c>
      <c r="I74" s="212">
        <v>5746.4972824509005</v>
      </c>
    </row>
    <row r="75" spans="1:9" x14ac:dyDescent="0.25">
      <c r="A75" s="242"/>
      <c r="B75" s="67" t="s">
        <v>88</v>
      </c>
      <c r="C75" s="89">
        <v>13.304641653300001</v>
      </c>
      <c r="D75" s="89">
        <v>10.9206023587</v>
      </c>
      <c r="E75" s="89">
        <v>16.9750474499</v>
      </c>
      <c r="F75" s="85"/>
      <c r="G75" s="213">
        <v>6404.1316585853001</v>
      </c>
      <c r="H75" s="213">
        <v>6951.8276455514006</v>
      </c>
      <c r="I75" s="213">
        <v>5560.9129541581005</v>
      </c>
    </row>
    <row r="76" spans="1:9" x14ac:dyDescent="0.25">
      <c r="A76" s="242"/>
      <c r="B76" s="67" t="s">
        <v>89</v>
      </c>
      <c r="C76" s="89">
        <v>13.7364963818</v>
      </c>
      <c r="D76" s="89">
        <v>11.571499985200001</v>
      </c>
      <c r="E76" s="89">
        <v>17.068347960200001</v>
      </c>
      <c r="F76" s="85"/>
      <c r="G76" s="213">
        <v>6390.6013001773999</v>
      </c>
      <c r="H76" s="213">
        <v>6916.1661860516006</v>
      </c>
      <c r="I76" s="213">
        <v>5581.7758456612</v>
      </c>
    </row>
    <row r="77" spans="1:9" x14ac:dyDescent="0.25">
      <c r="A77" s="243"/>
      <c r="B77" s="68" t="s">
        <v>90</v>
      </c>
      <c r="C77" s="90">
        <v>13.145041471800001</v>
      </c>
      <c r="D77" s="90">
        <v>10.9534689135</v>
      </c>
      <c r="E77" s="90">
        <v>16.474927675300002</v>
      </c>
      <c r="F77" s="86"/>
      <c r="G77" s="214">
        <v>6284.8453540956998</v>
      </c>
      <c r="H77" s="214">
        <v>6835.8445987005998</v>
      </c>
      <c r="I77" s="214">
        <v>5447.6543718191006</v>
      </c>
    </row>
    <row r="78" spans="1:9" x14ac:dyDescent="0.25">
      <c r="A78" s="241">
        <v>2022</v>
      </c>
      <c r="B78" s="66" t="s">
        <v>86</v>
      </c>
      <c r="C78" s="88">
        <v>12.1172730493</v>
      </c>
      <c r="D78" s="88">
        <v>9.9138346980000005</v>
      </c>
      <c r="E78" s="88">
        <v>15.466938678</v>
      </c>
      <c r="F78" s="84"/>
      <c r="G78" s="212">
        <v>6611.7810790681006</v>
      </c>
      <c r="H78" s="212">
        <v>7169.932583283</v>
      </c>
      <c r="I78" s="212">
        <v>5763.2795050956001</v>
      </c>
    </row>
    <row r="79" spans="1:9" x14ac:dyDescent="0.25">
      <c r="A79" s="242"/>
      <c r="B79" s="67" t="s">
        <v>88</v>
      </c>
      <c r="C79" s="89">
        <v>12.334030027600001</v>
      </c>
      <c r="D79" s="89">
        <v>9.9965457240000006</v>
      </c>
      <c r="E79" s="89">
        <v>15.8119748919</v>
      </c>
      <c r="F79" s="85"/>
      <c r="G79" s="213">
        <v>6534.0419625004006</v>
      </c>
      <c r="H79" s="213">
        <v>7124.2492128229005</v>
      </c>
      <c r="I79" s="213">
        <v>5655.8720975458</v>
      </c>
    </row>
    <row r="80" spans="1:9" x14ac:dyDescent="0.25">
      <c r="A80" s="242"/>
      <c r="B80" s="67" t="s">
        <v>89</v>
      </c>
      <c r="C80" s="89">
        <v>13.039103196400001</v>
      </c>
      <c r="D80" s="89">
        <v>10.809322658700001</v>
      </c>
      <c r="E80" s="89">
        <v>16.384822088700002</v>
      </c>
      <c r="F80" s="85"/>
      <c r="G80" s="213">
        <v>6367.6573044561001</v>
      </c>
      <c r="H80" s="213">
        <v>6893.6744360133007</v>
      </c>
      <c r="I80" s="213">
        <v>5578.3843581068004</v>
      </c>
    </row>
    <row r="81" spans="1:10" x14ac:dyDescent="0.25">
      <c r="A81" s="243"/>
      <c r="B81" s="68" t="s">
        <v>90</v>
      </c>
      <c r="C81" s="90">
        <v>12.7442551037</v>
      </c>
      <c r="D81" s="90">
        <v>10.3076967362</v>
      </c>
      <c r="E81" s="90">
        <v>16.2755890476</v>
      </c>
      <c r="F81" s="86"/>
      <c r="G81" s="214">
        <v>6436.7725324513003</v>
      </c>
      <c r="H81" s="214">
        <v>7067.6500005140006</v>
      </c>
      <c r="I81" s="214">
        <v>5522.4340757076006</v>
      </c>
    </row>
    <row r="82" spans="1:10" x14ac:dyDescent="0.25">
      <c r="A82" s="241">
        <v>2023</v>
      </c>
      <c r="B82" s="66" t="s">
        <v>86</v>
      </c>
      <c r="C82" s="88">
        <v>12.453724560200001</v>
      </c>
      <c r="D82" s="88">
        <v>9.7927731408999996</v>
      </c>
      <c r="E82" s="88">
        <v>16.3255797855</v>
      </c>
      <c r="F82" s="84"/>
      <c r="G82" s="212">
        <v>6820.8513209215998</v>
      </c>
      <c r="H82" s="212">
        <v>7480.6229606377001</v>
      </c>
      <c r="I82" s="212">
        <v>5860.8412086904</v>
      </c>
    </row>
    <row r="83" spans="1:10" x14ac:dyDescent="0.25">
      <c r="A83" s="242"/>
      <c r="B83" s="67" t="s">
        <v>88</v>
      </c>
      <c r="C83" s="89">
        <v>12.798201973200001</v>
      </c>
      <c r="D83" s="89">
        <v>10.0290212518</v>
      </c>
      <c r="E83" s="89">
        <v>16.787160072700001</v>
      </c>
      <c r="F83" s="85"/>
      <c r="G83" s="213">
        <v>6875.7159573874005</v>
      </c>
      <c r="H83" s="213">
        <v>7528.1654850268005</v>
      </c>
      <c r="I83" s="213">
        <v>5935.8734228620006</v>
      </c>
    </row>
    <row r="84" spans="1:10" x14ac:dyDescent="0.25">
      <c r="A84" s="242"/>
      <c r="B84" s="67" t="s">
        <v>89</v>
      </c>
      <c r="C84" s="89">
        <v>12.998774753500001</v>
      </c>
      <c r="D84" s="89">
        <v>10.3762016219</v>
      </c>
      <c r="E84" s="89">
        <v>16.766286279700001</v>
      </c>
      <c r="F84" s="85"/>
      <c r="G84" s="213">
        <v>6921.7502672520004</v>
      </c>
      <c r="H84" s="213">
        <v>7583.2915404083005</v>
      </c>
      <c r="I84" s="213">
        <v>5971.3995061534006</v>
      </c>
    </row>
    <row r="85" spans="1:10" x14ac:dyDescent="0.25">
      <c r="A85" s="243"/>
      <c r="B85" s="68" t="s">
        <v>134</v>
      </c>
      <c r="C85" s="90">
        <v>12.534422643700001</v>
      </c>
      <c r="D85" s="90">
        <v>9.962568911</v>
      </c>
      <c r="E85" s="90">
        <v>16.202440054100002</v>
      </c>
      <c r="F85" s="86"/>
      <c r="G85" s="214">
        <v>6945.3295540685003</v>
      </c>
      <c r="H85" s="214">
        <v>7598.4482753079001</v>
      </c>
      <c r="I85" s="214">
        <v>6013.8415731775003</v>
      </c>
    </row>
    <row r="86" spans="1:10" x14ac:dyDescent="0.25">
      <c r="A86" s="241">
        <v>2024</v>
      </c>
      <c r="B86" s="66" t="s">
        <v>86</v>
      </c>
      <c r="C86" s="88">
        <v>11.9842583366</v>
      </c>
      <c r="D86" s="88">
        <v>9.2362562432999997</v>
      </c>
      <c r="E86" s="88">
        <v>15.9316324239</v>
      </c>
      <c r="F86" s="84"/>
      <c r="G86" s="212">
        <v>7318.0859957994999</v>
      </c>
      <c r="H86" s="212">
        <v>8029.4700496414007</v>
      </c>
      <c r="I86" s="212">
        <v>6296.2166941006999</v>
      </c>
    </row>
    <row r="87" spans="1:10" x14ac:dyDescent="0.25">
      <c r="A87" s="242"/>
      <c r="B87" s="67" t="s">
        <v>88</v>
      </c>
      <c r="C87" s="89">
        <v>11.976758698600001</v>
      </c>
      <c r="D87" s="89">
        <v>9.3517173775</v>
      </c>
      <c r="E87" s="89">
        <v>15.708678199100001</v>
      </c>
      <c r="F87" s="85"/>
      <c r="G87" s="213">
        <v>7441.0599836629999</v>
      </c>
      <c r="H87" s="213">
        <v>8137.8140465736005</v>
      </c>
      <c r="I87" s="213">
        <v>6450.5117383741999</v>
      </c>
    </row>
    <row r="88" spans="1:10" x14ac:dyDescent="0.25">
      <c r="A88" s="242"/>
      <c r="B88" s="67" t="s">
        <v>89</v>
      </c>
      <c r="C88" s="89">
        <v>12.456093167600001</v>
      </c>
      <c r="D88" s="89">
        <v>9.9144771522999999</v>
      </c>
      <c r="E88" s="89">
        <v>16.112018725000002</v>
      </c>
      <c r="F88" s="85"/>
      <c r="G88" s="213">
        <v>7397.2715116379004</v>
      </c>
      <c r="H88" s="213">
        <v>8067.5304101373004</v>
      </c>
      <c r="I88" s="213">
        <v>6433.1539492646007</v>
      </c>
    </row>
    <row r="89" spans="1:10" x14ac:dyDescent="0.25">
      <c r="A89" s="243"/>
      <c r="B89" s="68" t="s">
        <v>90</v>
      </c>
      <c r="C89" s="90">
        <v>11.922551711100001</v>
      </c>
      <c r="D89" s="90">
        <v>9.7006421202999995</v>
      </c>
      <c r="E89" s="90">
        <v>15.0466882847</v>
      </c>
      <c r="F89" s="86"/>
      <c r="G89" s="214">
        <v>7363.3278555093002</v>
      </c>
      <c r="H89" s="214">
        <v>8025.8323241625003</v>
      </c>
      <c r="I89" s="214">
        <v>6431.8073070265</v>
      </c>
    </row>
    <row r="90" spans="1:10" x14ac:dyDescent="0.25">
      <c r="A90" s="250">
        <v>2025</v>
      </c>
      <c r="B90" s="66" t="s">
        <v>86</v>
      </c>
      <c r="C90" s="88">
        <v>11.294415751200001</v>
      </c>
      <c r="D90" s="88">
        <v>9.0179520176000008</v>
      </c>
      <c r="E90" s="88">
        <v>14.540399598400001</v>
      </c>
      <c r="F90" s="84"/>
      <c r="G90" s="212">
        <v>7667.4321360337999</v>
      </c>
      <c r="H90" s="212">
        <v>8404.1286089075002</v>
      </c>
      <c r="I90" s="212">
        <v>6616.9849816087999</v>
      </c>
    </row>
    <row r="91" spans="1:10" x14ac:dyDescent="0.25">
      <c r="A91" s="251"/>
      <c r="B91" s="67" t="s">
        <v>88</v>
      </c>
      <c r="C91" s="89">
        <v>11.299210738999999</v>
      </c>
      <c r="D91" s="89">
        <v>9.2028477634000012</v>
      </c>
      <c r="E91" s="89">
        <v>14.280116120200001</v>
      </c>
      <c r="F91" s="85"/>
      <c r="G91" s="213">
        <v>7596.4556255995003</v>
      </c>
      <c r="H91" s="213">
        <v>8278.9470052569995</v>
      </c>
      <c r="I91" s="213">
        <v>6625.9928527215006</v>
      </c>
    </row>
    <row r="92" spans="1:10" x14ac:dyDescent="0.25">
      <c r="A92" s="251"/>
      <c r="B92" s="67" t="s">
        <v>89</v>
      </c>
      <c r="C92" s="89">
        <v>11.6559897762</v>
      </c>
      <c r="D92" s="89">
        <v>9.5662921277000006</v>
      </c>
      <c r="E92" s="89">
        <v>14.652770310099999</v>
      </c>
      <c r="F92" s="85"/>
      <c r="G92" s="213">
        <v>7472.7216309419</v>
      </c>
      <c r="H92" s="213">
        <v>8137.3962294450002</v>
      </c>
      <c r="I92" s="213">
        <v>6519.5292398711999</v>
      </c>
    </row>
    <row r="93" spans="1:10" x14ac:dyDescent="0.25">
      <c r="A93" s="251"/>
      <c r="B93" s="67" t="s">
        <v>90</v>
      </c>
      <c r="C93" s="89">
        <v>10.4282503003</v>
      </c>
      <c r="D93" s="89">
        <v>8.4438234235999996</v>
      </c>
      <c r="E93" s="89">
        <v>13.2475542617</v>
      </c>
      <c r="F93" s="85"/>
      <c r="G93" s="213">
        <v>7674.5580395149</v>
      </c>
      <c r="H93" s="213">
        <v>8361.1759418047004</v>
      </c>
      <c r="I93" s="213">
        <v>6699.0700562797001</v>
      </c>
    </row>
    <row r="94" spans="1:10" ht="4.5" customHeight="1" x14ac:dyDescent="0.25">
      <c r="A94" s="42"/>
      <c r="B94" s="37"/>
      <c r="C94" s="39"/>
      <c r="D94" s="39"/>
      <c r="E94" s="39"/>
      <c r="F94" s="40"/>
      <c r="G94" s="30"/>
      <c r="H94" s="30"/>
      <c r="I94" s="30"/>
    </row>
    <row r="95" spans="1:10" ht="7.5" customHeight="1" x14ac:dyDescent="0.25">
      <c r="A95" s="9"/>
      <c r="B95" s="12"/>
      <c r="C95" s="18"/>
      <c r="D95" s="18"/>
      <c r="E95" s="18"/>
      <c r="G95" s="18"/>
      <c r="H95" s="18"/>
      <c r="I95" s="18"/>
    </row>
    <row r="96" spans="1:10" ht="43.7" customHeight="1" x14ac:dyDescent="0.25">
      <c r="A96" s="49" t="s">
        <v>94</v>
      </c>
      <c r="B96" s="240" t="s">
        <v>95</v>
      </c>
      <c r="C96" s="240"/>
      <c r="D96" s="240"/>
      <c r="E96" s="240"/>
      <c r="F96" s="240"/>
      <c r="G96" s="240"/>
      <c r="H96" s="240"/>
      <c r="I96" s="240"/>
      <c r="J96" s="100"/>
    </row>
    <row r="97" spans="1:10" ht="21.95" customHeight="1" x14ac:dyDescent="0.25">
      <c r="A97" s="49"/>
      <c r="B97" s="240" t="s">
        <v>243</v>
      </c>
      <c r="C97" s="240"/>
      <c r="D97" s="240"/>
      <c r="E97" s="240"/>
      <c r="F97" s="240"/>
      <c r="G97" s="240"/>
      <c r="H97" s="240"/>
      <c r="I97" s="240"/>
      <c r="J97" s="100"/>
    </row>
    <row r="98" spans="1:10" ht="15.6" customHeight="1" x14ac:dyDescent="0.25">
      <c r="A98" s="50" t="s">
        <v>96</v>
      </c>
      <c r="B98" s="240" t="s">
        <v>244</v>
      </c>
      <c r="C98" s="240"/>
      <c r="D98" s="240"/>
      <c r="E98" s="240"/>
      <c r="F98" s="240"/>
      <c r="G98" s="240"/>
      <c r="H98" s="240"/>
      <c r="I98" s="240"/>
      <c r="J98" s="100"/>
    </row>
    <row r="99" spans="1:10" ht="15.6" customHeight="1" x14ac:dyDescent="0.25">
      <c r="A99" s="50" t="s">
        <v>98</v>
      </c>
      <c r="B99" s="240" t="s">
        <v>118</v>
      </c>
      <c r="C99" s="240"/>
      <c r="D99" s="240"/>
      <c r="E99" s="240"/>
      <c r="F99" s="240"/>
      <c r="G99" s="240"/>
      <c r="H99" s="240"/>
      <c r="I99" s="240"/>
      <c r="J99" s="100"/>
    </row>
    <row r="100" spans="1:10" ht="24" customHeight="1" x14ac:dyDescent="0.25">
      <c r="A100" s="50" t="s">
        <v>100</v>
      </c>
      <c r="B100" s="240" t="s">
        <v>177</v>
      </c>
      <c r="C100" s="240"/>
      <c r="D100" s="240"/>
      <c r="E100" s="240"/>
      <c r="F100" s="240"/>
      <c r="G100" s="240"/>
      <c r="H100" s="240"/>
      <c r="I100" s="240"/>
      <c r="J100" s="100"/>
    </row>
    <row r="101" spans="1:10" ht="47.25" customHeight="1" x14ac:dyDescent="0.25">
      <c r="A101" s="50" t="s">
        <v>102</v>
      </c>
      <c r="B101" s="240" t="s">
        <v>103</v>
      </c>
      <c r="C101" s="240"/>
      <c r="D101" s="240"/>
      <c r="E101" s="240"/>
      <c r="F101" s="240"/>
      <c r="G101" s="240"/>
      <c r="H101" s="240"/>
      <c r="I101" s="240"/>
      <c r="J101" s="100"/>
    </row>
    <row r="102" spans="1:10" ht="33.75" customHeight="1" x14ac:dyDescent="0.25">
      <c r="A102" s="50" t="s">
        <v>104</v>
      </c>
      <c r="B102" s="240" t="s">
        <v>130</v>
      </c>
      <c r="C102" s="240"/>
      <c r="D102" s="240"/>
      <c r="E102" s="240"/>
      <c r="F102" s="240"/>
      <c r="G102" s="240"/>
      <c r="H102" s="240"/>
      <c r="I102" s="240"/>
      <c r="J102" s="100"/>
    </row>
    <row r="103" spans="1:10" ht="14.45" customHeight="1" x14ac:dyDescent="0.25">
      <c r="A103" s="49" t="s">
        <v>108</v>
      </c>
      <c r="B103" s="240" t="s">
        <v>109</v>
      </c>
      <c r="C103" s="240"/>
      <c r="D103" s="240"/>
      <c r="E103" s="240"/>
      <c r="F103" s="240"/>
      <c r="G103" s="240"/>
      <c r="H103" s="240"/>
      <c r="I103" s="240"/>
      <c r="J103" s="100"/>
    </row>
    <row r="104" spans="1:10" ht="22.5" customHeight="1" x14ac:dyDescent="0.25">
      <c r="A104" s="49" t="s">
        <v>110</v>
      </c>
      <c r="B104" s="240" t="s">
        <v>111</v>
      </c>
      <c r="C104" s="240"/>
      <c r="D104" s="240"/>
      <c r="E104" s="240"/>
      <c r="F104" s="240"/>
      <c r="G104" s="240"/>
      <c r="H104" s="240"/>
      <c r="I104" s="240"/>
      <c r="J104" s="100"/>
    </row>
    <row r="105" spans="1:10" x14ac:dyDescent="0.25">
      <c r="B105" s="99"/>
      <c r="C105" s="99"/>
      <c r="D105" s="99"/>
      <c r="E105" s="99"/>
      <c r="F105" s="99"/>
      <c r="G105" s="99"/>
      <c r="H105" s="99"/>
      <c r="I105" s="99"/>
      <c r="J105" s="99"/>
    </row>
  </sheetData>
  <mergeCells count="40">
    <mergeCell ref="A90:A93"/>
    <mergeCell ref="A78:A81"/>
    <mergeCell ref="A18:A21"/>
    <mergeCell ref="A38:A41"/>
    <mergeCell ref="H3:I3"/>
    <mergeCell ref="A10:A13"/>
    <mergeCell ref="A14:A17"/>
    <mergeCell ref="A7:A9"/>
    <mergeCell ref="B7:B9"/>
    <mergeCell ref="C7:E7"/>
    <mergeCell ref="A3:G3"/>
    <mergeCell ref="G7:I7"/>
    <mergeCell ref="C8:C9"/>
    <mergeCell ref="D8:E8"/>
    <mergeCell ref="G8:G9"/>
    <mergeCell ref="H8:I8"/>
    <mergeCell ref="A86:A89"/>
    <mergeCell ref="A22:A25"/>
    <mergeCell ref="A26:A29"/>
    <mergeCell ref="A30:A33"/>
    <mergeCell ref="A34:A37"/>
    <mergeCell ref="A82:A85"/>
    <mergeCell ref="A42:A45"/>
    <mergeCell ref="A46:A49"/>
    <mergeCell ref="A50:A53"/>
    <mergeCell ref="A54:A57"/>
    <mergeCell ref="A58:A61"/>
    <mergeCell ref="A62:A65"/>
    <mergeCell ref="A66:A69"/>
    <mergeCell ref="A70:A73"/>
    <mergeCell ref="A74:A77"/>
    <mergeCell ref="B103:I103"/>
    <mergeCell ref="B104:I104"/>
    <mergeCell ref="B96:I96"/>
    <mergeCell ref="B97:I97"/>
    <mergeCell ref="B98:I98"/>
    <mergeCell ref="B99:I99"/>
    <mergeCell ref="B100:I100"/>
    <mergeCell ref="B101:I101"/>
    <mergeCell ref="B102:I102"/>
  </mergeCells>
  <hyperlinks>
    <hyperlink ref="I6" location="Contenido!A1" tooltip="Índice" display="Índice"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72DCB-8510-43F9-9461-6DEAD9A0D254}">
  <dimension ref="A1:K104"/>
  <sheetViews>
    <sheetView zoomScaleNormal="100" workbookViewId="0">
      <pane ySplit="8" topLeftCell="A9" activePane="bottomLeft" state="frozen"/>
      <selection pane="bottomLeft"/>
    </sheetView>
  </sheetViews>
  <sheetFormatPr baseColWidth="10" defaultColWidth="11.42578125" defaultRowHeight="15" x14ac:dyDescent="0.25"/>
  <cols>
    <col min="1" max="1" width="5.5703125" style="14" customWidth="1"/>
    <col min="2" max="2" width="10.5703125" style="14" customWidth="1"/>
    <col min="3" max="3" width="13.42578125" style="14" customWidth="1"/>
    <col min="4" max="5" width="12.5703125" style="14" customWidth="1"/>
    <col min="6" max="6" width="2.42578125" style="14" customWidth="1"/>
    <col min="7" max="8" width="13.42578125" style="14" customWidth="1"/>
    <col min="9" max="9" width="12.42578125" style="14" customWidth="1"/>
    <col min="10" max="16384" width="11.42578125" style="14"/>
  </cols>
  <sheetData>
    <row r="1" spans="1:11" x14ac:dyDescent="0.25">
      <c r="A1" s="1" t="s">
        <v>70</v>
      </c>
      <c r="B1" s="1"/>
    </row>
    <row r="2" spans="1:11" x14ac:dyDescent="0.25">
      <c r="A2" s="2"/>
      <c r="B2" s="2"/>
      <c r="C2" s="2"/>
      <c r="D2" s="2"/>
      <c r="E2" s="4"/>
      <c r="F2" s="4"/>
      <c r="G2" s="2"/>
      <c r="H2" s="2"/>
      <c r="I2" s="2"/>
    </row>
    <row r="3" spans="1:11" ht="45.75" customHeight="1" x14ac:dyDescent="0.25">
      <c r="A3" s="235" t="s">
        <v>245</v>
      </c>
      <c r="B3" s="235"/>
      <c r="C3" s="235"/>
      <c r="D3" s="235"/>
      <c r="E3" s="235"/>
      <c r="F3" s="235"/>
      <c r="G3" s="235"/>
      <c r="H3" s="254" t="str" cm="1">
        <f t="array" aca="1" ref="H3" ca="1">+MID(CELL("nombrearchivo",$A$1),FIND("]",CELL("nombrearchivo",$A$1),1)+1,12)</f>
        <v>Cuadro 14</v>
      </c>
      <c r="I3" s="254"/>
    </row>
    <row r="4" spans="1:11" x14ac:dyDescent="0.25">
      <c r="A4" s="98" t="s">
        <v>72</v>
      </c>
      <c r="B4" s="3"/>
      <c r="C4" s="3"/>
      <c r="D4" s="3"/>
      <c r="E4" s="6"/>
      <c r="F4" s="7"/>
      <c r="G4" s="2"/>
      <c r="H4" s="24"/>
      <c r="I4" s="24"/>
    </row>
    <row r="5" spans="1:11" x14ac:dyDescent="0.25">
      <c r="A5" s="52" t="s">
        <v>73</v>
      </c>
      <c r="B5" s="4"/>
      <c r="C5" s="4"/>
      <c r="D5" s="4"/>
      <c r="E5" s="6"/>
      <c r="F5" s="7"/>
      <c r="G5" s="7"/>
      <c r="H5" s="24"/>
      <c r="I5" s="24"/>
      <c r="J5" s="2"/>
      <c r="K5" s="2"/>
    </row>
    <row r="6" spans="1:11" x14ac:dyDescent="0.25">
      <c r="A6" s="55" t="s">
        <v>171</v>
      </c>
      <c r="B6" s="4"/>
      <c r="C6" s="4"/>
      <c r="D6" s="4"/>
      <c r="E6" s="8"/>
      <c r="F6" s="2"/>
      <c r="G6" s="2"/>
      <c r="H6" s="24"/>
      <c r="I6" s="72" t="s">
        <v>75</v>
      </c>
    </row>
    <row r="7" spans="1:11" ht="39.950000000000003" customHeight="1" x14ac:dyDescent="0.25">
      <c r="A7" s="244" t="s">
        <v>76</v>
      </c>
      <c r="B7" s="244" t="s">
        <v>77</v>
      </c>
      <c r="C7" s="246" t="s">
        <v>239</v>
      </c>
      <c r="D7" s="246"/>
      <c r="E7" s="246"/>
      <c r="F7" s="38"/>
      <c r="G7" s="239" t="s">
        <v>246</v>
      </c>
      <c r="H7" s="239"/>
      <c r="I7" s="239"/>
    </row>
    <row r="8" spans="1:11" ht="29.25" customHeight="1" x14ac:dyDescent="0.25">
      <c r="A8" s="245"/>
      <c r="B8" s="245"/>
      <c r="C8" s="57" t="s">
        <v>241</v>
      </c>
      <c r="D8" s="91" t="s">
        <v>247</v>
      </c>
      <c r="E8" s="54" t="s">
        <v>248</v>
      </c>
      <c r="F8" s="29"/>
      <c r="G8" s="57" t="s">
        <v>241</v>
      </c>
      <c r="H8" s="91" t="s">
        <v>247</v>
      </c>
      <c r="I8" s="54" t="s">
        <v>248</v>
      </c>
    </row>
    <row r="9" spans="1:11" x14ac:dyDescent="0.25">
      <c r="A9" s="241">
        <v>2005</v>
      </c>
      <c r="B9" s="66" t="s">
        <v>86</v>
      </c>
      <c r="C9" s="88">
        <v>16.6679658143</v>
      </c>
      <c r="D9" s="88">
        <v>49.0194344047</v>
      </c>
      <c r="E9" s="88">
        <v>14.250687451600001</v>
      </c>
      <c r="F9" s="92"/>
      <c r="G9" s="212">
        <v>6649.3569804353001</v>
      </c>
      <c r="H9" s="212">
        <v>2591.5381711417999</v>
      </c>
      <c r="I9" s="212">
        <v>6951.5998076753003</v>
      </c>
    </row>
    <row r="10" spans="1:11" x14ac:dyDescent="0.25">
      <c r="A10" s="242"/>
      <c r="B10" s="67" t="s">
        <v>88</v>
      </c>
      <c r="C10" s="89">
        <v>17.271860642299998</v>
      </c>
      <c r="D10" s="89">
        <v>52.8650137972</v>
      </c>
      <c r="E10" s="89">
        <v>14.521417166200001</v>
      </c>
      <c r="F10" s="93"/>
      <c r="G10" s="213">
        <v>6630.4522549356006</v>
      </c>
      <c r="H10" s="213">
        <v>2475.8849536192001</v>
      </c>
      <c r="I10" s="213">
        <v>6954.5928008338005</v>
      </c>
    </row>
    <row r="11" spans="1:11" x14ac:dyDescent="0.25">
      <c r="A11" s="242"/>
      <c r="B11" s="67" t="s">
        <v>89</v>
      </c>
      <c r="C11" s="89">
        <v>17.826974298500001</v>
      </c>
      <c r="D11" s="89">
        <v>51.803399481700005</v>
      </c>
      <c r="E11" s="89">
        <v>14.9937012009</v>
      </c>
      <c r="F11" s="93"/>
      <c r="G11" s="213">
        <v>6598.5769172147002</v>
      </c>
      <c r="H11" s="213">
        <v>2431.3300007222001</v>
      </c>
      <c r="I11" s="213">
        <v>6942.1205445924006</v>
      </c>
    </row>
    <row r="12" spans="1:11" x14ac:dyDescent="0.25">
      <c r="A12" s="243"/>
      <c r="B12" s="68" t="s">
        <v>90</v>
      </c>
      <c r="C12" s="90">
        <v>16.297047806599998</v>
      </c>
      <c r="D12" s="90">
        <v>49.6356051968</v>
      </c>
      <c r="E12" s="90">
        <v>13.7419976055</v>
      </c>
      <c r="F12" s="94"/>
      <c r="G12" s="214">
        <v>6793.4096165133014</v>
      </c>
      <c r="H12" s="214">
        <v>2575.8779145653002</v>
      </c>
      <c r="I12" s="214">
        <v>7121.9312646477001</v>
      </c>
    </row>
    <row r="13" spans="1:11" x14ac:dyDescent="0.25">
      <c r="A13" s="241">
        <v>2006</v>
      </c>
      <c r="B13" s="66" t="s">
        <v>86</v>
      </c>
      <c r="C13" s="88">
        <v>15.585207173700001</v>
      </c>
      <c r="D13" s="88">
        <v>48.086228310500005</v>
      </c>
      <c r="E13" s="88">
        <v>13.081219412500001</v>
      </c>
      <c r="F13" s="92"/>
      <c r="G13" s="212">
        <v>6851.8684642170001</v>
      </c>
      <c r="H13" s="212">
        <v>2739.7698871697003</v>
      </c>
      <c r="I13" s="212">
        <v>7165.7769168236</v>
      </c>
    </row>
    <row r="14" spans="1:11" x14ac:dyDescent="0.25">
      <c r="A14" s="242"/>
      <c r="B14" s="67" t="s">
        <v>88</v>
      </c>
      <c r="C14" s="89">
        <v>15.6647349573</v>
      </c>
      <c r="D14" s="89">
        <v>46.885810641500001</v>
      </c>
      <c r="E14" s="89">
        <v>13.3535727311</v>
      </c>
      <c r="F14" s="93"/>
      <c r="G14" s="213">
        <v>6919.1896075858003</v>
      </c>
      <c r="H14" s="213">
        <v>2790.0882810450003</v>
      </c>
      <c r="I14" s="213">
        <v>7228.063759869</v>
      </c>
    </row>
    <row r="15" spans="1:11" x14ac:dyDescent="0.25">
      <c r="A15" s="242"/>
      <c r="B15" s="67" t="s">
        <v>89</v>
      </c>
      <c r="C15" s="89">
        <v>16.358858488100001</v>
      </c>
      <c r="D15" s="89">
        <v>46.782529577700004</v>
      </c>
      <c r="E15" s="89">
        <v>13.9682055486</v>
      </c>
      <c r="F15" s="93"/>
      <c r="G15" s="213">
        <v>6972.3737075140998</v>
      </c>
      <c r="H15" s="213">
        <v>2840.8390957642</v>
      </c>
      <c r="I15" s="213">
        <v>7290.8677393882999</v>
      </c>
    </row>
    <row r="16" spans="1:11" x14ac:dyDescent="0.25">
      <c r="A16" s="243"/>
      <c r="B16" s="68" t="s">
        <v>90</v>
      </c>
      <c r="C16" s="90">
        <v>16.063481528100002</v>
      </c>
      <c r="D16" s="90">
        <v>47.576264129999998</v>
      </c>
      <c r="E16" s="90">
        <v>13.6761754668</v>
      </c>
      <c r="F16" s="94"/>
      <c r="G16" s="214">
        <v>6832.1482182285999</v>
      </c>
      <c r="H16" s="214">
        <v>2904.7985781032003</v>
      </c>
      <c r="I16" s="214">
        <v>7126.5753937643003</v>
      </c>
    </row>
    <row r="17" spans="1:9" x14ac:dyDescent="0.25">
      <c r="A17" s="241">
        <v>2007</v>
      </c>
      <c r="B17" s="66" t="s">
        <v>86</v>
      </c>
      <c r="C17" s="88">
        <v>15.538236512100001</v>
      </c>
      <c r="D17" s="88">
        <v>46.589851350700002</v>
      </c>
      <c r="E17" s="88">
        <v>13.1922173115</v>
      </c>
      <c r="F17" s="92"/>
      <c r="G17" s="212">
        <v>6920.5560967742003</v>
      </c>
      <c r="H17" s="212">
        <v>2882.7291177675002</v>
      </c>
      <c r="I17" s="212">
        <v>7225.7552075918002</v>
      </c>
    </row>
    <row r="18" spans="1:9" x14ac:dyDescent="0.25">
      <c r="A18" s="242"/>
      <c r="B18" s="67" t="s">
        <v>88</v>
      </c>
      <c r="C18" s="89">
        <v>15.5606532987</v>
      </c>
      <c r="D18" s="89">
        <v>47.305423512899999</v>
      </c>
      <c r="E18" s="89">
        <v>13.145042912400001</v>
      </c>
      <c r="F18" s="93"/>
      <c r="G18" s="213">
        <v>7018.1457272840998</v>
      </c>
      <c r="H18" s="213">
        <v>2877.2260590325</v>
      </c>
      <c r="I18" s="213">
        <v>7335.6063698541002</v>
      </c>
    </row>
    <row r="19" spans="1:9" x14ac:dyDescent="0.25">
      <c r="A19" s="242"/>
      <c r="B19" s="67" t="s">
        <v>89</v>
      </c>
      <c r="C19" s="89">
        <v>16.132444181500002</v>
      </c>
      <c r="D19" s="89">
        <v>49.510855550800002</v>
      </c>
      <c r="E19" s="89">
        <v>13.6105984161</v>
      </c>
      <c r="F19" s="93"/>
      <c r="G19" s="213">
        <v>6940.3727553996005</v>
      </c>
      <c r="H19" s="213">
        <v>2936.5872301602003</v>
      </c>
      <c r="I19" s="213">
        <v>7243.9030186133004</v>
      </c>
    </row>
    <row r="20" spans="1:9" x14ac:dyDescent="0.25">
      <c r="A20" s="243"/>
      <c r="B20" s="68" t="s">
        <v>90</v>
      </c>
      <c r="C20" s="90">
        <v>17.786542066399999</v>
      </c>
      <c r="D20" s="90">
        <v>49.880855072400003</v>
      </c>
      <c r="E20" s="90">
        <v>15.3228896714</v>
      </c>
      <c r="F20" s="94"/>
      <c r="G20" s="214">
        <v>6732.9101332796999</v>
      </c>
      <c r="H20" s="214">
        <v>2741.1893337414999</v>
      </c>
      <c r="I20" s="214">
        <v>7038.7645873309002</v>
      </c>
    </row>
    <row r="21" spans="1:9" x14ac:dyDescent="0.25">
      <c r="A21" s="241">
        <v>2008</v>
      </c>
      <c r="B21" s="66" t="s">
        <v>86</v>
      </c>
      <c r="C21" s="88">
        <v>16.198034131</v>
      </c>
      <c r="D21" s="88">
        <v>47.756880136900001</v>
      </c>
      <c r="E21" s="88">
        <v>13.825194810000001</v>
      </c>
      <c r="F21" s="92"/>
      <c r="G21" s="212">
        <v>6899.6329462632002</v>
      </c>
      <c r="H21" s="212">
        <v>2969.3167227198001</v>
      </c>
      <c r="I21" s="212">
        <v>7196.1430113351007</v>
      </c>
    </row>
    <row r="22" spans="1:9" x14ac:dyDescent="0.25">
      <c r="A22" s="242"/>
      <c r="B22" s="67" t="s">
        <v>88</v>
      </c>
      <c r="C22" s="89">
        <v>16.169801875699999</v>
      </c>
      <c r="D22" s="89">
        <v>46.258365734500003</v>
      </c>
      <c r="E22" s="89">
        <v>13.8945559021</v>
      </c>
      <c r="F22" s="93"/>
      <c r="G22" s="213">
        <v>6828.0833591150003</v>
      </c>
      <c r="H22" s="213">
        <v>2898.7228933441002</v>
      </c>
      <c r="I22" s="213">
        <v>7124.4827329471</v>
      </c>
    </row>
    <row r="23" spans="1:9" x14ac:dyDescent="0.25">
      <c r="A23" s="242"/>
      <c r="B23" s="67" t="s">
        <v>89</v>
      </c>
      <c r="C23" s="89">
        <v>16.807803836200002</v>
      </c>
      <c r="D23" s="89">
        <v>48.212037184400003</v>
      </c>
      <c r="E23" s="89">
        <v>14.4101350824</v>
      </c>
      <c r="F23" s="93"/>
      <c r="G23" s="213">
        <v>6718.8512390318001</v>
      </c>
      <c r="H23" s="213">
        <v>2852.2229100580003</v>
      </c>
      <c r="I23" s="213">
        <v>7014.010521743</v>
      </c>
    </row>
    <row r="24" spans="1:9" x14ac:dyDescent="0.25">
      <c r="A24" s="243"/>
      <c r="B24" s="68" t="s">
        <v>90</v>
      </c>
      <c r="C24" s="90">
        <v>16.9906532738</v>
      </c>
      <c r="D24" s="90">
        <v>48.556369729099998</v>
      </c>
      <c r="E24" s="90">
        <v>14.5720532313</v>
      </c>
      <c r="F24" s="94"/>
      <c r="G24" s="214">
        <v>6463.4568632378005</v>
      </c>
      <c r="H24" s="214">
        <v>3065.1745935918002</v>
      </c>
      <c r="I24" s="214">
        <v>6727.8886496311006</v>
      </c>
    </row>
    <row r="25" spans="1:9" x14ac:dyDescent="0.25">
      <c r="A25" s="241">
        <v>2009</v>
      </c>
      <c r="B25" s="66" t="s">
        <v>86</v>
      </c>
      <c r="C25" s="88">
        <v>15.3798985306</v>
      </c>
      <c r="D25" s="88">
        <v>44.4954649815</v>
      </c>
      <c r="E25" s="88">
        <v>13.1028098997</v>
      </c>
      <c r="F25" s="92"/>
      <c r="G25" s="212">
        <v>6562.4362186328999</v>
      </c>
      <c r="H25" s="212">
        <v>3058.7438239224002</v>
      </c>
      <c r="I25" s="212">
        <v>6832.9739176712001</v>
      </c>
    </row>
    <row r="26" spans="1:9" x14ac:dyDescent="0.25">
      <c r="A26" s="242"/>
      <c r="B26" s="67" t="s">
        <v>88</v>
      </c>
      <c r="C26" s="89">
        <v>16.31796714</v>
      </c>
      <c r="D26" s="89">
        <v>46.340025015800002</v>
      </c>
      <c r="E26" s="89">
        <v>14.026054117800001</v>
      </c>
      <c r="F26" s="93"/>
      <c r="G26" s="213">
        <v>6513.6664448749998</v>
      </c>
      <c r="H26" s="213">
        <v>2853.5860885471002</v>
      </c>
      <c r="I26" s="213">
        <v>6795.0536155555001</v>
      </c>
    </row>
    <row r="27" spans="1:9" x14ac:dyDescent="0.25">
      <c r="A27" s="242"/>
      <c r="B27" s="67" t="s">
        <v>89</v>
      </c>
      <c r="C27" s="89">
        <v>17.218883590600001</v>
      </c>
      <c r="D27" s="89">
        <v>47.4364363344</v>
      </c>
      <c r="E27" s="89">
        <v>14.656185842600001</v>
      </c>
      <c r="F27" s="93"/>
      <c r="G27" s="213">
        <v>6271.1843141154004</v>
      </c>
      <c r="H27" s="213">
        <v>2868.6362739956003</v>
      </c>
      <c r="I27" s="213">
        <v>6555.697809749</v>
      </c>
    </row>
    <row r="28" spans="1:9" x14ac:dyDescent="0.25">
      <c r="A28" s="243"/>
      <c r="B28" s="68" t="s">
        <v>90</v>
      </c>
      <c r="C28" s="90">
        <v>17.6557856043</v>
      </c>
      <c r="D28" s="90">
        <v>46.461811081699999</v>
      </c>
      <c r="E28" s="90">
        <v>15.219082592400001</v>
      </c>
      <c r="F28" s="94"/>
      <c r="G28" s="214">
        <v>6058.9084577806007</v>
      </c>
      <c r="H28" s="214">
        <v>2820.7720915867999</v>
      </c>
      <c r="I28" s="214">
        <v>6329.5506995794003</v>
      </c>
    </row>
    <row r="29" spans="1:9" x14ac:dyDescent="0.25">
      <c r="A29" s="241">
        <v>2010</v>
      </c>
      <c r="B29" s="66" t="s">
        <v>86</v>
      </c>
      <c r="C29" s="88">
        <v>16.188312847399999</v>
      </c>
      <c r="D29" s="88">
        <v>45.671942249000004</v>
      </c>
      <c r="E29" s="88">
        <v>13.861670529100001</v>
      </c>
      <c r="F29" s="92"/>
      <c r="G29" s="212">
        <v>6246.3266806742004</v>
      </c>
      <c r="H29" s="212">
        <v>2884.6120903148003</v>
      </c>
      <c r="I29" s="212">
        <v>6512.7728442414</v>
      </c>
    </row>
    <row r="30" spans="1:9" x14ac:dyDescent="0.25">
      <c r="A30" s="242"/>
      <c r="B30" s="67" t="s">
        <v>88</v>
      </c>
      <c r="C30" s="89">
        <v>16.895760517599999</v>
      </c>
      <c r="D30" s="89">
        <v>48.4182232068</v>
      </c>
      <c r="E30" s="89">
        <v>14.354624874500001</v>
      </c>
      <c r="F30" s="93"/>
      <c r="G30" s="213">
        <v>6210.3725968692006</v>
      </c>
      <c r="H30" s="213">
        <v>2734.2223977438002</v>
      </c>
      <c r="I30" s="213">
        <v>6493.7042282163002</v>
      </c>
    </row>
    <row r="31" spans="1:9" x14ac:dyDescent="0.25">
      <c r="A31" s="242"/>
      <c r="B31" s="67" t="s">
        <v>89</v>
      </c>
      <c r="C31" s="89">
        <v>17.261348220800002</v>
      </c>
      <c r="D31" s="89">
        <v>47.728428155500005</v>
      </c>
      <c r="E31" s="89">
        <v>14.740123437800001</v>
      </c>
      <c r="F31" s="93"/>
      <c r="G31" s="213">
        <v>6190.6920897420005</v>
      </c>
      <c r="H31" s="213">
        <v>2732.2794478737001</v>
      </c>
      <c r="I31" s="213">
        <v>6475.0632742608004</v>
      </c>
    </row>
    <row r="32" spans="1:9" x14ac:dyDescent="0.25">
      <c r="A32" s="243"/>
      <c r="B32" s="68" t="s">
        <v>90</v>
      </c>
      <c r="C32" s="90">
        <v>16.6137553278</v>
      </c>
      <c r="D32" s="90">
        <v>49.699581181900001</v>
      </c>
      <c r="E32" s="90">
        <v>14.0111249163</v>
      </c>
      <c r="F32" s="94"/>
      <c r="G32" s="214">
        <v>6109.2911701157</v>
      </c>
      <c r="H32" s="214">
        <v>2741.8325039535002</v>
      </c>
      <c r="I32" s="214">
        <v>6375.8103383788002</v>
      </c>
    </row>
    <row r="33" spans="1:9" x14ac:dyDescent="0.25">
      <c r="A33" s="241">
        <v>2011</v>
      </c>
      <c r="B33" s="66" t="s">
        <v>86</v>
      </c>
      <c r="C33" s="88">
        <v>15.1726688203</v>
      </c>
      <c r="D33" s="88">
        <v>46.286724856399999</v>
      </c>
      <c r="E33" s="88">
        <v>12.7528054025</v>
      </c>
      <c r="F33" s="92"/>
      <c r="G33" s="212">
        <v>6227.6231809945002</v>
      </c>
      <c r="H33" s="212">
        <v>2814.8498318146003</v>
      </c>
      <c r="I33" s="212">
        <v>6495.3816844150006</v>
      </c>
    </row>
    <row r="34" spans="1:9" x14ac:dyDescent="0.25">
      <c r="A34" s="242"/>
      <c r="B34" s="67" t="s">
        <v>88</v>
      </c>
      <c r="C34" s="89">
        <v>15.7995413484</v>
      </c>
      <c r="D34" s="89">
        <v>46.5892204879</v>
      </c>
      <c r="E34" s="89">
        <v>13.3430369232</v>
      </c>
      <c r="F34" s="93"/>
      <c r="G34" s="213">
        <v>6185.1458060162004</v>
      </c>
      <c r="H34" s="213">
        <v>2759.4998918342003</v>
      </c>
      <c r="I34" s="213">
        <v>6462.9962199526999</v>
      </c>
    </row>
    <row r="35" spans="1:9" x14ac:dyDescent="0.25">
      <c r="A35" s="242"/>
      <c r="B35" s="67" t="s">
        <v>89</v>
      </c>
      <c r="C35" s="89">
        <v>16.545314677100002</v>
      </c>
      <c r="D35" s="89">
        <v>47.935249199600001</v>
      </c>
      <c r="E35" s="89">
        <v>13.9696339646</v>
      </c>
      <c r="F35" s="93"/>
      <c r="G35" s="213">
        <v>6134.4104268648998</v>
      </c>
      <c r="H35" s="213">
        <v>2696.6243770335</v>
      </c>
      <c r="I35" s="213">
        <v>6417.5999580799999</v>
      </c>
    </row>
    <row r="36" spans="1:9" x14ac:dyDescent="0.25">
      <c r="A36" s="243"/>
      <c r="B36" s="68" t="s">
        <v>90</v>
      </c>
      <c r="C36" s="90">
        <v>17.533075218700002</v>
      </c>
      <c r="D36" s="90">
        <v>47.9694920365</v>
      </c>
      <c r="E36" s="90">
        <v>15.0590939329</v>
      </c>
      <c r="F36" s="94"/>
      <c r="G36" s="214">
        <v>5913.1714410841005</v>
      </c>
      <c r="H36" s="214">
        <v>2699.8636424360002</v>
      </c>
      <c r="I36" s="214">
        <v>6175.8424811475006</v>
      </c>
    </row>
    <row r="37" spans="1:9" x14ac:dyDescent="0.25">
      <c r="A37" s="241">
        <v>2012</v>
      </c>
      <c r="B37" s="66" t="s">
        <v>86</v>
      </c>
      <c r="C37" s="88">
        <v>15.7340667019</v>
      </c>
      <c r="D37" s="88">
        <v>45.141408915100001</v>
      </c>
      <c r="E37" s="88">
        <v>13.331623491</v>
      </c>
      <c r="F37" s="92"/>
      <c r="G37" s="212">
        <v>6117.3772093652005</v>
      </c>
      <c r="H37" s="212">
        <v>2874.1192973031002</v>
      </c>
      <c r="I37" s="212">
        <v>6381.0233479292001</v>
      </c>
    </row>
    <row r="38" spans="1:9" x14ac:dyDescent="0.25">
      <c r="A38" s="242"/>
      <c r="B38" s="67" t="s">
        <v>88</v>
      </c>
      <c r="C38" s="89">
        <v>16.552760297199999</v>
      </c>
      <c r="D38" s="89">
        <v>47.000585362199999</v>
      </c>
      <c r="E38" s="89">
        <v>14.0740761482</v>
      </c>
      <c r="F38" s="93"/>
      <c r="G38" s="213">
        <v>6082.4910576698003</v>
      </c>
      <c r="H38" s="213">
        <v>2750.4484885685001</v>
      </c>
      <c r="I38" s="213">
        <v>6353.8736363011003</v>
      </c>
    </row>
    <row r="39" spans="1:9" x14ac:dyDescent="0.25">
      <c r="A39" s="242"/>
      <c r="B39" s="67" t="s">
        <v>89</v>
      </c>
      <c r="C39" s="89">
        <v>17.613731328900002</v>
      </c>
      <c r="D39" s="89">
        <v>46.999923541800001</v>
      </c>
      <c r="E39" s="89">
        <v>15.1361024813</v>
      </c>
      <c r="F39" s="93"/>
      <c r="G39" s="213">
        <v>5992.1139198379005</v>
      </c>
      <c r="H39" s="213">
        <v>2802.6124395266002</v>
      </c>
      <c r="I39" s="213">
        <v>6257.8346305048999</v>
      </c>
    </row>
    <row r="40" spans="1:9" x14ac:dyDescent="0.25">
      <c r="A40" s="243"/>
      <c r="B40" s="68" t="s">
        <v>90</v>
      </c>
      <c r="C40" s="90">
        <v>17.258031838200001</v>
      </c>
      <c r="D40" s="90">
        <v>49.596973272200003</v>
      </c>
      <c r="E40" s="90">
        <v>14.6377677934</v>
      </c>
      <c r="F40" s="94"/>
      <c r="G40" s="214">
        <v>6008.7504950559005</v>
      </c>
      <c r="H40" s="214">
        <v>2700.0868093442</v>
      </c>
      <c r="I40" s="214">
        <v>6278.5731913323998</v>
      </c>
    </row>
    <row r="41" spans="1:9" x14ac:dyDescent="0.25">
      <c r="A41" s="241">
        <v>2013</v>
      </c>
      <c r="B41" s="66" t="s">
        <v>86</v>
      </c>
      <c r="C41" s="88">
        <v>15.2947166538</v>
      </c>
      <c r="D41" s="88">
        <v>46.678206946100005</v>
      </c>
      <c r="E41" s="88">
        <v>12.761971942300001</v>
      </c>
      <c r="F41" s="92"/>
      <c r="G41" s="212">
        <v>6159.8019649725002</v>
      </c>
      <c r="H41" s="212">
        <v>2780.5170483786001</v>
      </c>
      <c r="I41" s="212">
        <v>6431.5425445950004</v>
      </c>
    </row>
    <row r="42" spans="1:9" x14ac:dyDescent="0.25">
      <c r="A42" s="242"/>
      <c r="B42" s="67" t="s">
        <v>88</v>
      </c>
      <c r="C42" s="89">
        <v>16.3447044065</v>
      </c>
      <c r="D42" s="89">
        <v>47.8778852194</v>
      </c>
      <c r="E42" s="89">
        <v>14.021727141400001</v>
      </c>
      <c r="F42" s="93"/>
      <c r="G42" s="213">
        <v>5983.3787418962002</v>
      </c>
      <c r="H42" s="213">
        <v>2743.2653941272001</v>
      </c>
      <c r="I42" s="213">
        <v>6222.7764029421005</v>
      </c>
    </row>
    <row r="43" spans="1:9" x14ac:dyDescent="0.25">
      <c r="A43" s="242"/>
      <c r="B43" s="67" t="s">
        <v>89</v>
      </c>
      <c r="C43" s="89">
        <v>17.031710727500002</v>
      </c>
      <c r="D43" s="89">
        <v>47.643985217699999</v>
      </c>
      <c r="E43" s="89">
        <v>14.645776400800001</v>
      </c>
      <c r="F43" s="93"/>
      <c r="G43" s="213">
        <v>5933.6916722688002</v>
      </c>
      <c r="H43" s="213">
        <v>2791.1044832016</v>
      </c>
      <c r="I43" s="213">
        <v>6173.5236337098004</v>
      </c>
    </row>
    <row r="44" spans="1:9" x14ac:dyDescent="0.25">
      <c r="A44" s="243"/>
      <c r="B44" s="68" t="s">
        <v>90</v>
      </c>
      <c r="C44" s="90">
        <v>17.238310432500001</v>
      </c>
      <c r="D44" s="90">
        <v>50.072842143800003</v>
      </c>
      <c r="E44" s="90">
        <v>14.710165167800001</v>
      </c>
      <c r="F44" s="94"/>
      <c r="G44" s="214">
        <v>5864.1427362804998</v>
      </c>
      <c r="H44" s="214">
        <v>2612.9874959211002</v>
      </c>
      <c r="I44" s="214">
        <v>6112.949386147</v>
      </c>
    </row>
    <row r="45" spans="1:9" x14ac:dyDescent="0.25">
      <c r="A45" s="241">
        <v>2014</v>
      </c>
      <c r="B45" s="66" t="s">
        <v>86</v>
      </c>
      <c r="C45" s="88">
        <v>15.602054816700001</v>
      </c>
      <c r="D45" s="88">
        <v>45.6329080314</v>
      </c>
      <c r="E45" s="88">
        <v>13.207440005500001</v>
      </c>
      <c r="F45" s="92"/>
      <c r="G45" s="212">
        <v>5867.5222333873999</v>
      </c>
      <c r="H45" s="212">
        <v>2799.6023826419</v>
      </c>
      <c r="I45" s="212">
        <v>6109.8633554042999</v>
      </c>
    </row>
    <row r="46" spans="1:9" x14ac:dyDescent="0.25">
      <c r="A46" s="242"/>
      <c r="B46" s="67" t="s">
        <v>88</v>
      </c>
      <c r="C46" s="89">
        <v>16.203892815</v>
      </c>
      <c r="D46" s="89">
        <v>46.565727799100003</v>
      </c>
      <c r="E46" s="89">
        <v>13.799042029200001</v>
      </c>
      <c r="F46" s="93"/>
      <c r="G46" s="213">
        <v>5787.9205609338005</v>
      </c>
      <c r="H46" s="213">
        <v>2694.9556883671003</v>
      </c>
      <c r="I46" s="213">
        <v>6030.6789531642999</v>
      </c>
    </row>
    <row r="47" spans="1:9" x14ac:dyDescent="0.25">
      <c r="A47" s="242"/>
      <c r="B47" s="67" t="s">
        <v>89</v>
      </c>
      <c r="C47" s="89">
        <v>16.847357609700001</v>
      </c>
      <c r="D47" s="89">
        <v>47.519803778700002</v>
      </c>
      <c r="E47" s="89">
        <v>14.4559717978</v>
      </c>
      <c r="F47" s="93"/>
      <c r="G47" s="213">
        <v>5756.4409270485003</v>
      </c>
      <c r="H47" s="213">
        <v>2650.8224717271</v>
      </c>
      <c r="I47" s="213">
        <v>5998.1414497224005</v>
      </c>
    </row>
    <row r="48" spans="1:9" x14ac:dyDescent="0.25">
      <c r="A48" s="243"/>
      <c r="B48" s="68" t="s">
        <v>90</v>
      </c>
      <c r="C48" s="90">
        <v>17.9931697783</v>
      </c>
      <c r="D48" s="90">
        <v>48.420578478199999</v>
      </c>
      <c r="E48" s="90">
        <v>15.7114033826</v>
      </c>
      <c r="F48" s="94"/>
      <c r="G48" s="214">
        <v>5649.4729512070999</v>
      </c>
      <c r="H48" s="214">
        <v>2794.3010086623003</v>
      </c>
      <c r="I48" s="214">
        <v>5864.7876962535001</v>
      </c>
    </row>
    <row r="49" spans="1:9" x14ac:dyDescent="0.25">
      <c r="A49" s="241">
        <v>2015</v>
      </c>
      <c r="B49" s="66" t="s">
        <v>86</v>
      </c>
      <c r="C49" s="88">
        <v>16.6071472456</v>
      </c>
      <c r="D49" s="88">
        <v>44.661255211300002</v>
      </c>
      <c r="E49" s="88">
        <v>14.5947398267</v>
      </c>
      <c r="F49" s="92"/>
      <c r="G49" s="212">
        <v>5812.1569527576003</v>
      </c>
      <c r="H49" s="212">
        <v>2868.0474740232003</v>
      </c>
      <c r="I49" s="212">
        <v>6023.6952965601004</v>
      </c>
    </row>
    <row r="50" spans="1:9" x14ac:dyDescent="0.25">
      <c r="A50" s="242"/>
      <c r="B50" s="67" t="s">
        <v>88</v>
      </c>
      <c r="C50" s="89">
        <v>17.130063277200001</v>
      </c>
      <c r="D50" s="89">
        <v>44.402585476900001</v>
      </c>
      <c r="E50" s="89">
        <v>15.1304110427</v>
      </c>
      <c r="F50" s="93"/>
      <c r="G50" s="213">
        <v>5830.0188154957004</v>
      </c>
      <c r="H50" s="213">
        <v>2857.3650030685999</v>
      </c>
      <c r="I50" s="213">
        <v>6046.0109375236007</v>
      </c>
    </row>
    <row r="51" spans="1:9" x14ac:dyDescent="0.25">
      <c r="A51" s="242"/>
      <c r="B51" s="67" t="s">
        <v>89</v>
      </c>
      <c r="C51" s="89">
        <v>17.2539903266</v>
      </c>
      <c r="D51" s="89">
        <v>46.030172557500002</v>
      </c>
      <c r="E51" s="89">
        <v>14.9371875655</v>
      </c>
      <c r="F51" s="93"/>
      <c r="G51" s="213">
        <v>5914.2318438246002</v>
      </c>
      <c r="H51" s="213">
        <v>2806.1952261816</v>
      </c>
      <c r="I51" s="213">
        <v>6164.3514340001002</v>
      </c>
    </row>
    <row r="52" spans="1:9" x14ac:dyDescent="0.25">
      <c r="A52" s="243"/>
      <c r="B52" s="68" t="s">
        <v>90</v>
      </c>
      <c r="C52" s="90">
        <v>17.288641621700002</v>
      </c>
      <c r="D52" s="90">
        <v>43.813634526400001</v>
      </c>
      <c r="E52" s="90">
        <v>15.254000772400001</v>
      </c>
      <c r="F52" s="94"/>
      <c r="G52" s="214">
        <v>5819.8575446865007</v>
      </c>
      <c r="H52" s="214">
        <v>2793.7116692502</v>
      </c>
      <c r="I52" s="214">
        <v>6050.5455072325003</v>
      </c>
    </row>
    <row r="53" spans="1:9" x14ac:dyDescent="0.25">
      <c r="A53" s="241">
        <v>2016</v>
      </c>
      <c r="B53" s="66" t="s">
        <v>86</v>
      </c>
      <c r="C53" s="88">
        <v>15.6098008622</v>
      </c>
      <c r="D53" s="88">
        <v>43.431501492500004</v>
      </c>
      <c r="E53" s="88">
        <v>13.443237140200001</v>
      </c>
      <c r="F53" s="92"/>
      <c r="G53" s="212">
        <v>5966.5224141804001</v>
      </c>
      <c r="H53" s="212">
        <v>2960.755913293</v>
      </c>
      <c r="I53" s="212">
        <v>6200.4252804416001</v>
      </c>
    </row>
    <row r="54" spans="1:9" x14ac:dyDescent="0.25">
      <c r="A54" s="242"/>
      <c r="B54" s="67" t="s">
        <v>88</v>
      </c>
      <c r="C54" s="89">
        <v>15.9041816735</v>
      </c>
      <c r="D54" s="89">
        <v>42.971677798800002</v>
      </c>
      <c r="E54" s="89">
        <v>13.7172382183</v>
      </c>
      <c r="F54" s="93"/>
      <c r="G54" s="213">
        <v>5997.2603429560004</v>
      </c>
      <c r="H54" s="213">
        <v>2907.923660248</v>
      </c>
      <c r="I54" s="213">
        <v>6243.5786384342</v>
      </c>
    </row>
    <row r="55" spans="1:9" x14ac:dyDescent="0.25">
      <c r="A55" s="242"/>
      <c r="B55" s="67" t="s">
        <v>89</v>
      </c>
      <c r="C55" s="89">
        <v>16.051090345200002</v>
      </c>
      <c r="D55" s="89">
        <v>44.983902978100005</v>
      </c>
      <c r="E55" s="89">
        <v>13.6878566248</v>
      </c>
      <c r="F55" s="93"/>
      <c r="G55" s="213">
        <v>6047.7437437078006</v>
      </c>
      <c r="H55" s="213">
        <v>2852.8837457097002</v>
      </c>
      <c r="I55" s="213">
        <v>6309.7632965501998</v>
      </c>
    </row>
    <row r="56" spans="1:9" x14ac:dyDescent="0.25">
      <c r="A56" s="243"/>
      <c r="B56" s="68" t="s">
        <v>90</v>
      </c>
      <c r="C56" s="90">
        <v>15.431732442600001</v>
      </c>
      <c r="D56" s="90">
        <v>43.414019231600001</v>
      </c>
      <c r="E56" s="90">
        <v>13.2563407587</v>
      </c>
      <c r="F56" s="94"/>
      <c r="G56" s="214">
        <v>5998.1048311666</v>
      </c>
      <c r="H56" s="214">
        <v>2910.0365871572999</v>
      </c>
      <c r="I56" s="214">
        <v>6239.7305883713007</v>
      </c>
    </row>
    <row r="57" spans="1:9" x14ac:dyDescent="0.25">
      <c r="A57" s="241">
        <v>2017</v>
      </c>
      <c r="B57" s="66" t="s">
        <v>86</v>
      </c>
      <c r="C57" s="88">
        <v>14.376836239100001</v>
      </c>
      <c r="D57" s="88">
        <v>42.189277288300005</v>
      </c>
      <c r="E57" s="88">
        <v>12.170599767100001</v>
      </c>
      <c r="F57" s="92"/>
      <c r="G57" s="212">
        <v>6049.3666915776002</v>
      </c>
      <c r="H57" s="212">
        <v>3006.8620644485</v>
      </c>
      <c r="I57" s="212">
        <v>6292.7461103637006</v>
      </c>
    </row>
    <row r="58" spans="1:9" x14ac:dyDescent="0.25">
      <c r="A58" s="242"/>
      <c r="B58" s="67" t="s">
        <v>88</v>
      </c>
      <c r="C58" s="89">
        <v>15.031411138000001</v>
      </c>
      <c r="D58" s="89">
        <v>43.828782483700003</v>
      </c>
      <c r="E58" s="89">
        <v>12.684358862</v>
      </c>
      <c r="F58" s="93"/>
      <c r="G58" s="213">
        <v>6010.4040122421002</v>
      </c>
      <c r="H58" s="213">
        <v>2897.3310817346</v>
      </c>
      <c r="I58" s="213">
        <v>6262.9081299141999</v>
      </c>
    </row>
    <row r="59" spans="1:9" x14ac:dyDescent="0.25">
      <c r="A59" s="242"/>
      <c r="B59" s="67" t="s">
        <v>89</v>
      </c>
      <c r="C59" s="89">
        <v>15.237399205300001</v>
      </c>
      <c r="D59" s="89">
        <v>44.514257479600005</v>
      </c>
      <c r="E59" s="89">
        <v>12.814544704800001</v>
      </c>
      <c r="F59" s="93"/>
      <c r="G59" s="213">
        <v>5959.5119878208998</v>
      </c>
      <c r="H59" s="213">
        <v>2865.6993361181003</v>
      </c>
      <c r="I59" s="213">
        <v>6217.6238787598004</v>
      </c>
    </row>
    <row r="60" spans="1:9" x14ac:dyDescent="0.25">
      <c r="A60" s="243"/>
      <c r="B60" s="68" t="s">
        <v>90</v>
      </c>
      <c r="C60" s="90">
        <v>15.4603454671</v>
      </c>
      <c r="D60" s="90">
        <v>43.876543344399998</v>
      </c>
      <c r="E60" s="90">
        <v>12.981284664</v>
      </c>
      <c r="F60" s="94"/>
      <c r="G60" s="214">
        <v>5853.5164679032005</v>
      </c>
      <c r="H60" s="214">
        <v>2843.9777819534002</v>
      </c>
      <c r="I60" s="214">
        <v>6113.9414005491999</v>
      </c>
    </row>
    <row r="61" spans="1:9" x14ac:dyDescent="0.25">
      <c r="A61" s="241">
        <v>2018</v>
      </c>
      <c r="B61" s="66" t="s">
        <v>86</v>
      </c>
      <c r="C61" s="88">
        <v>14.026744971800001</v>
      </c>
      <c r="D61" s="88">
        <v>42.364978289900002</v>
      </c>
      <c r="E61" s="88">
        <v>11.9267007501</v>
      </c>
      <c r="F61" s="92"/>
      <c r="G61" s="212">
        <v>6080.8853019211001</v>
      </c>
      <c r="H61" s="212">
        <v>3017.6278150477001</v>
      </c>
      <c r="I61" s="212">
        <v>6306.5361210115007</v>
      </c>
    </row>
    <row r="62" spans="1:9" x14ac:dyDescent="0.25">
      <c r="A62" s="242"/>
      <c r="B62" s="67" t="s">
        <v>88</v>
      </c>
      <c r="C62" s="89">
        <v>14.547810654800001</v>
      </c>
      <c r="D62" s="89">
        <v>44.566503252400004</v>
      </c>
      <c r="E62" s="89">
        <v>12.283610185500001</v>
      </c>
      <c r="F62" s="93"/>
      <c r="G62" s="213">
        <v>6101.5166710908006</v>
      </c>
      <c r="H62" s="213">
        <v>2940.2267257279</v>
      </c>
      <c r="I62" s="213">
        <v>6340.9115571980001</v>
      </c>
    </row>
    <row r="63" spans="1:9" x14ac:dyDescent="0.25">
      <c r="A63" s="242"/>
      <c r="B63" s="67" t="s">
        <v>89</v>
      </c>
      <c r="C63" s="89">
        <v>14.932038840800001</v>
      </c>
      <c r="D63" s="89">
        <v>45.451935562199999</v>
      </c>
      <c r="E63" s="89">
        <v>12.467128988100001</v>
      </c>
      <c r="F63" s="93"/>
      <c r="G63" s="213">
        <v>6004.2883957785007</v>
      </c>
      <c r="H63" s="213">
        <v>2793.8162135974003</v>
      </c>
      <c r="I63" s="213">
        <v>6265.9215359106001</v>
      </c>
    </row>
    <row r="64" spans="1:9" x14ac:dyDescent="0.25">
      <c r="A64" s="243"/>
      <c r="B64" s="68" t="s">
        <v>90</v>
      </c>
      <c r="C64" s="90">
        <v>14.8201667931</v>
      </c>
      <c r="D64" s="90">
        <v>48.184005406000004</v>
      </c>
      <c r="E64" s="90">
        <v>12.2612858432</v>
      </c>
      <c r="F64" s="94"/>
      <c r="G64" s="214">
        <v>5933.5191902414999</v>
      </c>
      <c r="H64" s="214">
        <v>2651.2065287026003</v>
      </c>
      <c r="I64" s="214">
        <v>6184.9790693322002</v>
      </c>
    </row>
    <row r="65" spans="1:9" x14ac:dyDescent="0.25">
      <c r="A65" s="241">
        <v>2019</v>
      </c>
      <c r="B65" s="66" t="s">
        <v>86</v>
      </c>
      <c r="C65" s="88">
        <v>14.355153595500001</v>
      </c>
      <c r="D65" s="88">
        <v>44.8944913865</v>
      </c>
      <c r="E65" s="88">
        <v>12.120176344500001</v>
      </c>
      <c r="F65" s="92"/>
      <c r="G65" s="212">
        <v>6142.5674949833001</v>
      </c>
      <c r="H65" s="212">
        <v>2857.6481031266003</v>
      </c>
      <c r="I65" s="212">
        <v>6381.9395649710004</v>
      </c>
    </row>
    <row r="66" spans="1:9" x14ac:dyDescent="0.25">
      <c r="A66" s="242"/>
      <c r="B66" s="67" t="s">
        <v>88</v>
      </c>
      <c r="C66" s="89">
        <v>14.736781221700001</v>
      </c>
      <c r="D66" s="89">
        <v>43.4905689016</v>
      </c>
      <c r="E66" s="89">
        <v>12.443047744900001</v>
      </c>
      <c r="F66" s="93"/>
      <c r="G66" s="213">
        <v>6128.5784780659005</v>
      </c>
      <c r="H66" s="213">
        <v>2906.0014738187001</v>
      </c>
      <c r="I66" s="213">
        <v>6381.5936801816006</v>
      </c>
    </row>
    <row r="67" spans="1:9" x14ac:dyDescent="0.25">
      <c r="A67" s="242"/>
      <c r="B67" s="67" t="s">
        <v>89</v>
      </c>
      <c r="C67" s="89">
        <v>15.183700313700001</v>
      </c>
      <c r="D67" s="89">
        <v>45.238105063500001</v>
      </c>
      <c r="E67" s="89">
        <v>12.6985268238</v>
      </c>
      <c r="F67" s="93"/>
      <c r="G67" s="213">
        <v>6085.8434327452005</v>
      </c>
      <c r="H67" s="213">
        <v>2833.6675028431</v>
      </c>
      <c r="I67" s="213">
        <v>6353.4418976971001</v>
      </c>
    </row>
    <row r="68" spans="1:9" x14ac:dyDescent="0.25">
      <c r="A68" s="243"/>
      <c r="B68" s="68" t="s">
        <v>90</v>
      </c>
      <c r="C68" s="90">
        <v>14.569455579000001</v>
      </c>
      <c r="D68" s="90">
        <v>43.135524541900004</v>
      </c>
      <c r="E68" s="90">
        <v>12.2118485163</v>
      </c>
      <c r="F68" s="94"/>
      <c r="G68" s="214">
        <v>6127.7855922698</v>
      </c>
      <c r="H68" s="214">
        <v>2871.1699265682</v>
      </c>
      <c r="I68" s="214">
        <v>6396.8777588563999</v>
      </c>
    </row>
    <row r="69" spans="1:9" x14ac:dyDescent="0.25">
      <c r="A69" s="241">
        <v>2020</v>
      </c>
      <c r="B69" s="66" t="s">
        <v>86</v>
      </c>
      <c r="C69" s="88">
        <v>12.1105907495</v>
      </c>
      <c r="D69" s="88">
        <v>39.111720316100005</v>
      </c>
      <c r="E69" s="88">
        <v>9.8740820005999996</v>
      </c>
      <c r="F69" s="92"/>
      <c r="G69" s="212">
        <v>6486.0531705038002</v>
      </c>
      <c r="H69" s="212">
        <v>3257.0883175906001</v>
      </c>
      <c r="I69" s="212">
        <v>6754.5705405489007</v>
      </c>
    </row>
    <row r="70" spans="1:9" s="19" customFormat="1" x14ac:dyDescent="0.25">
      <c r="A70" s="242"/>
      <c r="B70" s="67" t="s">
        <v>124</v>
      </c>
      <c r="C70" s="89" t="s">
        <v>91</v>
      </c>
      <c r="D70" s="89" t="s">
        <v>91</v>
      </c>
      <c r="E70" s="89" t="s">
        <v>91</v>
      </c>
      <c r="F70" s="93"/>
      <c r="G70" s="70" t="s">
        <v>91</v>
      </c>
      <c r="H70" s="70" t="s">
        <v>91</v>
      </c>
      <c r="I70" s="70" t="s">
        <v>91</v>
      </c>
    </row>
    <row r="71" spans="1:9" x14ac:dyDescent="0.25">
      <c r="A71" s="242"/>
      <c r="B71" s="67" t="s">
        <v>89</v>
      </c>
      <c r="C71" s="89">
        <v>13.670597366800001</v>
      </c>
      <c r="D71" s="89">
        <v>45.384383763500004</v>
      </c>
      <c r="E71" s="89">
        <v>10.955110878400001</v>
      </c>
      <c r="F71" s="93"/>
      <c r="G71" s="213">
        <v>6235.7702522228001</v>
      </c>
      <c r="H71" s="213">
        <v>2883.4853850292002</v>
      </c>
      <c r="I71" s="213">
        <v>6517.0375020044003</v>
      </c>
    </row>
    <row r="72" spans="1:9" x14ac:dyDescent="0.25">
      <c r="A72" s="243"/>
      <c r="B72" s="68" t="s">
        <v>90</v>
      </c>
      <c r="C72" s="90">
        <v>13.102196954</v>
      </c>
      <c r="D72" s="90">
        <v>40.432638695900003</v>
      </c>
      <c r="E72" s="90">
        <v>10.9302907373</v>
      </c>
      <c r="F72" s="94"/>
      <c r="G72" s="214">
        <v>6305.0837662970998</v>
      </c>
      <c r="H72" s="214">
        <v>3193.1922930363003</v>
      </c>
      <c r="I72" s="214">
        <v>6547.0913412171003</v>
      </c>
    </row>
    <row r="73" spans="1:9" x14ac:dyDescent="0.25">
      <c r="A73" s="241">
        <v>2021</v>
      </c>
      <c r="B73" s="66" t="s">
        <v>86</v>
      </c>
      <c r="C73" s="88">
        <v>12.8522450064</v>
      </c>
      <c r="D73" s="88">
        <v>38.742648555900004</v>
      </c>
      <c r="E73" s="88">
        <v>10.799126582</v>
      </c>
      <c r="F73" s="92"/>
      <c r="G73" s="212">
        <v>6515.0437581035003</v>
      </c>
      <c r="H73" s="212">
        <v>3211.5007793493</v>
      </c>
      <c r="I73" s="212">
        <v>6770.5275324886006</v>
      </c>
    </row>
    <row r="74" spans="1:9" x14ac:dyDescent="0.25">
      <c r="A74" s="242"/>
      <c r="B74" s="67" t="s">
        <v>88</v>
      </c>
      <c r="C74" s="89">
        <v>13.304641653300001</v>
      </c>
      <c r="D74" s="89">
        <v>42.163440863200002</v>
      </c>
      <c r="E74" s="89">
        <v>11.095447877</v>
      </c>
      <c r="F74" s="93"/>
      <c r="G74" s="213">
        <v>6404.1316585853001</v>
      </c>
      <c r="H74" s="213">
        <v>3142.1178648748</v>
      </c>
      <c r="I74" s="213">
        <v>6650.1751395583005</v>
      </c>
    </row>
    <row r="75" spans="1:9" x14ac:dyDescent="0.25">
      <c r="A75" s="242"/>
      <c r="B75" s="67" t="s">
        <v>89</v>
      </c>
      <c r="C75" s="89">
        <v>13.7364963818</v>
      </c>
      <c r="D75" s="89">
        <v>46.396569191300003</v>
      </c>
      <c r="E75" s="89">
        <v>11.278834634300001</v>
      </c>
      <c r="F75" s="93"/>
      <c r="G75" s="213">
        <v>6390.6013001773999</v>
      </c>
      <c r="H75" s="213">
        <v>2929.5433918901999</v>
      </c>
      <c r="I75" s="213">
        <v>6655.0255793299002</v>
      </c>
    </row>
    <row r="76" spans="1:9" x14ac:dyDescent="0.25">
      <c r="A76" s="243"/>
      <c r="B76" s="68" t="s">
        <v>90</v>
      </c>
      <c r="C76" s="90">
        <v>13.145041471800001</v>
      </c>
      <c r="D76" s="90">
        <v>44.801054934600003</v>
      </c>
      <c r="E76" s="90">
        <v>10.739139296500001</v>
      </c>
      <c r="F76" s="94"/>
      <c r="G76" s="214">
        <v>6284.8453540956998</v>
      </c>
      <c r="H76" s="214">
        <v>2878.9426584990001</v>
      </c>
      <c r="I76" s="214">
        <v>6545.4985406837004</v>
      </c>
    </row>
    <row r="77" spans="1:9" x14ac:dyDescent="0.25">
      <c r="A77" s="241">
        <v>2022</v>
      </c>
      <c r="B77" s="66" t="s">
        <v>86</v>
      </c>
      <c r="C77" s="88">
        <v>12.1172730493</v>
      </c>
      <c r="D77" s="88">
        <v>40.305020063400001</v>
      </c>
      <c r="E77" s="88">
        <v>9.9727896541999996</v>
      </c>
      <c r="F77" s="92"/>
      <c r="G77" s="212">
        <v>6611.7810790681006</v>
      </c>
      <c r="H77" s="212">
        <v>3254.8296835985002</v>
      </c>
      <c r="I77" s="212">
        <v>6872.7907660183</v>
      </c>
    </row>
    <row r="78" spans="1:9" x14ac:dyDescent="0.25">
      <c r="A78" s="242"/>
      <c r="B78" s="67" t="s">
        <v>88</v>
      </c>
      <c r="C78" s="89">
        <v>12.334030027600001</v>
      </c>
      <c r="D78" s="89">
        <v>42.5766953563</v>
      </c>
      <c r="E78" s="89">
        <v>9.8454406726000006</v>
      </c>
      <c r="F78" s="93"/>
      <c r="G78" s="213">
        <v>6534.0419625004006</v>
      </c>
      <c r="H78" s="213">
        <v>3130.1479929413999</v>
      </c>
      <c r="I78" s="213">
        <v>6814.4375970939</v>
      </c>
    </row>
    <row r="79" spans="1:9" x14ac:dyDescent="0.25">
      <c r="A79" s="242"/>
      <c r="B79" s="67" t="s">
        <v>89</v>
      </c>
      <c r="C79" s="89">
        <v>13.039103196400001</v>
      </c>
      <c r="D79" s="89">
        <v>45.000224709000001</v>
      </c>
      <c r="E79" s="89">
        <v>10.3639442162</v>
      </c>
      <c r="F79" s="93"/>
      <c r="G79" s="213">
        <v>6367.6573044561001</v>
      </c>
      <c r="H79" s="213">
        <v>3014.7743179970003</v>
      </c>
      <c r="I79" s="213">
        <v>6650.3856760488006</v>
      </c>
    </row>
    <row r="80" spans="1:9" x14ac:dyDescent="0.25">
      <c r="A80" s="243"/>
      <c r="B80" s="68" t="s">
        <v>90</v>
      </c>
      <c r="C80" s="90">
        <v>12.7442551037</v>
      </c>
      <c r="D80" s="90">
        <v>43.207011466300003</v>
      </c>
      <c r="E80" s="90">
        <v>10.065408853400001</v>
      </c>
      <c r="F80" s="94"/>
      <c r="G80" s="214">
        <v>6436.7725324513003</v>
      </c>
      <c r="H80" s="214">
        <v>3166.8114148359</v>
      </c>
      <c r="I80" s="214">
        <v>6722.0835200819001</v>
      </c>
    </row>
    <row r="81" spans="1:10" x14ac:dyDescent="0.25">
      <c r="A81" s="241">
        <v>2023</v>
      </c>
      <c r="B81" s="66" t="s">
        <v>86</v>
      </c>
      <c r="C81" s="88">
        <v>12.453724560200001</v>
      </c>
      <c r="D81" s="88">
        <v>40.344653598699999</v>
      </c>
      <c r="E81" s="88">
        <v>10.2108206906</v>
      </c>
      <c r="F81" s="92"/>
      <c r="G81" s="212">
        <v>6820.8513209215998</v>
      </c>
      <c r="H81" s="212">
        <v>3439.5002520052003</v>
      </c>
      <c r="I81" s="212">
        <v>7094.7059283679</v>
      </c>
    </row>
    <row r="82" spans="1:10" x14ac:dyDescent="0.25">
      <c r="A82" s="242"/>
      <c r="B82" s="67" t="s">
        <v>88</v>
      </c>
      <c r="C82" s="89">
        <v>12.798201973200001</v>
      </c>
      <c r="D82" s="89">
        <v>40.023996716200003</v>
      </c>
      <c r="E82" s="89">
        <v>10.529675754500001</v>
      </c>
      <c r="F82" s="93"/>
      <c r="G82" s="213">
        <v>6875.7159573874005</v>
      </c>
      <c r="H82" s="213">
        <v>3478.6901785222003</v>
      </c>
      <c r="I82" s="213">
        <v>7159.3702443640004</v>
      </c>
    </row>
    <row r="83" spans="1:10" x14ac:dyDescent="0.25">
      <c r="A83" s="242"/>
      <c r="B83" s="67" t="s">
        <v>89</v>
      </c>
      <c r="C83" s="89">
        <v>12.998774753500001</v>
      </c>
      <c r="D83" s="89">
        <v>40.4653723403</v>
      </c>
      <c r="E83" s="89">
        <v>10.6567960178</v>
      </c>
      <c r="F83" s="93"/>
      <c r="G83" s="213">
        <v>6921.7502672520004</v>
      </c>
      <c r="H83" s="213">
        <v>3429.8930673037003</v>
      </c>
      <c r="I83" s="213">
        <v>7215.8580738136006</v>
      </c>
    </row>
    <row r="84" spans="1:10" x14ac:dyDescent="0.25">
      <c r="A84" s="243"/>
      <c r="B84" s="68" t="s">
        <v>125</v>
      </c>
      <c r="C84" s="90">
        <v>12.534422643700001</v>
      </c>
      <c r="D84" s="90">
        <v>42.829631069900003</v>
      </c>
      <c r="E84" s="90">
        <v>9.992132143400001</v>
      </c>
      <c r="F84" s="94"/>
      <c r="G84" s="214">
        <v>6945.3295540685003</v>
      </c>
      <c r="H84" s="214">
        <v>3266.3241831089999</v>
      </c>
      <c r="I84" s="214">
        <v>7256.2786278194999</v>
      </c>
    </row>
    <row r="85" spans="1:10" x14ac:dyDescent="0.25">
      <c r="A85" s="241">
        <v>2024</v>
      </c>
      <c r="B85" s="66" t="s">
        <v>86</v>
      </c>
      <c r="C85" s="88">
        <v>11.9842583366</v>
      </c>
      <c r="D85" s="88">
        <v>38.5909475172</v>
      </c>
      <c r="E85" s="88">
        <v>9.8178816924000003</v>
      </c>
      <c r="F85" s="92"/>
      <c r="G85" s="212">
        <v>7318.0859957994999</v>
      </c>
      <c r="H85" s="212">
        <v>3470.2699741363999</v>
      </c>
      <c r="I85" s="212">
        <v>7625.2300898513004</v>
      </c>
    </row>
    <row r="86" spans="1:10" x14ac:dyDescent="0.25">
      <c r="A86" s="242"/>
      <c r="B86" s="67" t="s">
        <v>88</v>
      </c>
      <c r="C86" s="89">
        <v>11.976758698600001</v>
      </c>
      <c r="D86" s="89">
        <v>36.088591155700001</v>
      </c>
      <c r="E86" s="89">
        <v>9.9540700744000006</v>
      </c>
      <c r="F86" s="93"/>
      <c r="G86" s="213">
        <v>7441.0599836629999</v>
      </c>
      <c r="H86" s="213">
        <v>3741.5859093592003</v>
      </c>
      <c r="I86" s="213">
        <v>7744.8926588947006</v>
      </c>
    </row>
    <row r="87" spans="1:10" x14ac:dyDescent="0.25">
      <c r="A87" s="242"/>
      <c r="B87" s="67" t="s">
        <v>89</v>
      </c>
      <c r="C87" s="89">
        <v>12.456093167600001</v>
      </c>
      <c r="D87" s="89">
        <v>40.893729934300005</v>
      </c>
      <c r="E87" s="89">
        <v>10.0678036518</v>
      </c>
      <c r="F87" s="93"/>
      <c r="G87" s="213">
        <v>7397.2715116379004</v>
      </c>
      <c r="H87" s="213">
        <v>3552.1970954651001</v>
      </c>
      <c r="I87" s="213">
        <v>7715.2024532785999</v>
      </c>
    </row>
    <row r="88" spans="1:10" x14ac:dyDescent="0.25">
      <c r="A88" s="243"/>
      <c r="B88" s="68" t="s">
        <v>90</v>
      </c>
      <c r="C88" s="90">
        <v>11.922551711100001</v>
      </c>
      <c r="D88" s="90">
        <v>39.783960059400002</v>
      </c>
      <c r="E88" s="90">
        <v>9.7551120519000012</v>
      </c>
      <c r="F88" s="94"/>
      <c r="G88" s="214">
        <v>7363.3278555093002</v>
      </c>
      <c r="H88" s="214">
        <v>3621.4082654200001</v>
      </c>
      <c r="I88" s="214">
        <v>7652.9058342029002</v>
      </c>
    </row>
    <row r="89" spans="1:10" x14ac:dyDescent="0.25">
      <c r="A89" s="250">
        <v>2025</v>
      </c>
      <c r="B89" s="66" t="s">
        <v>86</v>
      </c>
      <c r="C89" s="88">
        <v>11.294415751200001</v>
      </c>
      <c r="D89" s="88">
        <v>35.8458982804</v>
      </c>
      <c r="E89" s="88">
        <v>9.2805388684000008</v>
      </c>
      <c r="F89" s="92"/>
      <c r="G89" s="212">
        <v>7667.4321360337999</v>
      </c>
      <c r="H89" s="212">
        <v>3951.5023788434</v>
      </c>
      <c r="I89" s="212">
        <v>7968.4235924381001</v>
      </c>
    </row>
    <row r="90" spans="1:10" x14ac:dyDescent="0.25">
      <c r="A90" s="251"/>
      <c r="B90" s="67" t="s">
        <v>88</v>
      </c>
      <c r="C90" s="89">
        <v>11.299210738999999</v>
      </c>
      <c r="D90" s="89">
        <v>35.913940671600002</v>
      </c>
      <c r="E90" s="89">
        <v>9.1439095056999999</v>
      </c>
      <c r="F90" s="93"/>
      <c r="G90" s="213">
        <v>7596.4556255995003</v>
      </c>
      <c r="H90" s="213">
        <v>4068.9802630870004</v>
      </c>
      <c r="I90" s="213">
        <v>7898.6063436472004</v>
      </c>
    </row>
    <row r="91" spans="1:10" x14ac:dyDescent="0.25">
      <c r="A91" s="251"/>
      <c r="B91" s="67" t="s">
        <v>89</v>
      </c>
      <c r="C91" s="89">
        <v>11.6559897762</v>
      </c>
      <c r="D91" s="89">
        <v>36.790177512699998</v>
      </c>
      <c r="E91" s="89">
        <v>9.290910331300001</v>
      </c>
      <c r="F91" s="93"/>
      <c r="G91" s="213">
        <v>7472.7216309419</v>
      </c>
      <c r="H91" s="213">
        <v>3983.3589753121</v>
      </c>
      <c r="I91" s="213">
        <v>7790.4652983474007</v>
      </c>
    </row>
    <row r="92" spans="1:10" x14ac:dyDescent="0.25">
      <c r="A92" s="251"/>
      <c r="B92" s="67" t="s">
        <v>90</v>
      </c>
      <c r="C92" s="89">
        <v>10.4282503003</v>
      </c>
      <c r="D92" s="89">
        <v>32.292162640400001</v>
      </c>
      <c r="E92" s="89">
        <v>8.4730488743999999</v>
      </c>
      <c r="F92" s="93"/>
      <c r="G92" s="213">
        <v>7674.5580395149</v>
      </c>
      <c r="H92" s="213">
        <v>4244.2028874846001</v>
      </c>
      <c r="I92" s="213">
        <v>7970.1671426315006</v>
      </c>
    </row>
    <row r="93" spans="1:10" ht="5.25" customHeight="1" x14ac:dyDescent="0.25">
      <c r="A93" s="43"/>
      <c r="B93" s="44"/>
      <c r="C93" s="40"/>
      <c r="D93" s="40"/>
      <c r="E93" s="40"/>
      <c r="F93" s="45"/>
      <c r="G93" s="46"/>
      <c r="H93" s="46"/>
      <c r="I93" s="46"/>
    </row>
    <row r="94" spans="1:10" ht="6" customHeight="1" x14ac:dyDescent="0.25">
      <c r="A94" s="42"/>
      <c r="B94" s="37"/>
      <c r="C94" s="39"/>
      <c r="D94" s="39"/>
      <c r="E94" s="39"/>
      <c r="F94" s="41"/>
      <c r="G94" s="30"/>
      <c r="H94" s="30"/>
      <c r="I94" s="30"/>
    </row>
    <row r="95" spans="1:10" ht="45" customHeight="1" x14ac:dyDescent="0.25">
      <c r="A95" s="49" t="s">
        <v>94</v>
      </c>
      <c r="B95" s="240" t="s">
        <v>95</v>
      </c>
      <c r="C95" s="240"/>
      <c r="D95" s="240"/>
      <c r="E95" s="240"/>
      <c r="F95" s="240"/>
      <c r="G95" s="240"/>
      <c r="H95" s="240"/>
      <c r="I95" s="240"/>
      <c r="J95" s="100"/>
    </row>
    <row r="96" spans="1:10" ht="22.5" customHeight="1" x14ac:dyDescent="0.25">
      <c r="A96" s="49"/>
      <c r="B96" s="240" t="s">
        <v>243</v>
      </c>
      <c r="C96" s="240"/>
      <c r="D96" s="240"/>
      <c r="E96" s="240"/>
      <c r="F96" s="240"/>
      <c r="G96" s="240"/>
      <c r="H96" s="240"/>
      <c r="I96" s="240"/>
      <c r="J96" s="100"/>
    </row>
    <row r="97" spans="1:10" ht="15.6" customHeight="1" x14ac:dyDescent="0.25">
      <c r="A97" s="50" t="s">
        <v>96</v>
      </c>
      <c r="B97" s="240" t="s">
        <v>244</v>
      </c>
      <c r="C97" s="240"/>
      <c r="D97" s="240"/>
      <c r="E97" s="240"/>
      <c r="F97" s="240"/>
      <c r="G97" s="240"/>
      <c r="H97" s="240"/>
      <c r="I97" s="240"/>
      <c r="J97" s="100"/>
    </row>
    <row r="98" spans="1:10" ht="22.5" customHeight="1" x14ac:dyDescent="0.25">
      <c r="A98" s="50" t="s">
        <v>98</v>
      </c>
      <c r="B98" s="240" t="s">
        <v>118</v>
      </c>
      <c r="C98" s="240"/>
      <c r="D98" s="240"/>
      <c r="E98" s="240"/>
      <c r="F98" s="240"/>
      <c r="G98" s="240"/>
      <c r="H98" s="240"/>
      <c r="I98" s="240"/>
      <c r="J98" s="100"/>
    </row>
    <row r="99" spans="1:10" ht="21.95" customHeight="1" x14ac:dyDescent="0.25">
      <c r="A99" s="50" t="s">
        <v>100</v>
      </c>
      <c r="B99" s="240" t="s">
        <v>249</v>
      </c>
      <c r="C99" s="240"/>
      <c r="D99" s="240"/>
      <c r="E99" s="240"/>
      <c r="F99" s="240"/>
      <c r="G99" s="240"/>
      <c r="H99" s="240"/>
      <c r="I99" s="240"/>
      <c r="J99" s="100"/>
    </row>
    <row r="100" spans="1:10" ht="26.45" customHeight="1" x14ac:dyDescent="0.25">
      <c r="A100" s="50" t="s">
        <v>102</v>
      </c>
      <c r="B100" s="240" t="s">
        <v>177</v>
      </c>
      <c r="C100" s="240"/>
      <c r="D100" s="240"/>
      <c r="E100" s="240"/>
      <c r="F100" s="240"/>
      <c r="G100" s="240"/>
      <c r="H100" s="240"/>
      <c r="I100" s="240"/>
      <c r="J100" s="100"/>
    </row>
    <row r="101" spans="1:10" ht="46.35" customHeight="1" x14ac:dyDescent="0.25">
      <c r="A101" s="50" t="s">
        <v>104</v>
      </c>
      <c r="B101" s="240" t="s">
        <v>103</v>
      </c>
      <c r="C101" s="240"/>
      <c r="D101" s="240"/>
      <c r="E101" s="240"/>
      <c r="F101" s="240"/>
      <c r="G101" s="240"/>
      <c r="H101" s="240"/>
      <c r="I101" s="240"/>
      <c r="J101" s="100"/>
    </row>
    <row r="102" spans="1:10" ht="35.25" customHeight="1" x14ac:dyDescent="0.25">
      <c r="A102" s="50" t="s">
        <v>129</v>
      </c>
      <c r="B102" s="240" t="s">
        <v>130</v>
      </c>
      <c r="C102" s="240"/>
      <c r="D102" s="240"/>
      <c r="E102" s="240"/>
      <c r="F102" s="240"/>
      <c r="G102" s="240"/>
      <c r="H102" s="240"/>
      <c r="I102" s="240"/>
      <c r="J102" s="100"/>
    </row>
    <row r="103" spans="1:10" ht="15" customHeight="1" x14ac:dyDescent="0.25">
      <c r="A103" s="49" t="s">
        <v>108</v>
      </c>
      <c r="B103" s="240" t="s">
        <v>109</v>
      </c>
      <c r="C103" s="240"/>
      <c r="D103" s="240"/>
      <c r="E103" s="240"/>
      <c r="F103" s="240"/>
      <c r="G103" s="240"/>
      <c r="H103" s="240"/>
      <c r="I103" s="240"/>
      <c r="J103" s="100"/>
    </row>
    <row r="104" spans="1:10" ht="24.75" customHeight="1" x14ac:dyDescent="0.25">
      <c r="A104" s="49" t="s">
        <v>110</v>
      </c>
      <c r="B104" s="240" t="s">
        <v>111</v>
      </c>
      <c r="C104" s="240"/>
      <c r="D104" s="240"/>
      <c r="E104" s="240"/>
      <c r="F104" s="240"/>
      <c r="G104" s="240"/>
      <c r="H104" s="240"/>
      <c r="I104" s="240"/>
      <c r="J104" s="100"/>
    </row>
  </sheetData>
  <mergeCells count="37">
    <mergeCell ref="A89:A92"/>
    <mergeCell ref="A9:A12"/>
    <mergeCell ref="H3:I3"/>
    <mergeCell ref="A7:A8"/>
    <mergeCell ref="B7:B8"/>
    <mergeCell ref="C7:E7"/>
    <mergeCell ref="G7:I7"/>
    <mergeCell ref="A3:G3"/>
    <mergeCell ref="A13:A16"/>
    <mergeCell ref="A17:A20"/>
    <mergeCell ref="A53:A56"/>
    <mergeCell ref="A57:A60"/>
    <mergeCell ref="A61:A64"/>
    <mergeCell ref="A21:A24"/>
    <mergeCell ref="A25:A28"/>
    <mergeCell ref="A49:A52"/>
    <mergeCell ref="A29:A32"/>
    <mergeCell ref="A33:A36"/>
    <mergeCell ref="A41:A44"/>
    <mergeCell ref="A45:A48"/>
    <mergeCell ref="A37:A40"/>
    <mergeCell ref="B97:I97"/>
    <mergeCell ref="B98:I98"/>
    <mergeCell ref="B104:I104"/>
    <mergeCell ref="A65:A68"/>
    <mergeCell ref="A69:A72"/>
    <mergeCell ref="A73:A76"/>
    <mergeCell ref="A77:A80"/>
    <mergeCell ref="A81:A84"/>
    <mergeCell ref="A85:A88"/>
    <mergeCell ref="B99:I99"/>
    <mergeCell ref="B100:I100"/>
    <mergeCell ref="B101:I101"/>
    <mergeCell ref="B102:I102"/>
    <mergeCell ref="B103:I103"/>
    <mergeCell ref="B95:I95"/>
    <mergeCell ref="B96:I96"/>
  </mergeCells>
  <hyperlinks>
    <hyperlink ref="I6" location="Contenido!A1" tooltip="Índice" display="Índice"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C85EA-04C9-43ED-AC8C-913DC2822BE3}">
  <dimension ref="A1:M104"/>
  <sheetViews>
    <sheetView zoomScaleNormal="100" workbookViewId="0">
      <pane ySplit="9" topLeftCell="A10" activePane="bottomLeft" state="frozen"/>
      <selection activeCell="D89" sqref="D89:J90"/>
      <selection pane="bottomLeft"/>
    </sheetView>
  </sheetViews>
  <sheetFormatPr baseColWidth="10" defaultColWidth="11.42578125" defaultRowHeight="15" x14ac:dyDescent="0.25"/>
  <cols>
    <col min="1" max="1" width="5.5703125" style="14" customWidth="1"/>
    <col min="2" max="2" width="10.5703125" style="14" customWidth="1"/>
    <col min="3" max="3" width="12.5703125" style="14" customWidth="1"/>
    <col min="4" max="6" width="15.42578125" style="14" customWidth="1"/>
    <col min="7" max="7" width="16" style="14" customWidth="1"/>
    <col min="8" max="8" width="2.42578125" style="14" customWidth="1"/>
    <col min="9" max="9" width="11.42578125" style="14"/>
    <col min="10" max="12" width="13.5703125" style="14" customWidth="1"/>
    <col min="13" max="13" width="16.42578125" style="14" customWidth="1"/>
    <col min="14" max="16384" width="11.42578125" style="14"/>
  </cols>
  <sheetData>
    <row r="1" spans="1:13" x14ac:dyDescent="0.25">
      <c r="A1" s="1" t="s">
        <v>70</v>
      </c>
      <c r="B1" s="1"/>
    </row>
    <row r="2" spans="1:13" x14ac:dyDescent="0.25">
      <c r="A2" s="2"/>
      <c r="B2" s="2"/>
      <c r="C2" s="2"/>
      <c r="D2" s="2"/>
      <c r="E2" s="2"/>
      <c r="F2" s="2"/>
      <c r="G2" s="4"/>
      <c r="H2" s="4"/>
      <c r="I2" s="2"/>
      <c r="L2" s="2"/>
      <c r="M2" s="2"/>
    </row>
    <row r="3" spans="1:13" ht="35.25" customHeight="1" x14ac:dyDescent="0.25">
      <c r="A3" s="235" t="s">
        <v>250</v>
      </c>
      <c r="B3" s="235"/>
      <c r="C3" s="235"/>
      <c r="D3" s="235"/>
      <c r="E3" s="235"/>
      <c r="F3" s="235"/>
      <c r="G3" s="235"/>
      <c r="H3" s="235"/>
      <c r="I3" s="235"/>
      <c r="L3" s="254" t="str" cm="1">
        <f t="array" aca="1" ref="L3" ca="1">+MID(CELL("nombrearchivo",$A$1),FIND("]",CELL("nombrearchivo",$A$1),1)+1,12)</f>
        <v>Cuadro 15</v>
      </c>
      <c r="M3" s="254"/>
    </row>
    <row r="4" spans="1:13" x14ac:dyDescent="0.25">
      <c r="A4" s="98" t="s">
        <v>72</v>
      </c>
      <c r="B4" s="3"/>
      <c r="C4" s="3"/>
      <c r="D4" s="3"/>
      <c r="E4" s="3"/>
      <c r="F4" s="3"/>
      <c r="G4" s="6"/>
      <c r="H4" s="7"/>
      <c r="I4" s="2"/>
      <c r="L4" s="24"/>
      <c r="M4" s="24"/>
    </row>
    <row r="5" spans="1:13" x14ac:dyDescent="0.25">
      <c r="A5" s="52" t="s">
        <v>73</v>
      </c>
      <c r="B5" s="4"/>
      <c r="C5" s="4"/>
      <c r="D5" s="4"/>
      <c r="E5" s="6"/>
      <c r="F5" s="7"/>
      <c r="G5" s="7"/>
      <c r="H5" s="2"/>
      <c r="I5" s="2"/>
      <c r="J5" s="2"/>
      <c r="K5" s="2"/>
      <c r="L5" s="24"/>
      <c r="M5" s="24"/>
    </row>
    <row r="6" spans="1:13" x14ac:dyDescent="0.25">
      <c r="A6" s="55" t="s">
        <v>171</v>
      </c>
      <c r="B6" s="4"/>
      <c r="C6" s="4"/>
      <c r="D6" s="4"/>
      <c r="E6" s="4"/>
      <c r="F6" s="4"/>
      <c r="G6" s="8"/>
      <c r="H6" s="2"/>
      <c r="I6" s="2"/>
      <c r="L6" s="24"/>
      <c r="M6" s="72" t="s">
        <v>75</v>
      </c>
    </row>
    <row r="7" spans="1:13" ht="32.1" customHeight="1" x14ac:dyDescent="0.25">
      <c r="A7" s="244" t="s">
        <v>76</v>
      </c>
      <c r="B7" s="244" t="s">
        <v>77</v>
      </c>
      <c r="C7" s="246" t="s">
        <v>239</v>
      </c>
      <c r="D7" s="246"/>
      <c r="E7" s="246"/>
      <c r="F7" s="246"/>
      <c r="G7" s="246"/>
      <c r="H7" s="38"/>
      <c r="I7" s="239" t="s">
        <v>240</v>
      </c>
      <c r="J7" s="239"/>
      <c r="K7" s="239"/>
      <c r="L7" s="239"/>
      <c r="M7" s="239"/>
    </row>
    <row r="8" spans="1:13" ht="15" customHeight="1" x14ac:dyDescent="0.25">
      <c r="A8" s="245"/>
      <c r="B8" s="245"/>
      <c r="C8" s="261" t="s">
        <v>241</v>
      </c>
      <c r="D8" s="239" t="s">
        <v>251</v>
      </c>
      <c r="E8" s="239"/>
      <c r="F8" s="239"/>
      <c r="G8" s="239"/>
      <c r="H8" s="58"/>
      <c r="I8" s="261" t="s">
        <v>241</v>
      </c>
      <c r="J8" s="239" t="s">
        <v>251</v>
      </c>
      <c r="K8" s="239"/>
      <c r="L8" s="239"/>
      <c r="M8" s="239"/>
    </row>
    <row r="9" spans="1:13" s="19" customFormat="1" x14ac:dyDescent="0.25">
      <c r="A9" s="266"/>
      <c r="B9" s="266"/>
      <c r="C9" s="267"/>
      <c r="D9" s="202" t="s">
        <v>252</v>
      </c>
      <c r="E9" s="203" t="s">
        <v>253</v>
      </c>
      <c r="F9" s="203" t="s">
        <v>254</v>
      </c>
      <c r="G9" s="204" t="s">
        <v>255</v>
      </c>
      <c r="H9" s="29"/>
      <c r="I9" s="267"/>
      <c r="J9" s="202" t="s">
        <v>252</v>
      </c>
      <c r="K9" s="203" t="s">
        <v>253</v>
      </c>
      <c r="L9" s="203" t="s">
        <v>254</v>
      </c>
      <c r="M9" s="204" t="s">
        <v>255</v>
      </c>
    </row>
    <row r="10" spans="1:13" x14ac:dyDescent="0.25">
      <c r="A10" s="241">
        <v>2005</v>
      </c>
      <c r="B10" s="66" t="s">
        <v>86</v>
      </c>
      <c r="C10" s="88">
        <v>16.6679658143</v>
      </c>
      <c r="D10" s="88">
        <v>49.873760445899997</v>
      </c>
      <c r="E10" s="88">
        <v>13.7672104424</v>
      </c>
      <c r="F10" s="88">
        <v>13.060110315599999</v>
      </c>
      <c r="G10" s="88">
        <v>37.651289523499997</v>
      </c>
      <c r="H10" s="88"/>
      <c r="I10" s="212">
        <v>6649.3569804353001</v>
      </c>
      <c r="J10" s="212">
        <v>1987.2158305057001</v>
      </c>
      <c r="K10" s="212">
        <v>5557.9724392796998</v>
      </c>
      <c r="L10" s="212">
        <v>7771.7209182935003</v>
      </c>
      <c r="M10" s="212">
        <v>5350.1569517339003</v>
      </c>
    </row>
    <row r="11" spans="1:13" x14ac:dyDescent="0.25">
      <c r="A11" s="242"/>
      <c r="B11" s="67" t="s">
        <v>88</v>
      </c>
      <c r="C11" s="89">
        <v>17.271860642299998</v>
      </c>
      <c r="D11" s="89">
        <v>52.197643698100002</v>
      </c>
      <c r="E11" s="89">
        <v>14.6936761323</v>
      </c>
      <c r="F11" s="89">
        <v>13.3340196287</v>
      </c>
      <c r="G11" s="89">
        <v>37.4292805782</v>
      </c>
      <c r="H11" s="89"/>
      <c r="I11" s="213">
        <v>6630.4522549356006</v>
      </c>
      <c r="J11" s="213">
        <v>1903.8764636056001</v>
      </c>
      <c r="K11" s="213">
        <v>5692.8317690202002</v>
      </c>
      <c r="L11" s="213">
        <v>7788.6913410534999</v>
      </c>
      <c r="M11" s="213">
        <v>3830.7285651910001</v>
      </c>
    </row>
    <row r="12" spans="1:13" x14ac:dyDescent="0.25">
      <c r="A12" s="242"/>
      <c r="B12" s="67" t="s">
        <v>89</v>
      </c>
      <c r="C12" s="89">
        <v>17.826974298500001</v>
      </c>
      <c r="D12" s="89">
        <v>52.514293136900001</v>
      </c>
      <c r="E12" s="89">
        <v>14.758131066000001</v>
      </c>
      <c r="F12" s="89">
        <v>13.6130122916</v>
      </c>
      <c r="G12" s="89">
        <v>39.422793751500002</v>
      </c>
      <c r="H12" s="89"/>
      <c r="I12" s="213">
        <v>6598.5769172147002</v>
      </c>
      <c r="J12" s="213">
        <v>1932.5365917747999</v>
      </c>
      <c r="K12" s="213">
        <v>5646.8811772241006</v>
      </c>
      <c r="L12" s="213">
        <v>7798.4166627611003</v>
      </c>
      <c r="M12" s="213">
        <v>3922.4388617672998</v>
      </c>
    </row>
    <row r="13" spans="1:13" x14ac:dyDescent="0.25">
      <c r="A13" s="243"/>
      <c r="B13" s="68" t="s">
        <v>90</v>
      </c>
      <c r="C13" s="90">
        <v>16.297047806599998</v>
      </c>
      <c r="D13" s="90">
        <v>49.681658343099997</v>
      </c>
      <c r="E13" s="90">
        <v>13.3792050302</v>
      </c>
      <c r="F13" s="90">
        <v>12.7611938304</v>
      </c>
      <c r="G13" s="90">
        <v>35.730886435499997</v>
      </c>
      <c r="H13" s="90"/>
      <c r="I13" s="214">
        <v>6793.4096165133014</v>
      </c>
      <c r="J13" s="214">
        <v>2013.6874056146</v>
      </c>
      <c r="K13" s="214">
        <v>5816.7910034188999</v>
      </c>
      <c r="L13" s="214">
        <v>7951.5202243639014</v>
      </c>
      <c r="M13" s="214">
        <v>4247.9813833802</v>
      </c>
    </row>
    <row r="14" spans="1:13" x14ac:dyDescent="0.25">
      <c r="A14" s="241">
        <v>2006</v>
      </c>
      <c r="B14" s="66" t="s">
        <v>86</v>
      </c>
      <c r="C14" s="88">
        <v>15.585207173700001</v>
      </c>
      <c r="D14" s="88">
        <v>49.085330775000003</v>
      </c>
      <c r="E14" s="88">
        <v>12.9233985094</v>
      </c>
      <c r="F14" s="88">
        <v>11.9461025988</v>
      </c>
      <c r="G14" s="88">
        <v>36.560646011900005</v>
      </c>
      <c r="H14" s="88"/>
      <c r="I14" s="212">
        <v>6851.8684642170001</v>
      </c>
      <c r="J14" s="212">
        <v>2063.8387358625</v>
      </c>
      <c r="K14" s="212">
        <v>5881.1415948452004</v>
      </c>
      <c r="L14" s="212">
        <v>7980.2814605920003</v>
      </c>
      <c r="M14" s="212">
        <v>4135.4918269870004</v>
      </c>
    </row>
    <row r="15" spans="1:13" x14ac:dyDescent="0.25">
      <c r="A15" s="242"/>
      <c r="B15" s="67" t="s">
        <v>88</v>
      </c>
      <c r="C15" s="89">
        <v>15.6647349573</v>
      </c>
      <c r="D15" s="89">
        <v>49.271681370900005</v>
      </c>
      <c r="E15" s="89">
        <v>12.9811040024</v>
      </c>
      <c r="F15" s="89">
        <v>11.907204076300001</v>
      </c>
      <c r="G15" s="89">
        <v>36.661617588799999</v>
      </c>
      <c r="H15" s="89"/>
      <c r="I15" s="213">
        <v>6919.1896075858003</v>
      </c>
      <c r="J15" s="213">
        <v>2074.7559851398</v>
      </c>
      <c r="K15" s="213">
        <v>5951.5674629304003</v>
      </c>
      <c r="L15" s="213">
        <v>8067.8846415996004</v>
      </c>
      <c r="M15" s="213">
        <v>4332.5437822875001</v>
      </c>
    </row>
    <row r="16" spans="1:13" x14ac:dyDescent="0.25">
      <c r="A16" s="242"/>
      <c r="B16" s="67" t="s">
        <v>89</v>
      </c>
      <c r="C16" s="89">
        <v>16.358858488100001</v>
      </c>
      <c r="D16" s="89">
        <v>50.793306746900001</v>
      </c>
      <c r="E16" s="89">
        <v>13.2054586659</v>
      </c>
      <c r="F16" s="89">
        <v>12.523964644600001</v>
      </c>
      <c r="G16" s="89">
        <v>36.981288918000004</v>
      </c>
      <c r="H16" s="89"/>
      <c r="I16" s="213">
        <v>6972.3737075140998</v>
      </c>
      <c r="J16" s="213">
        <v>2073.4651435451001</v>
      </c>
      <c r="K16" s="213">
        <v>6021.7862581666004</v>
      </c>
      <c r="L16" s="213">
        <v>8168.7455848141999</v>
      </c>
      <c r="M16" s="213">
        <v>4217.4517522020005</v>
      </c>
    </row>
    <row r="17" spans="1:13" x14ac:dyDescent="0.25">
      <c r="A17" s="243"/>
      <c r="B17" s="68" t="s">
        <v>90</v>
      </c>
      <c r="C17" s="90">
        <v>16.063481528100002</v>
      </c>
      <c r="D17" s="90">
        <v>49.440720702699998</v>
      </c>
      <c r="E17" s="90">
        <v>13.170545196900001</v>
      </c>
      <c r="F17" s="90">
        <v>12.4365612706</v>
      </c>
      <c r="G17" s="90">
        <v>36.896387739600002</v>
      </c>
      <c r="H17" s="90"/>
      <c r="I17" s="214">
        <v>6832.1482182285999</v>
      </c>
      <c r="J17" s="214">
        <v>2068.8337543504999</v>
      </c>
      <c r="K17" s="214">
        <v>5958.9883846753</v>
      </c>
      <c r="L17" s="214">
        <v>7942.6211396753006</v>
      </c>
      <c r="M17" s="214">
        <v>4017.7682482832001</v>
      </c>
    </row>
    <row r="18" spans="1:13" x14ac:dyDescent="0.25">
      <c r="A18" s="241">
        <v>2007</v>
      </c>
      <c r="B18" s="66" t="s">
        <v>86</v>
      </c>
      <c r="C18" s="88">
        <v>15.538236512100001</v>
      </c>
      <c r="D18" s="88">
        <v>49.729371549700005</v>
      </c>
      <c r="E18" s="88">
        <v>13.0085459089</v>
      </c>
      <c r="F18" s="88">
        <v>11.833953682600001</v>
      </c>
      <c r="G18" s="88">
        <v>35.982235666299999</v>
      </c>
      <c r="H18" s="88"/>
      <c r="I18" s="212">
        <v>6920.5560967742003</v>
      </c>
      <c r="J18" s="212">
        <v>2113.5661015587002</v>
      </c>
      <c r="K18" s="212">
        <v>5987.1528016593002</v>
      </c>
      <c r="L18" s="212">
        <v>8029.9163641928999</v>
      </c>
      <c r="M18" s="212">
        <v>4250.4752524259002</v>
      </c>
    </row>
    <row r="19" spans="1:13" x14ac:dyDescent="0.25">
      <c r="A19" s="242"/>
      <c r="B19" s="67" t="s">
        <v>88</v>
      </c>
      <c r="C19" s="89">
        <v>15.5606532987</v>
      </c>
      <c r="D19" s="89">
        <v>49.011639370499999</v>
      </c>
      <c r="E19" s="89">
        <v>12.8322608391</v>
      </c>
      <c r="F19" s="89">
        <v>12.008708115000001</v>
      </c>
      <c r="G19" s="89">
        <v>35.205357232600001</v>
      </c>
      <c r="H19" s="89"/>
      <c r="I19" s="213">
        <v>7018.1457272840998</v>
      </c>
      <c r="J19" s="213">
        <v>2144.0374736152003</v>
      </c>
      <c r="K19" s="213">
        <v>6059.9771916107002</v>
      </c>
      <c r="L19" s="213">
        <v>8158.1956286275999</v>
      </c>
      <c r="M19" s="213">
        <v>4158.5369290950002</v>
      </c>
    </row>
    <row r="20" spans="1:13" x14ac:dyDescent="0.25">
      <c r="A20" s="242"/>
      <c r="B20" s="67" t="s">
        <v>89</v>
      </c>
      <c r="C20" s="89">
        <v>16.132444181500002</v>
      </c>
      <c r="D20" s="89">
        <v>49.084230662400003</v>
      </c>
      <c r="E20" s="89">
        <v>12.944857298500001</v>
      </c>
      <c r="F20" s="89">
        <v>12.4159744714</v>
      </c>
      <c r="G20" s="89">
        <v>38.195553785999998</v>
      </c>
      <c r="H20" s="89"/>
      <c r="I20" s="213">
        <v>6940.3727553996005</v>
      </c>
      <c r="J20" s="213">
        <v>2144.1737431451002</v>
      </c>
      <c r="K20" s="213">
        <v>6180.5897946849</v>
      </c>
      <c r="L20" s="213">
        <v>8002.3854666145007</v>
      </c>
      <c r="M20" s="213">
        <v>4262.0116978768001</v>
      </c>
    </row>
    <row r="21" spans="1:13" x14ac:dyDescent="0.25">
      <c r="A21" s="243"/>
      <c r="B21" s="68" t="s">
        <v>90</v>
      </c>
      <c r="C21" s="90">
        <v>17.786542066399999</v>
      </c>
      <c r="D21" s="90">
        <v>55.698331011400001</v>
      </c>
      <c r="E21" s="90">
        <v>14.4855955755</v>
      </c>
      <c r="F21" s="90">
        <v>13.012819925700001</v>
      </c>
      <c r="G21" s="90">
        <v>39.487321788800003</v>
      </c>
      <c r="H21" s="90"/>
      <c r="I21" s="214">
        <v>6732.9101332796999</v>
      </c>
      <c r="J21" s="214">
        <v>1966.6536242654001</v>
      </c>
      <c r="K21" s="214">
        <v>5937.5196729405006</v>
      </c>
      <c r="L21" s="214">
        <v>7890.2078923569006</v>
      </c>
      <c r="M21" s="214">
        <v>4018.2795468718</v>
      </c>
    </row>
    <row r="22" spans="1:13" x14ac:dyDescent="0.25">
      <c r="A22" s="241">
        <v>2008</v>
      </c>
      <c r="B22" s="66" t="s">
        <v>86</v>
      </c>
      <c r="C22" s="88">
        <v>16.198034131</v>
      </c>
      <c r="D22" s="88">
        <v>51.708235452800004</v>
      </c>
      <c r="E22" s="88">
        <v>13.571592003700001</v>
      </c>
      <c r="F22" s="88">
        <v>12.1627711404</v>
      </c>
      <c r="G22" s="88">
        <v>37.463936868800005</v>
      </c>
      <c r="H22" s="88"/>
      <c r="I22" s="212">
        <v>6899.6329462632002</v>
      </c>
      <c r="J22" s="212">
        <v>2098.6144668251</v>
      </c>
      <c r="K22" s="212">
        <v>6003.3006772365998</v>
      </c>
      <c r="L22" s="212">
        <v>7991.4216285736002</v>
      </c>
      <c r="M22" s="212">
        <v>4308.9161196934001</v>
      </c>
    </row>
    <row r="23" spans="1:13" x14ac:dyDescent="0.25">
      <c r="A23" s="242"/>
      <c r="B23" s="67" t="s">
        <v>88</v>
      </c>
      <c r="C23" s="89">
        <v>16.169801875699999</v>
      </c>
      <c r="D23" s="89">
        <v>51.048106375900005</v>
      </c>
      <c r="E23" s="89">
        <v>13.7828825491</v>
      </c>
      <c r="F23" s="89">
        <v>12.177207538600001</v>
      </c>
      <c r="G23" s="89">
        <v>36.901377185600005</v>
      </c>
      <c r="H23" s="89"/>
      <c r="I23" s="213">
        <v>6828.0833591150003</v>
      </c>
      <c r="J23" s="213">
        <v>2136.4967405005</v>
      </c>
      <c r="K23" s="213">
        <v>5949.2398656776004</v>
      </c>
      <c r="L23" s="213">
        <v>7902.0582168415003</v>
      </c>
      <c r="M23" s="213">
        <v>4163.2777094557005</v>
      </c>
    </row>
    <row r="24" spans="1:13" x14ac:dyDescent="0.25">
      <c r="A24" s="242"/>
      <c r="B24" s="67" t="s">
        <v>89</v>
      </c>
      <c r="C24" s="89">
        <v>16.807803836200002</v>
      </c>
      <c r="D24" s="89">
        <v>52.395344749000003</v>
      </c>
      <c r="E24" s="89">
        <v>13.9599847523</v>
      </c>
      <c r="F24" s="89">
        <v>12.8507180326</v>
      </c>
      <c r="G24" s="89">
        <v>36.4345252978</v>
      </c>
      <c r="H24" s="89"/>
      <c r="I24" s="213">
        <v>6718.8512390318001</v>
      </c>
      <c r="J24" s="213">
        <v>2037.8929962258001</v>
      </c>
      <c r="K24" s="213">
        <v>5898.1966013785004</v>
      </c>
      <c r="L24" s="213">
        <v>7792.9141252568006</v>
      </c>
      <c r="M24" s="213">
        <v>4071.2752119725001</v>
      </c>
    </row>
    <row r="25" spans="1:13" x14ac:dyDescent="0.25">
      <c r="A25" s="243"/>
      <c r="B25" s="68" t="s">
        <v>90</v>
      </c>
      <c r="C25" s="90">
        <v>16.9906532738</v>
      </c>
      <c r="D25" s="90">
        <v>53.5101446559</v>
      </c>
      <c r="E25" s="90">
        <v>14.270650511500001</v>
      </c>
      <c r="F25" s="90">
        <v>13.297004421900001</v>
      </c>
      <c r="G25" s="90">
        <v>37.430471069600003</v>
      </c>
      <c r="H25" s="90"/>
      <c r="I25" s="214">
        <v>6463.4568632378005</v>
      </c>
      <c r="J25" s="214">
        <v>1957.704921818</v>
      </c>
      <c r="K25" s="214">
        <v>5671.3726106895001</v>
      </c>
      <c r="L25" s="214">
        <v>7421.1160560889002</v>
      </c>
      <c r="M25" s="214">
        <v>4076.4476911336001</v>
      </c>
    </row>
    <row r="26" spans="1:13" x14ac:dyDescent="0.25">
      <c r="A26" s="241">
        <v>2009</v>
      </c>
      <c r="B26" s="66" t="s">
        <v>86</v>
      </c>
      <c r="C26" s="88">
        <v>15.3798985306</v>
      </c>
      <c r="D26" s="88">
        <v>51.949145133500004</v>
      </c>
      <c r="E26" s="88">
        <v>12.461853634600001</v>
      </c>
      <c r="F26" s="88">
        <v>12.1524303723</v>
      </c>
      <c r="G26" s="88">
        <v>35.194829491900002</v>
      </c>
      <c r="H26" s="88"/>
      <c r="I26" s="212">
        <v>6562.4362186328999</v>
      </c>
      <c r="J26" s="212">
        <v>1993.0930108970001</v>
      </c>
      <c r="K26" s="212">
        <v>5769.8464278880001</v>
      </c>
      <c r="L26" s="212">
        <v>7454.9410919968004</v>
      </c>
      <c r="M26" s="212">
        <v>4430.2215061632005</v>
      </c>
    </row>
    <row r="27" spans="1:13" x14ac:dyDescent="0.25">
      <c r="A27" s="242"/>
      <c r="B27" s="67" t="s">
        <v>88</v>
      </c>
      <c r="C27" s="89">
        <v>16.31796714</v>
      </c>
      <c r="D27" s="89">
        <v>52.624872623800002</v>
      </c>
      <c r="E27" s="89">
        <v>14.020977889800001</v>
      </c>
      <c r="F27" s="89">
        <v>12.659040044600001</v>
      </c>
      <c r="G27" s="89">
        <v>36.288110731000003</v>
      </c>
      <c r="H27" s="89"/>
      <c r="I27" s="213">
        <v>6513.6664448749998</v>
      </c>
      <c r="J27" s="213">
        <v>1931.9898765913001</v>
      </c>
      <c r="K27" s="213">
        <v>5685.7437240417003</v>
      </c>
      <c r="L27" s="213">
        <v>7444.4911257282001</v>
      </c>
      <c r="M27" s="213">
        <v>4397.9767767285002</v>
      </c>
    </row>
    <row r="28" spans="1:13" x14ac:dyDescent="0.25">
      <c r="A28" s="242"/>
      <c r="B28" s="67" t="s">
        <v>89</v>
      </c>
      <c r="C28" s="89">
        <v>17.218883590600001</v>
      </c>
      <c r="D28" s="89">
        <v>54.851886841400002</v>
      </c>
      <c r="E28" s="89">
        <v>14.451616064600001</v>
      </c>
      <c r="F28" s="89">
        <v>13.452852417000001</v>
      </c>
      <c r="G28" s="89">
        <v>37.531829439399999</v>
      </c>
      <c r="H28" s="89"/>
      <c r="I28" s="213">
        <v>6271.1843141154004</v>
      </c>
      <c r="J28" s="213">
        <v>1842.2529782548002</v>
      </c>
      <c r="K28" s="213">
        <v>5599.7070514834004</v>
      </c>
      <c r="L28" s="213">
        <v>7161.2181404842004</v>
      </c>
      <c r="M28" s="213">
        <v>3941.5692376858001</v>
      </c>
    </row>
    <row r="29" spans="1:13" x14ac:dyDescent="0.25">
      <c r="A29" s="243"/>
      <c r="B29" s="68" t="s">
        <v>90</v>
      </c>
      <c r="C29" s="90">
        <v>17.6557856043</v>
      </c>
      <c r="D29" s="90">
        <v>59.2404317879</v>
      </c>
      <c r="E29" s="90">
        <v>14.767207798500001</v>
      </c>
      <c r="F29" s="90">
        <v>13.2603976995</v>
      </c>
      <c r="G29" s="90">
        <v>36.394111333300003</v>
      </c>
      <c r="H29" s="90"/>
      <c r="I29" s="214">
        <v>6058.9084577806007</v>
      </c>
      <c r="J29" s="214">
        <v>1676.4599604340001</v>
      </c>
      <c r="K29" s="214">
        <v>5377.0955275206006</v>
      </c>
      <c r="L29" s="214">
        <v>6984.6000281366005</v>
      </c>
      <c r="M29" s="214">
        <v>3954.9367773653003</v>
      </c>
    </row>
    <row r="30" spans="1:13" x14ac:dyDescent="0.25">
      <c r="A30" s="241">
        <v>2010</v>
      </c>
      <c r="B30" s="66" t="s">
        <v>86</v>
      </c>
      <c r="C30" s="88">
        <v>16.188312847399999</v>
      </c>
      <c r="D30" s="88">
        <v>55.199104524500001</v>
      </c>
      <c r="E30" s="88">
        <v>13.7274824102</v>
      </c>
      <c r="F30" s="88">
        <v>12.663291036</v>
      </c>
      <c r="G30" s="88">
        <v>34.781536592900004</v>
      </c>
      <c r="H30" s="88"/>
      <c r="I30" s="212">
        <v>6246.3266806742004</v>
      </c>
      <c r="J30" s="212">
        <v>1778.4479990504001</v>
      </c>
      <c r="K30" s="212">
        <v>5392.8589035580999</v>
      </c>
      <c r="L30" s="212">
        <v>7115.7263375338007</v>
      </c>
      <c r="M30" s="212">
        <v>4844.1953135291005</v>
      </c>
    </row>
    <row r="31" spans="1:13" x14ac:dyDescent="0.25">
      <c r="A31" s="242"/>
      <c r="B31" s="67" t="s">
        <v>88</v>
      </c>
      <c r="C31" s="89">
        <v>16.895760517599999</v>
      </c>
      <c r="D31" s="89">
        <v>56.494142072000002</v>
      </c>
      <c r="E31" s="89">
        <v>14.8312179179</v>
      </c>
      <c r="F31" s="89">
        <v>12.883265978700001</v>
      </c>
      <c r="G31" s="89">
        <v>36.332436835500005</v>
      </c>
      <c r="H31" s="89"/>
      <c r="I31" s="213">
        <v>6210.3725968692006</v>
      </c>
      <c r="J31" s="213">
        <v>1813.7336154489001</v>
      </c>
      <c r="K31" s="213">
        <v>5424.4846131460999</v>
      </c>
      <c r="L31" s="213">
        <v>7125.9532139210005</v>
      </c>
      <c r="M31" s="213">
        <v>3962.9090380442003</v>
      </c>
    </row>
    <row r="32" spans="1:13" x14ac:dyDescent="0.25">
      <c r="A32" s="242"/>
      <c r="B32" s="67" t="s">
        <v>89</v>
      </c>
      <c r="C32" s="89">
        <v>17.261348220800002</v>
      </c>
      <c r="D32" s="89">
        <v>55.891373724099999</v>
      </c>
      <c r="E32" s="89">
        <v>15.091724487800001</v>
      </c>
      <c r="F32" s="89">
        <v>13.1640273323</v>
      </c>
      <c r="G32" s="89">
        <v>38.227738358000003</v>
      </c>
      <c r="H32" s="89"/>
      <c r="I32" s="213">
        <v>6190.6920897420005</v>
      </c>
      <c r="J32" s="213">
        <v>1781.7525885644</v>
      </c>
      <c r="K32" s="213">
        <v>5448.3878177909</v>
      </c>
      <c r="L32" s="213">
        <v>7126.6914562762004</v>
      </c>
      <c r="M32" s="213">
        <v>3691.1745148081</v>
      </c>
    </row>
    <row r="33" spans="1:13" x14ac:dyDescent="0.25">
      <c r="A33" s="243"/>
      <c r="B33" s="68" t="s">
        <v>90</v>
      </c>
      <c r="C33" s="90">
        <v>16.6137553278</v>
      </c>
      <c r="D33" s="90">
        <v>53.3338886039</v>
      </c>
      <c r="E33" s="90">
        <v>14.671947251300001</v>
      </c>
      <c r="F33" s="90">
        <v>13.113156678300001</v>
      </c>
      <c r="G33" s="90">
        <v>37.121615989300004</v>
      </c>
      <c r="H33" s="90"/>
      <c r="I33" s="214">
        <v>6109.2911701157</v>
      </c>
      <c r="J33" s="214">
        <v>1893.3675721704001</v>
      </c>
      <c r="K33" s="214">
        <v>5375.6931956237004</v>
      </c>
      <c r="L33" s="214">
        <v>6951.3989629215002</v>
      </c>
      <c r="M33" s="214">
        <v>3836.2521717028003</v>
      </c>
    </row>
    <row r="34" spans="1:13" x14ac:dyDescent="0.25">
      <c r="A34" s="241">
        <v>2011</v>
      </c>
      <c r="B34" s="66" t="s">
        <v>86</v>
      </c>
      <c r="C34" s="88">
        <v>15.1726688203</v>
      </c>
      <c r="D34" s="88">
        <v>51.637401469499999</v>
      </c>
      <c r="E34" s="88">
        <v>13.6971532811</v>
      </c>
      <c r="F34" s="88">
        <v>11.8904565795</v>
      </c>
      <c r="G34" s="88">
        <v>33.441750782600003</v>
      </c>
      <c r="H34" s="88"/>
      <c r="I34" s="212">
        <v>6227.6231809945002</v>
      </c>
      <c r="J34" s="212">
        <v>1880.7649620904001</v>
      </c>
      <c r="K34" s="212">
        <v>5446.0962824112003</v>
      </c>
      <c r="L34" s="212">
        <v>7042.6404196627</v>
      </c>
      <c r="M34" s="212">
        <v>4272.8127332328004</v>
      </c>
    </row>
    <row r="35" spans="1:13" x14ac:dyDescent="0.25">
      <c r="A35" s="242"/>
      <c r="B35" s="67" t="s">
        <v>88</v>
      </c>
      <c r="C35" s="89">
        <v>15.7995413484</v>
      </c>
      <c r="D35" s="89">
        <v>52.9888405783</v>
      </c>
      <c r="E35" s="89">
        <v>14.322544217800001</v>
      </c>
      <c r="F35" s="89">
        <v>12.0695931604</v>
      </c>
      <c r="G35" s="89">
        <v>34.007750904799998</v>
      </c>
      <c r="H35" s="89"/>
      <c r="I35" s="213">
        <v>6185.1458060162004</v>
      </c>
      <c r="J35" s="213">
        <v>1855.1831426811</v>
      </c>
      <c r="K35" s="213">
        <v>5438.9841297049006</v>
      </c>
      <c r="L35" s="213">
        <v>7031.5078178306003</v>
      </c>
      <c r="M35" s="213">
        <v>4198.3344581787005</v>
      </c>
    </row>
    <row r="36" spans="1:13" x14ac:dyDescent="0.25">
      <c r="A36" s="242"/>
      <c r="B36" s="67" t="s">
        <v>89</v>
      </c>
      <c r="C36" s="89">
        <v>16.545314677100002</v>
      </c>
      <c r="D36" s="89">
        <v>52.604918061900001</v>
      </c>
      <c r="E36" s="89">
        <v>14.6473988075</v>
      </c>
      <c r="F36" s="89">
        <v>12.873061504300001</v>
      </c>
      <c r="G36" s="89">
        <v>37.0919322759</v>
      </c>
      <c r="H36" s="89"/>
      <c r="I36" s="213">
        <v>6134.4104268648998</v>
      </c>
      <c r="J36" s="213">
        <v>1848.7208624316002</v>
      </c>
      <c r="K36" s="213">
        <v>5411.5392044801001</v>
      </c>
      <c r="L36" s="213">
        <v>6979.9050336184</v>
      </c>
      <c r="M36" s="213">
        <v>4059.0412032411</v>
      </c>
    </row>
    <row r="37" spans="1:13" x14ac:dyDescent="0.25">
      <c r="A37" s="243"/>
      <c r="B37" s="68" t="s">
        <v>90</v>
      </c>
      <c r="C37" s="90">
        <v>17.533075218700002</v>
      </c>
      <c r="D37" s="90">
        <v>58.008526030399999</v>
      </c>
      <c r="E37" s="90">
        <v>15.2708241766</v>
      </c>
      <c r="F37" s="90">
        <v>13.2165212599</v>
      </c>
      <c r="G37" s="90">
        <v>38.077944938400002</v>
      </c>
      <c r="H37" s="90"/>
      <c r="I37" s="214">
        <v>5913.1714410841005</v>
      </c>
      <c r="J37" s="214">
        <v>1682.7301040132002</v>
      </c>
      <c r="K37" s="214">
        <v>5266.0589955300002</v>
      </c>
      <c r="L37" s="214">
        <v>6766.7196629857999</v>
      </c>
      <c r="M37" s="214">
        <v>3804.9186906604</v>
      </c>
    </row>
    <row r="38" spans="1:13" x14ac:dyDescent="0.25">
      <c r="A38" s="241">
        <v>2012</v>
      </c>
      <c r="B38" s="66" t="s">
        <v>86</v>
      </c>
      <c r="C38" s="88">
        <v>15.7340667019</v>
      </c>
      <c r="D38" s="88">
        <v>51.7944514641</v>
      </c>
      <c r="E38" s="88">
        <v>14.033483713000001</v>
      </c>
      <c r="F38" s="88">
        <v>12.381460029300001</v>
      </c>
      <c r="G38" s="88">
        <v>35.630165241500002</v>
      </c>
      <c r="H38" s="88"/>
      <c r="I38" s="212">
        <v>6117.3772093652005</v>
      </c>
      <c r="J38" s="212">
        <v>1927.4074165112002</v>
      </c>
      <c r="K38" s="212">
        <v>5328.0367580055999</v>
      </c>
      <c r="L38" s="212">
        <v>6923.9894605648005</v>
      </c>
      <c r="M38" s="212">
        <v>4074.8881245433004</v>
      </c>
    </row>
    <row r="39" spans="1:13" x14ac:dyDescent="0.25">
      <c r="A39" s="242"/>
      <c r="B39" s="67" t="s">
        <v>88</v>
      </c>
      <c r="C39" s="89">
        <v>16.552760297199999</v>
      </c>
      <c r="D39" s="89">
        <v>56.236390208100005</v>
      </c>
      <c r="E39" s="89">
        <v>14.3362331078</v>
      </c>
      <c r="F39" s="89">
        <v>12.789623772500001</v>
      </c>
      <c r="G39" s="89">
        <v>37.3699017482</v>
      </c>
      <c r="H39" s="89"/>
      <c r="I39" s="213">
        <v>6082.4910576698003</v>
      </c>
      <c r="J39" s="213">
        <v>1794.5356388161001</v>
      </c>
      <c r="K39" s="213">
        <v>5404.4540917432005</v>
      </c>
      <c r="L39" s="213">
        <v>6884.3395040245005</v>
      </c>
      <c r="M39" s="213">
        <v>4073.9177139975</v>
      </c>
    </row>
    <row r="40" spans="1:13" x14ac:dyDescent="0.25">
      <c r="A40" s="242"/>
      <c r="B40" s="67" t="s">
        <v>89</v>
      </c>
      <c r="C40" s="89">
        <v>17.613731328900002</v>
      </c>
      <c r="D40" s="89">
        <v>58.209995881300003</v>
      </c>
      <c r="E40" s="89">
        <v>15.535010311600001</v>
      </c>
      <c r="F40" s="89">
        <v>13.5485975436</v>
      </c>
      <c r="G40" s="89">
        <v>38.361400373999999</v>
      </c>
      <c r="H40" s="89"/>
      <c r="I40" s="213">
        <v>5992.1139198379005</v>
      </c>
      <c r="J40" s="213">
        <v>1700.6955794364001</v>
      </c>
      <c r="K40" s="213">
        <v>5282.5787656104003</v>
      </c>
      <c r="L40" s="213">
        <v>6846.6053042085005</v>
      </c>
      <c r="M40" s="213">
        <v>3728.8932685486002</v>
      </c>
    </row>
    <row r="41" spans="1:13" x14ac:dyDescent="0.25">
      <c r="A41" s="243"/>
      <c r="B41" s="68" t="s">
        <v>90</v>
      </c>
      <c r="C41" s="90">
        <v>17.258031838200001</v>
      </c>
      <c r="D41" s="90">
        <v>56.883347767500005</v>
      </c>
      <c r="E41" s="90">
        <v>15.120470514500001</v>
      </c>
      <c r="F41" s="90">
        <v>13.6252665367</v>
      </c>
      <c r="G41" s="90">
        <v>40.694227208900003</v>
      </c>
      <c r="H41" s="90"/>
      <c r="I41" s="214">
        <v>6008.7504950559005</v>
      </c>
      <c r="J41" s="214">
        <v>1711.4802686479002</v>
      </c>
      <c r="K41" s="214">
        <v>5339.5094067017999</v>
      </c>
      <c r="L41" s="214">
        <v>6782.8070553512998</v>
      </c>
      <c r="M41" s="214">
        <v>3815.8784333811</v>
      </c>
    </row>
    <row r="42" spans="1:13" x14ac:dyDescent="0.25">
      <c r="A42" s="241">
        <v>2013</v>
      </c>
      <c r="B42" s="66" t="s">
        <v>86</v>
      </c>
      <c r="C42" s="88">
        <v>15.2947166538</v>
      </c>
      <c r="D42" s="88">
        <v>53.315487157600003</v>
      </c>
      <c r="E42" s="88">
        <v>14.1020271318</v>
      </c>
      <c r="F42" s="88">
        <v>11.972615984800001</v>
      </c>
      <c r="G42" s="88">
        <v>34.077381258400003</v>
      </c>
      <c r="H42" s="88"/>
      <c r="I42" s="212">
        <v>6159.8019649725002</v>
      </c>
      <c r="J42" s="212">
        <v>1823.1532200995</v>
      </c>
      <c r="K42" s="212">
        <v>5469.6088392906004</v>
      </c>
      <c r="L42" s="212">
        <v>6918.9152736932001</v>
      </c>
      <c r="M42" s="212">
        <v>3796.0111852425002</v>
      </c>
    </row>
    <row r="43" spans="1:13" x14ac:dyDescent="0.25">
      <c r="A43" s="242"/>
      <c r="B43" s="67" t="s">
        <v>88</v>
      </c>
      <c r="C43" s="89">
        <v>16.3447044065</v>
      </c>
      <c r="D43" s="89">
        <v>56.438860812800002</v>
      </c>
      <c r="E43" s="89">
        <v>14.588374887000001</v>
      </c>
      <c r="F43" s="89">
        <v>12.8146327337</v>
      </c>
      <c r="G43" s="89">
        <v>36.636526399099999</v>
      </c>
      <c r="H43" s="89"/>
      <c r="I43" s="213">
        <v>5983.3787418962002</v>
      </c>
      <c r="J43" s="213">
        <v>1726.2278975587001</v>
      </c>
      <c r="K43" s="213">
        <v>5263.1290921723003</v>
      </c>
      <c r="L43" s="213">
        <v>6756.8895891456004</v>
      </c>
      <c r="M43" s="213">
        <v>3846.2482818520002</v>
      </c>
    </row>
    <row r="44" spans="1:13" x14ac:dyDescent="0.25">
      <c r="A44" s="242"/>
      <c r="B44" s="67" t="s">
        <v>89</v>
      </c>
      <c r="C44" s="89">
        <v>17.031710727500002</v>
      </c>
      <c r="D44" s="89">
        <v>57.184421420500001</v>
      </c>
      <c r="E44" s="89">
        <v>14.7055399938</v>
      </c>
      <c r="F44" s="89">
        <v>13.4540814198</v>
      </c>
      <c r="G44" s="89">
        <v>37.638936471900003</v>
      </c>
      <c r="H44" s="89"/>
      <c r="I44" s="213">
        <v>5933.6916722688002</v>
      </c>
      <c r="J44" s="213">
        <v>1784.778531231</v>
      </c>
      <c r="K44" s="213">
        <v>5289.2093714111998</v>
      </c>
      <c r="L44" s="213">
        <v>6699.4210471028</v>
      </c>
      <c r="M44" s="213">
        <v>3714.0912910177003</v>
      </c>
    </row>
    <row r="45" spans="1:13" x14ac:dyDescent="0.25">
      <c r="A45" s="243"/>
      <c r="B45" s="68" t="s">
        <v>90</v>
      </c>
      <c r="C45" s="90">
        <v>17.238310432500001</v>
      </c>
      <c r="D45" s="90">
        <v>60.597363602100003</v>
      </c>
      <c r="E45" s="90">
        <v>14.907153843</v>
      </c>
      <c r="F45" s="90">
        <v>13.372613657800001</v>
      </c>
      <c r="G45" s="90">
        <v>40.029034188600001</v>
      </c>
      <c r="H45" s="90"/>
      <c r="I45" s="214">
        <v>5864.1427362804998</v>
      </c>
      <c r="J45" s="214">
        <v>1587.0942382129001</v>
      </c>
      <c r="K45" s="214">
        <v>5195.3390077140002</v>
      </c>
      <c r="L45" s="214">
        <v>6651.0804962233005</v>
      </c>
      <c r="M45" s="214">
        <v>3503.1783359663</v>
      </c>
    </row>
    <row r="46" spans="1:13" x14ac:dyDescent="0.25">
      <c r="A46" s="241">
        <v>2014</v>
      </c>
      <c r="B46" s="66" t="s">
        <v>86</v>
      </c>
      <c r="C46" s="88">
        <v>15.602054816700001</v>
      </c>
      <c r="D46" s="88">
        <v>56.482004559500005</v>
      </c>
      <c r="E46" s="88">
        <v>13.7224659907</v>
      </c>
      <c r="F46" s="88">
        <v>12.354247216000001</v>
      </c>
      <c r="G46" s="88">
        <v>36.283799724600001</v>
      </c>
      <c r="H46" s="88"/>
      <c r="I46" s="212">
        <v>5867.5222333873999</v>
      </c>
      <c r="J46" s="212">
        <v>1693.0698114297002</v>
      </c>
      <c r="K46" s="212">
        <v>5156.9406587078001</v>
      </c>
      <c r="L46" s="212">
        <v>6593.7311284914003</v>
      </c>
      <c r="M46" s="212">
        <v>3673.8946325639999</v>
      </c>
    </row>
    <row r="47" spans="1:13" x14ac:dyDescent="0.25">
      <c r="A47" s="242"/>
      <c r="B47" s="67" t="s">
        <v>88</v>
      </c>
      <c r="C47" s="89">
        <v>16.203892815</v>
      </c>
      <c r="D47" s="89">
        <v>57.062328626500005</v>
      </c>
      <c r="E47" s="89">
        <v>14.1967275442</v>
      </c>
      <c r="F47" s="89">
        <v>12.905713218700001</v>
      </c>
      <c r="G47" s="89">
        <v>36.517063226700003</v>
      </c>
      <c r="H47" s="89"/>
      <c r="I47" s="213">
        <v>5787.9205609338005</v>
      </c>
      <c r="J47" s="213">
        <v>1701.2438016816</v>
      </c>
      <c r="K47" s="213">
        <v>5117.0367913300006</v>
      </c>
      <c r="L47" s="213">
        <v>6491.9709679038006</v>
      </c>
      <c r="M47" s="213">
        <v>3709.2657258257</v>
      </c>
    </row>
    <row r="48" spans="1:13" x14ac:dyDescent="0.25">
      <c r="A48" s="242"/>
      <c r="B48" s="67" t="s">
        <v>89</v>
      </c>
      <c r="C48" s="89">
        <v>16.847357609700001</v>
      </c>
      <c r="D48" s="89">
        <v>57.260633195800004</v>
      </c>
      <c r="E48" s="89">
        <v>14.8586458718</v>
      </c>
      <c r="F48" s="89">
        <v>13.271714171200001</v>
      </c>
      <c r="G48" s="89">
        <v>38.564436726499999</v>
      </c>
      <c r="H48" s="89"/>
      <c r="I48" s="213">
        <v>5756.4409270485003</v>
      </c>
      <c r="J48" s="213">
        <v>1705.915803822</v>
      </c>
      <c r="K48" s="213">
        <v>5091.6701900376002</v>
      </c>
      <c r="L48" s="213">
        <v>6481.7932720693007</v>
      </c>
      <c r="M48" s="213">
        <v>3633.7443540454001</v>
      </c>
    </row>
    <row r="49" spans="1:13" x14ac:dyDescent="0.25">
      <c r="A49" s="243"/>
      <c r="B49" s="68" t="s">
        <v>90</v>
      </c>
      <c r="C49" s="90">
        <v>17.9931697783</v>
      </c>
      <c r="D49" s="90">
        <v>59.459127221100005</v>
      </c>
      <c r="E49" s="90">
        <v>15.692434649800001</v>
      </c>
      <c r="F49" s="90">
        <v>14.5937140626</v>
      </c>
      <c r="G49" s="90">
        <v>41.122817656999999</v>
      </c>
      <c r="H49" s="90"/>
      <c r="I49" s="214">
        <v>5649.4729512070999</v>
      </c>
      <c r="J49" s="214">
        <v>1693.1679737664001</v>
      </c>
      <c r="K49" s="214">
        <v>5058.6338911943003</v>
      </c>
      <c r="L49" s="214">
        <v>6312.0437471996001</v>
      </c>
      <c r="M49" s="214">
        <v>3494.6676162960002</v>
      </c>
    </row>
    <row r="50" spans="1:13" x14ac:dyDescent="0.25">
      <c r="A50" s="241">
        <v>2015</v>
      </c>
      <c r="B50" s="66" t="s">
        <v>86</v>
      </c>
      <c r="C50" s="88">
        <v>16.6071472456</v>
      </c>
      <c r="D50" s="88">
        <v>57.193149324300002</v>
      </c>
      <c r="E50" s="88">
        <v>14.2909654284</v>
      </c>
      <c r="F50" s="88">
        <v>13.552021853700001</v>
      </c>
      <c r="G50" s="88">
        <v>37.610753132900001</v>
      </c>
      <c r="H50" s="88"/>
      <c r="I50" s="212">
        <v>5812.1569527576003</v>
      </c>
      <c r="J50" s="212">
        <v>1802.4924328348</v>
      </c>
      <c r="K50" s="212">
        <v>5192.1975569656006</v>
      </c>
      <c r="L50" s="212">
        <v>6468.9909728641005</v>
      </c>
      <c r="M50" s="212">
        <v>3752.5955969797001</v>
      </c>
    </row>
    <row r="51" spans="1:13" x14ac:dyDescent="0.25">
      <c r="A51" s="242"/>
      <c r="B51" s="67" t="s">
        <v>88</v>
      </c>
      <c r="C51" s="89">
        <v>17.130063277200001</v>
      </c>
      <c r="D51" s="89">
        <v>58.150351523400005</v>
      </c>
      <c r="E51" s="89">
        <v>15.003944107100001</v>
      </c>
      <c r="F51" s="89">
        <v>13.772656527700001</v>
      </c>
      <c r="G51" s="89">
        <v>38.121008392600004</v>
      </c>
      <c r="H51" s="89"/>
      <c r="I51" s="213">
        <v>5830.0188154957004</v>
      </c>
      <c r="J51" s="213">
        <v>1794.4852001094</v>
      </c>
      <c r="K51" s="213">
        <v>5270.2492116259</v>
      </c>
      <c r="L51" s="213">
        <v>6487.8597576186003</v>
      </c>
      <c r="M51" s="213">
        <v>3676.1324796788999</v>
      </c>
    </row>
    <row r="52" spans="1:13" x14ac:dyDescent="0.25">
      <c r="A52" s="242"/>
      <c r="B52" s="67" t="s">
        <v>89</v>
      </c>
      <c r="C52" s="89">
        <v>17.2539903266</v>
      </c>
      <c r="D52" s="89">
        <v>56.554068952200005</v>
      </c>
      <c r="E52" s="89">
        <v>14.9779817763</v>
      </c>
      <c r="F52" s="89">
        <v>13.787362203500001</v>
      </c>
      <c r="G52" s="89">
        <v>38.973764259700005</v>
      </c>
      <c r="H52" s="89"/>
      <c r="I52" s="213">
        <v>5914.2318438246002</v>
      </c>
      <c r="J52" s="213">
        <v>1824.4294307434</v>
      </c>
      <c r="K52" s="213">
        <v>5248.5014685738006</v>
      </c>
      <c r="L52" s="213">
        <v>6627.2663110446001</v>
      </c>
      <c r="M52" s="213">
        <v>3993.7984867908003</v>
      </c>
    </row>
    <row r="53" spans="1:13" x14ac:dyDescent="0.25">
      <c r="A53" s="243"/>
      <c r="B53" s="68" t="s">
        <v>90</v>
      </c>
      <c r="C53" s="90">
        <v>17.288641621700002</v>
      </c>
      <c r="D53" s="90">
        <v>59.236924141500005</v>
      </c>
      <c r="E53" s="90">
        <v>14.602932562600001</v>
      </c>
      <c r="F53" s="90">
        <v>13.659583446900001</v>
      </c>
      <c r="G53" s="90">
        <v>39.663076989499999</v>
      </c>
      <c r="H53" s="90"/>
      <c r="I53" s="214">
        <v>5819.8575446865007</v>
      </c>
      <c r="J53" s="214">
        <v>1727.620575533</v>
      </c>
      <c r="K53" s="214">
        <v>5212.6850087329003</v>
      </c>
      <c r="L53" s="214">
        <v>6527.0727504573006</v>
      </c>
      <c r="M53" s="214">
        <v>3779.7034203742</v>
      </c>
    </row>
    <row r="54" spans="1:13" x14ac:dyDescent="0.25">
      <c r="A54" s="241">
        <v>2016</v>
      </c>
      <c r="B54" s="66" t="s">
        <v>86</v>
      </c>
      <c r="C54" s="88">
        <v>15.6098008622</v>
      </c>
      <c r="D54" s="88">
        <v>53.400008009400004</v>
      </c>
      <c r="E54" s="88">
        <v>13.4374171485</v>
      </c>
      <c r="F54" s="88">
        <v>12.6467079566</v>
      </c>
      <c r="G54" s="88">
        <v>37.241496631800004</v>
      </c>
      <c r="H54" s="88"/>
      <c r="I54" s="212">
        <v>5966.5224141804001</v>
      </c>
      <c r="J54" s="212">
        <v>1973.9683485770001</v>
      </c>
      <c r="K54" s="212">
        <v>5418.4189758642005</v>
      </c>
      <c r="L54" s="212">
        <v>6571.7419125731003</v>
      </c>
      <c r="M54" s="212">
        <v>4032.6464591363001</v>
      </c>
    </row>
    <row r="55" spans="1:13" x14ac:dyDescent="0.25">
      <c r="A55" s="242"/>
      <c r="B55" s="67" t="s">
        <v>88</v>
      </c>
      <c r="C55" s="89">
        <v>15.9041816735</v>
      </c>
      <c r="D55" s="89">
        <v>54.715542263500005</v>
      </c>
      <c r="E55" s="89">
        <v>14.1143576237</v>
      </c>
      <c r="F55" s="89">
        <v>12.646414416500001</v>
      </c>
      <c r="G55" s="89">
        <v>36.763772765900001</v>
      </c>
      <c r="H55" s="89"/>
      <c r="I55" s="213">
        <v>5997.2603429560004</v>
      </c>
      <c r="J55" s="213">
        <v>1985.4316455377</v>
      </c>
      <c r="K55" s="213">
        <v>5377.2916105729</v>
      </c>
      <c r="L55" s="213">
        <v>6658.5308943295004</v>
      </c>
      <c r="M55" s="213">
        <v>3911.7818298644002</v>
      </c>
    </row>
    <row r="56" spans="1:13" x14ac:dyDescent="0.25">
      <c r="A56" s="242"/>
      <c r="B56" s="67" t="s">
        <v>89</v>
      </c>
      <c r="C56" s="89">
        <v>16.051090345200002</v>
      </c>
      <c r="D56" s="89">
        <v>52.508532342100004</v>
      </c>
      <c r="E56" s="89">
        <v>13.910886918300001</v>
      </c>
      <c r="F56" s="89">
        <v>12.8205319584</v>
      </c>
      <c r="G56" s="89">
        <v>38.197935107100001</v>
      </c>
      <c r="H56" s="89"/>
      <c r="I56" s="213">
        <v>6047.7437437078006</v>
      </c>
      <c r="J56" s="213">
        <v>2110.4654279342999</v>
      </c>
      <c r="K56" s="213">
        <v>5485.2089689881004</v>
      </c>
      <c r="L56" s="213">
        <v>6714.4787403404007</v>
      </c>
      <c r="M56" s="213">
        <v>3832.8009677256</v>
      </c>
    </row>
    <row r="57" spans="1:13" x14ac:dyDescent="0.25">
      <c r="A57" s="243"/>
      <c r="B57" s="68" t="s">
        <v>90</v>
      </c>
      <c r="C57" s="90">
        <v>15.431732442600001</v>
      </c>
      <c r="D57" s="90">
        <v>53.049997908900004</v>
      </c>
      <c r="E57" s="90">
        <v>13.185109287900001</v>
      </c>
      <c r="F57" s="90">
        <v>12.5463451892</v>
      </c>
      <c r="G57" s="90">
        <v>36.238965712400002</v>
      </c>
      <c r="H57" s="90"/>
      <c r="I57" s="214">
        <v>5998.1048311666</v>
      </c>
      <c r="J57" s="214">
        <v>2054.5370714825999</v>
      </c>
      <c r="K57" s="214">
        <v>5479.7982532665001</v>
      </c>
      <c r="L57" s="214">
        <v>6601.8874748594999</v>
      </c>
      <c r="M57" s="214">
        <v>3940.7345502625003</v>
      </c>
    </row>
    <row r="58" spans="1:13" x14ac:dyDescent="0.25">
      <c r="A58" s="241">
        <v>2017</v>
      </c>
      <c r="B58" s="66" t="s">
        <v>86</v>
      </c>
      <c r="C58" s="88">
        <v>14.376836239100001</v>
      </c>
      <c r="D58" s="88">
        <v>51.062594684099999</v>
      </c>
      <c r="E58" s="88">
        <v>12.3485035481</v>
      </c>
      <c r="F58" s="88">
        <v>11.7252619681</v>
      </c>
      <c r="G58" s="88">
        <v>33.027494600800004</v>
      </c>
      <c r="H58" s="88"/>
      <c r="I58" s="212">
        <v>6049.3666915776002</v>
      </c>
      <c r="J58" s="212">
        <v>2083.1018382668999</v>
      </c>
      <c r="K58" s="212">
        <v>5490.5750338604003</v>
      </c>
      <c r="L58" s="212">
        <v>6648.0544535924</v>
      </c>
      <c r="M58" s="212">
        <v>4099.3481459839004</v>
      </c>
    </row>
    <row r="59" spans="1:13" x14ac:dyDescent="0.25">
      <c r="A59" s="242"/>
      <c r="B59" s="67" t="s">
        <v>88</v>
      </c>
      <c r="C59" s="89">
        <v>15.031411138000001</v>
      </c>
      <c r="D59" s="89">
        <v>52.664718522800001</v>
      </c>
      <c r="E59" s="89">
        <v>13.536068718700001</v>
      </c>
      <c r="F59" s="89">
        <v>12.048315192</v>
      </c>
      <c r="G59" s="89">
        <v>32.730586906900001</v>
      </c>
      <c r="H59" s="89"/>
      <c r="I59" s="213">
        <v>6010.4040122421002</v>
      </c>
      <c r="J59" s="213">
        <v>2000.3394266311</v>
      </c>
      <c r="K59" s="213">
        <v>5411.3160205458998</v>
      </c>
      <c r="L59" s="213">
        <v>6640.8590673927001</v>
      </c>
      <c r="M59" s="213">
        <v>4125.8115801664999</v>
      </c>
    </row>
    <row r="60" spans="1:13" x14ac:dyDescent="0.25">
      <c r="A60" s="242"/>
      <c r="B60" s="67" t="s">
        <v>89</v>
      </c>
      <c r="C60" s="89">
        <v>15.237399205300001</v>
      </c>
      <c r="D60" s="89">
        <v>48.536411192900005</v>
      </c>
      <c r="E60" s="89">
        <v>13.070958639400001</v>
      </c>
      <c r="F60" s="89">
        <v>12.4269038239</v>
      </c>
      <c r="G60" s="89">
        <v>35.912974753</v>
      </c>
      <c r="H60" s="89"/>
      <c r="I60" s="213">
        <v>5959.5119878208998</v>
      </c>
      <c r="J60" s="213">
        <v>2154.5026557927999</v>
      </c>
      <c r="K60" s="213">
        <v>5492.6457575593004</v>
      </c>
      <c r="L60" s="213">
        <v>6557.7971866015005</v>
      </c>
      <c r="M60" s="213">
        <v>3879.5304940620999</v>
      </c>
    </row>
    <row r="61" spans="1:13" x14ac:dyDescent="0.25">
      <c r="A61" s="243"/>
      <c r="B61" s="68" t="s">
        <v>90</v>
      </c>
      <c r="C61" s="90">
        <v>15.4603454671</v>
      </c>
      <c r="D61" s="90">
        <v>53.682040299699999</v>
      </c>
      <c r="E61" s="90">
        <v>13.0172615003</v>
      </c>
      <c r="F61" s="90">
        <v>12.4006897695</v>
      </c>
      <c r="G61" s="90">
        <v>34.006229765</v>
      </c>
      <c r="H61" s="90"/>
      <c r="I61" s="214">
        <v>5853.5164679032005</v>
      </c>
      <c r="J61" s="214">
        <v>1886.2173968039001</v>
      </c>
      <c r="K61" s="214">
        <v>5465.5777575722004</v>
      </c>
      <c r="L61" s="214">
        <v>6440.4124384346005</v>
      </c>
      <c r="M61" s="214">
        <v>3911.5370782374002</v>
      </c>
    </row>
    <row r="62" spans="1:13" x14ac:dyDescent="0.25">
      <c r="A62" s="241">
        <v>2018</v>
      </c>
      <c r="B62" s="66" t="s">
        <v>86</v>
      </c>
      <c r="C62" s="88">
        <v>14.026744971800001</v>
      </c>
      <c r="D62" s="88">
        <v>48.4082882676</v>
      </c>
      <c r="E62" s="88">
        <v>12.318180401300001</v>
      </c>
      <c r="F62" s="88">
        <v>11.4112572519</v>
      </c>
      <c r="G62" s="88">
        <v>31.1879555919</v>
      </c>
      <c r="H62" s="88"/>
      <c r="I62" s="212">
        <v>6080.8853019211001</v>
      </c>
      <c r="J62" s="212">
        <v>2171.7363003380001</v>
      </c>
      <c r="K62" s="212">
        <v>5509.8374048423002</v>
      </c>
      <c r="L62" s="212">
        <v>6647.6480839008</v>
      </c>
      <c r="M62" s="212">
        <v>4620.5802837321999</v>
      </c>
    </row>
    <row r="63" spans="1:13" x14ac:dyDescent="0.25">
      <c r="A63" s="242"/>
      <c r="B63" s="67" t="s">
        <v>88</v>
      </c>
      <c r="C63" s="89">
        <v>14.547810654800001</v>
      </c>
      <c r="D63" s="89">
        <v>51.111004213299999</v>
      </c>
      <c r="E63" s="89">
        <v>12.596261265500001</v>
      </c>
      <c r="F63" s="89">
        <v>11.660385911500001</v>
      </c>
      <c r="G63" s="89">
        <v>33.197186492100002</v>
      </c>
      <c r="H63" s="89"/>
      <c r="I63" s="213">
        <v>6101.5166710908006</v>
      </c>
      <c r="J63" s="213">
        <v>2109.3529442334002</v>
      </c>
      <c r="K63" s="213">
        <v>5598.3868383543004</v>
      </c>
      <c r="L63" s="213">
        <v>6706.0869057153004</v>
      </c>
      <c r="M63" s="213">
        <v>4150.5598969552002</v>
      </c>
    </row>
    <row r="64" spans="1:13" x14ac:dyDescent="0.25">
      <c r="A64" s="242"/>
      <c r="B64" s="67" t="s">
        <v>89</v>
      </c>
      <c r="C64" s="89">
        <v>14.932038840800001</v>
      </c>
      <c r="D64" s="89">
        <v>49.079503067300003</v>
      </c>
      <c r="E64" s="89">
        <v>12.902996101000001</v>
      </c>
      <c r="F64" s="89">
        <v>12.061710598800001</v>
      </c>
      <c r="G64" s="89">
        <v>32.873490020700004</v>
      </c>
      <c r="H64" s="89"/>
      <c r="I64" s="213">
        <v>6004.2883957785007</v>
      </c>
      <c r="J64" s="213">
        <v>2116.9760487430999</v>
      </c>
      <c r="K64" s="213">
        <v>5576.9212169551001</v>
      </c>
      <c r="L64" s="213">
        <v>6570.8011001532004</v>
      </c>
      <c r="M64" s="213">
        <v>4318.4462464908001</v>
      </c>
    </row>
    <row r="65" spans="1:13" x14ac:dyDescent="0.25">
      <c r="A65" s="243"/>
      <c r="B65" s="68" t="s">
        <v>90</v>
      </c>
      <c r="C65" s="90">
        <v>14.8201667931</v>
      </c>
      <c r="D65" s="90">
        <v>50.512301657599998</v>
      </c>
      <c r="E65" s="90">
        <v>13.045329800300001</v>
      </c>
      <c r="F65" s="90">
        <v>11.728530728000001</v>
      </c>
      <c r="G65" s="90">
        <v>34.946125776300001</v>
      </c>
      <c r="H65" s="90"/>
      <c r="I65" s="214">
        <v>5933.5191902414999</v>
      </c>
      <c r="J65" s="214">
        <v>2089.3972260867999</v>
      </c>
      <c r="K65" s="214">
        <v>5462.7390158126</v>
      </c>
      <c r="L65" s="214">
        <v>6523.6775600460005</v>
      </c>
      <c r="M65" s="214">
        <v>3928.8473371608002</v>
      </c>
    </row>
    <row r="66" spans="1:13" x14ac:dyDescent="0.25">
      <c r="A66" s="241">
        <v>2019</v>
      </c>
      <c r="B66" s="66" t="s">
        <v>86</v>
      </c>
      <c r="C66" s="88">
        <v>14.355153595500001</v>
      </c>
      <c r="D66" s="88">
        <v>48.569723915899999</v>
      </c>
      <c r="E66" s="88">
        <v>12.6682657527</v>
      </c>
      <c r="F66" s="88">
        <v>11.5349135697</v>
      </c>
      <c r="G66" s="88">
        <v>33.7616745901</v>
      </c>
      <c r="H66" s="88"/>
      <c r="I66" s="212">
        <v>6142.5674949833001</v>
      </c>
      <c r="J66" s="212">
        <v>2167.5361188768002</v>
      </c>
      <c r="K66" s="212">
        <v>5597.3416712345006</v>
      </c>
      <c r="L66" s="212">
        <v>6749.6299903025001</v>
      </c>
      <c r="M66" s="212">
        <v>4088.3044953773001</v>
      </c>
    </row>
    <row r="67" spans="1:13" x14ac:dyDescent="0.25">
      <c r="A67" s="242"/>
      <c r="B67" s="67" t="s">
        <v>88</v>
      </c>
      <c r="C67" s="89">
        <v>14.736781221700001</v>
      </c>
      <c r="D67" s="89">
        <v>49.851684161000001</v>
      </c>
      <c r="E67" s="89">
        <v>13.0444303655</v>
      </c>
      <c r="F67" s="89">
        <v>11.7063870452</v>
      </c>
      <c r="G67" s="89">
        <v>34.585358966400001</v>
      </c>
      <c r="H67" s="89"/>
      <c r="I67" s="213">
        <v>6128.5784780659005</v>
      </c>
      <c r="J67" s="213">
        <v>2195.8128693915</v>
      </c>
      <c r="K67" s="213">
        <v>5587.3180219800006</v>
      </c>
      <c r="L67" s="213">
        <v>6759.5794684142002</v>
      </c>
      <c r="M67" s="213">
        <v>3986.1013374157001</v>
      </c>
    </row>
    <row r="68" spans="1:13" x14ac:dyDescent="0.25">
      <c r="A68" s="242"/>
      <c r="B68" s="67" t="s">
        <v>89</v>
      </c>
      <c r="C68" s="89">
        <v>15.183700313700001</v>
      </c>
      <c r="D68" s="89">
        <v>49.355768706300005</v>
      </c>
      <c r="E68" s="89">
        <v>12.8309763</v>
      </c>
      <c r="F68" s="89">
        <v>12.2792619875</v>
      </c>
      <c r="G68" s="89">
        <v>35.025804532999999</v>
      </c>
      <c r="H68" s="89"/>
      <c r="I68" s="213">
        <v>6085.8434327452005</v>
      </c>
      <c r="J68" s="213">
        <v>2142.2494094909002</v>
      </c>
      <c r="K68" s="213">
        <v>5633.1332546208005</v>
      </c>
      <c r="L68" s="213">
        <v>6694.5416548629</v>
      </c>
      <c r="M68" s="213">
        <v>4024.4491195825003</v>
      </c>
    </row>
    <row r="69" spans="1:13" x14ac:dyDescent="0.25">
      <c r="A69" s="243"/>
      <c r="B69" s="68" t="s">
        <v>90</v>
      </c>
      <c r="C69" s="90">
        <v>14.569455579000001</v>
      </c>
      <c r="D69" s="90">
        <v>50.864903558500004</v>
      </c>
      <c r="E69" s="90">
        <v>12.607245416</v>
      </c>
      <c r="F69" s="90">
        <v>11.6998675201</v>
      </c>
      <c r="G69" s="90">
        <v>33.230023375900004</v>
      </c>
      <c r="H69" s="90"/>
      <c r="I69" s="214">
        <v>6127.7855922698</v>
      </c>
      <c r="J69" s="214">
        <v>2124.2978099591001</v>
      </c>
      <c r="K69" s="214">
        <v>5573.6726164585998</v>
      </c>
      <c r="L69" s="214">
        <v>6755.8991920652006</v>
      </c>
      <c r="M69" s="214">
        <v>4071.0563119615003</v>
      </c>
    </row>
    <row r="70" spans="1:13" x14ac:dyDescent="0.25">
      <c r="A70" s="241">
        <v>2020</v>
      </c>
      <c r="B70" s="66" t="s">
        <v>86</v>
      </c>
      <c r="C70" s="88">
        <v>12.1105907495</v>
      </c>
      <c r="D70" s="88">
        <v>46.616554874199998</v>
      </c>
      <c r="E70" s="88">
        <v>10.587051626000001</v>
      </c>
      <c r="F70" s="88">
        <v>9.6647201867000003</v>
      </c>
      <c r="G70" s="88">
        <v>27.129384288700003</v>
      </c>
      <c r="H70" s="88"/>
      <c r="I70" s="212">
        <v>6486.0531705038002</v>
      </c>
      <c r="J70" s="212">
        <v>2212.5804959628999</v>
      </c>
      <c r="K70" s="212">
        <v>5833.1143291137005</v>
      </c>
      <c r="L70" s="212">
        <v>7127.3163170567004</v>
      </c>
      <c r="M70" s="212">
        <v>4581.6746831262999</v>
      </c>
    </row>
    <row r="71" spans="1:13" s="19" customFormat="1" x14ac:dyDescent="0.25">
      <c r="A71" s="242"/>
      <c r="B71" s="67" t="s">
        <v>133</v>
      </c>
      <c r="C71" s="89" t="s">
        <v>91</v>
      </c>
      <c r="D71" s="89" t="s">
        <v>91</v>
      </c>
      <c r="E71" s="89" t="s">
        <v>91</v>
      </c>
      <c r="F71" s="89" t="s">
        <v>91</v>
      </c>
      <c r="G71" s="89" t="s">
        <v>91</v>
      </c>
      <c r="H71" s="89"/>
      <c r="I71" s="89" t="s">
        <v>91</v>
      </c>
      <c r="J71" s="89" t="s">
        <v>91</v>
      </c>
      <c r="K71" s="89" t="s">
        <v>91</v>
      </c>
      <c r="L71" s="89" t="s">
        <v>91</v>
      </c>
      <c r="M71" s="89" t="s">
        <v>91</v>
      </c>
    </row>
    <row r="72" spans="1:13" x14ac:dyDescent="0.25">
      <c r="A72" s="242"/>
      <c r="B72" s="67" t="s">
        <v>89</v>
      </c>
      <c r="C72" s="89">
        <v>13.670597366800001</v>
      </c>
      <c r="D72" s="89">
        <v>52.3402044694</v>
      </c>
      <c r="E72" s="89">
        <v>12.633068894600001</v>
      </c>
      <c r="F72" s="89">
        <v>10.5002376173</v>
      </c>
      <c r="G72" s="89">
        <v>31.011050181200002</v>
      </c>
      <c r="H72" s="89"/>
      <c r="I72" s="213">
        <v>6235.7702522228001</v>
      </c>
      <c r="J72" s="213">
        <v>1987.5347244916002</v>
      </c>
      <c r="K72" s="213">
        <v>5643.2158418081999</v>
      </c>
      <c r="L72" s="213">
        <v>6850.3027466561007</v>
      </c>
      <c r="M72" s="213">
        <v>4311.7805193798004</v>
      </c>
    </row>
    <row r="73" spans="1:13" x14ac:dyDescent="0.25">
      <c r="A73" s="243"/>
      <c r="B73" s="68" t="s">
        <v>90</v>
      </c>
      <c r="C73" s="90">
        <v>13.102196954</v>
      </c>
      <c r="D73" s="90">
        <v>47.005887191500001</v>
      </c>
      <c r="E73" s="90">
        <v>11.806167690600001</v>
      </c>
      <c r="F73" s="90">
        <v>10.2978359315</v>
      </c>
      <c r="G73" s="90">
        <v>30.069806249000003</v>
      </c>
      <c r="H73" s="90"/>
      <c r="I73" s="214">
        <v>6305.0837662970998</v>
      </c>
      <c r="J73" s="214">
        <v>2194.3849798028</v>
      </c>
      <c r="K73" s="214">
        <v>5719.0184031137005</v>
      </c>
      <c r="L73" s="214">
        <v>6923.7489789616002</v>
      </c>
      <c r="M73" s="214">
        <v>4327.6644841541001</v>
      </c>
    </row>
    <row r="74" spans="1:13" x14ac:dyDescent="0.25">
      <c r="A74" s="241">
        <v>2021</v>
      </c>
      <c r="B74" s="66" t="s">
        <v>86</v>
      </c>
      <c r="C74" s="88">
        <v>12.8522450064</v>
      </c>
      <c r="D74" s="88">
        <v>47.700153026400002</v>
      </c>
      <c r="E74" s="88">
        <v>11.6170132824</v>
      </c>
      <c r="F74" s="88">
        <v>10.376055785</v>
      </c>
      <c r="G74" s="88">
        <v>28.288870233700003</v>
      </c>
      <c r="H74" s="88"/>
      <c r="I74" s="212">
        <v>6515.0437581035003</v>
      </c>
      <c r="J74" s="212">
        <v>2264.9064800967999</v>
      </c>
      <c r="K74" s="212">
        <v>5841.6516236704001</v>
      </c>
      <c r="L74" s="212">
        <v>7114.5904807053003</v>
      </c>
      <c r="M74" s="212">
        <v>4739.2952494584006</v>
      </c>
    </row>
    <row r="75" spans="1:13" x14ac:dyDescent="0.25">
      <c r="A75" s="242"/>
      <c r="B75" s="67" t="s">
        <v>88</v>
      </c>
      <c r="C75" s="89">
        <v>13.304641653300001</v>
      </c>
      <c r="D75" s="89">
        <v>47.518670625300004</v>
      </c>
      <c r="E75" s="89">
        <v>11.768581833100001</v>
      </c>
      <c r="F75" s="89">
        <v>10.597300857800001</v>
      </c>
      <c r="G75" s="89">
        <v>28.624960900800001</v>
      </c>
      <c r="H75" s="89"/>
      <c r="I75" s="213">
        <v>6404.1316585853001</v>
      </c>
      <c r="J75" s="213">
        <v>2273.3793273229999</v>
      </c>
      <c r="K75" s="213">
        <v>5797.7359154606002</v>
      </c>
      <c r="L75" s="213">
        <v>7018.6777666562002</v>
      </c>
      <c r="M75" s="213">
        <v>4696.2042957794001</v>
      </c>
    </row>
    <row r="76" spans="1:13" x14ac:dyDescent="0.25">
      <c r="A76" s="242"/>
      <c r="B76" s="67" t="s">
        <v>89</v>
      </c>
      <c r="C76" s="89">
        <v>13.7364963818</v>
      </c>
      <c r="D76" s="89">
        <v>49.7294408315</v>
      </c>
      <c r="E76" s="89">
        <v>12.226379247000001</v>
      </c>
      <c r="F76" s="89">
        <v>10.680266526800001</v>
      </c>
      <c r="G76" s="89">
        <v>30.577342612200002</v>
      </c>
      <c r="H76" s="89"/>
      <c r="I76" s="213">
        <v>6390.6013001773999</v>
      </c>
      <c r="J76" s="213">
        <v>2201.6583163516002</v>
      </c>
      <c r="K76" s="213">
        <v>5813.2186075201998</v>
      </c>
      <c r="L76" s="213">
        <v>7048.3707476758</v>
      </c>
      <c r="M76" s="213">
        <v>4365.2725389977004</v>
      </c>
    </row>
    <row r="77" spans="1:13" x14ac:dyDescent="0.25">
      <c r="A77" s="243"/>
      <c r="B77" s="68" t="s">
        <v>90</v>
      </c>
      <c r="C77" s="90">
        <v>13.145041471800001</v>
      </c>
      <c r="D77" s="90">
        <v>49.611914866200003</v>
      </c>
      <c r="E77" s="90">
        <v>11.674514736400001</v>
      </c>
      <c r="F77" s="90">
        <v>10.422750971500001</v>
      </c>
      <c r="G77" s="90">
        <v>29.111008137400002</v>
      </c>
      <c r="H77" s="90"/>
      <c r="I77" s="214">
        <v>6284.8453540956998</v>
      </c>
      <c r="J77" s="214">
        <v>2246.6367155147</v>
      </c>
      <c r="K77" s="214">
        <v>5722.2061787956</v>
      </c>
      <c r="L77" s="214">
        <v>6878.7114488196003</v>
      </c>
      <c r="M77" s="214">
        <v>4443.546920492</v>
      </c>
    </row>
    <row r="78" spans="1:13" x14ac:dyDescent="0.25">
      <c r="A78" s="241">
        <v>2022</v>
      </c>
      <c r="B78" s="66" t="s">
        <v>86</v>
      </c>
      <c r="C78" s="88">
        <v>12.1172730493</v>
      </c>
      <c r="D78" s="88">
        <v>45.546052193400001</v>
      </c>
      <c r="E78" s="88">
        <v>10.8263776726</v>
      </c>
      <c r="F78" s="88">
        <v>9.7152978427000001</v>
      </c>
      <c r="G78" s="88">
        <v>27.386806744400001</v>
      </c>
      <c r="H78" s="88"/>
      <c r="I78" s="212">
        <v>6611.7810790681006</v>
      </c>
      <c r="J78" s="212">
        <v>2349.3417872413002</v>
      </c>
      <c r="K78" s="212">
        <v>6005.9122086304005</v>
      </c>
      <c r="L78" s="212">
        <v>7232.5167628060999</v>
      </c>
      <c r="M78" s="212">
        <v>4480.4149031086999</v>
      </c>
    </row>
    <row r="79" spans="1:13" x14ac:dyDescent="0.25">
      <c r="A79" s="242"/>
      <c r="B79" s="67" t="s">
        <v>88</v>
      </c>
      <c r="C79" s="89">
        <v>12.334030027600001</v>
      </c>
      <c r="D79" s="89">
        <v>45.534176802899999</v>
      </c>
      <c r="E79" s="89">
        <v>10.791953158</v>
      </c>
      <c r="F79" s="89">
        <v>9.826629177300001</v>
      </c>
      <c r="G79" s="89">
        <v>28.278532480700001</v>
      </c>
      <c r="H79" s="89"/>
      <c r="I79" s="213">
        <v>6534.0419625004006</v>
      </c>
      <c r="J79" s="213">
        <v>2441.302896958</v>
      </c>
      <c r="K79" s="213">
        <v>6025.1882621343002</v>
      </c>
      <c r="L79" s="213">
        <v>7121.2568676792998</v>
      </c>
      <c r="M79" s="213">
        <v>4487.1367992241003</v>
      </c>
    </row>
    <row r="80" spans="1:13" x14ac:dyDescent="0.25">
      <c r="A80" s="242"/>
      <c r="B80" s="67" t="s">
        <v>89</v>
      </c>
      <c r="C80" s="89">
        <v>13.039103196400001</v>
      </c>
      <c r="D80" s="89">
        <v>45.952093954799999</v>
      </c>
      <c r="E80" s="89">
        <v>11.494582165200001</v>
      </c>
      <c r="F80" s="89">
        <v>10.3857011144</v>
      </c>
      <c r="G80" s="89">
        <v>29.307545480600002</v>
      </c>
      <c r="H80" s="89"/>
      <c r="I80" s="213">
        <v>6367.6573044561001</v>
      </c>
      <c r="J80" s="213">
        <v>2382.7052876888001</v>
      </c>
      <c r="K80" s="213">
        <v>5918.5347502208006</v>
      </c>
      <c r="L80" s="213">
        <v>6936.0306273514007</v>
      </c>
      <c r="M80" s="213">
        <v>4414.7474954158006</v>
      </c>
    </row>
    <row r="81" spans="1:13" x14ac:dyDescent="0.25">
      <c r="A81" s="243"/>
      <c r="B81" s="68" t="s">
        <v>90</v>
      </c>
      <c r="C81" s="90">
        <v>12.7442551037</v>
      </c>
      <c r="D81" s="90">
        <v>48.533383276199999</v>
      </c>
      <c r="E81" s="90">
        <v>11.2205906944</v>
      </c>
      <c r="F81" s="90">
        <v>9.9824812386000001</v>
      </c>
      <c r="G81" s="90">
        <v>29.401896152500001</v>
      </c>
      <c r="H81" s="90"/>
      <c r="I81" s="214">
        <v>6436.7725324513003</v>
      </c>
      <c r="J81" s="214">
        <v>2318.3685953731001</v>
      </c>
      <c r="K81" s="214">
        <v>6019.7151172705999</v>
      </c>
      <c r="L81" s="214">
        <v>6988.1378343675005</v>
      </c>
      <c r="M81" s="214">
        <v>4473.9492384813002</v>
      </c>
    </row>
    <row r="82" spans="1:13" x14ac:dyDescent="0.25">
      <c r="A82" s="241">
        <v>2023</v>
      </c>
      <c r="B82" s="66" t="s">
        <v>86</v>
      </c>
      <c r="C82" s="88">
        <v>12.453724560200001</v>
      </c>
      <c r="D82" s="88">
        <v>46.667920162000001</v>
      </c>
      <c r="E82" s="88">
        <v>11.268858932900001</v>
      </c>
      <c r="F82" s="88">
        <v>9.8659068994000005</v>
      </c>
      <c r="G82" s="88">
        <v>28.140839980600003</v>
      </c>
      <c r="H82" s="88"/>
      <c r="I82" s="212">
        <v>6820.8513209215998</v>
      </c>
      <c r="J82" s="212">
        <v>2470.4796976933003</v>
      </c>
      <c r="K82" s="212">
        <v>6316.7476486369005</v>
      </c>
      <c r="L82" s="212">
        <v>7402.3561367414004</v>
      </c>
      <c r="M82" s="212">
        <v>4778.7221175657005</v>
      </c>
    </row>
    <row r="83" spans="1:13" x14ac:dyDescent="0.25">
      <c r="A83" s="242"/>
      <c r="B83" s="67" t="s">
        <v>88</v>
      </c>
      <c r="C83" s="89">
        <v>12.798201973200001</v>
      </c>
      <c r="D83" s="89">
        <v>47.737437216000004</v>
      </c>
      <c r="E83" s="89">
        <v>11.238922308400001</v>
      </c>
      <c r="F83" s="89">
        <v>10.2311548781</v>
      </c>
      <c r="G83" s="89">
        <v>28.185465102600002</v>
      </c>
      <c r="H83" s="89"/>
      <c r="I83" s="213">
        <v>6875.7159573874005</v>
      </c>
      <c r="J83" s="213">
        <v>2574.2333196435002</v>
      </c>
      <c r="K83" s="213">
        <v>6375.6661781559005</v>
      </c>
      <c r="L83" s="213">
        <v>7458.9048931462003</v>
      </c>
      <c r="M83" s="213">
        <v>4920.2409169995999</v>
      </c>
    </row>
    <row r="84" spans="1:13" x14ac:dyDescent="0.25">
      <c r="A84" s="242"/>
      <c r="B84" s="67" t="s">
        <v>89</v>
      </c>
      <c r="C84" s="89">
        <v>12.998774753500001</v>
      </c>
      <c r="D84" s="89">
        <v>46.017427546900002</v>
      </c>
      <c r="E84" s="89">
        <v>11.702241949800001</v>
      </c>
      <c r="F84" s="89">
        <v>10.2888290707</v>
      </c>
      <c r="G84" s="89">
        <v>28.4494665277</v>
      </c>
      <c r="H84" s="89"/>
      <c r="I84" s="213">
        <v>6921.7502672520004</v>
      </c>
      <c r="J84" s="213">
        <v>2570.9362963874</v>
      </c>
      <c r="K84" s="213">
        <v>6420.4234005588005</v>
      </c>
      <c r="L84" s="213">
        <v>7530.1498125361004</v>
      </c>
      <c r="M84" s="213">
        <v>4921.0837060420999</v>
      </c>
    </row>
    <row r="85" spans="1:13" x14ac:dyDescent="0.25">
      <c r="A85" s="243"/>
      <c r="B85" s="68" t="s">
        <v>134</v>
      </c>
      <c r="C85" s="90">
        <v>12.534422643700001</v>
      </c>
      <c r="D85" s="90">
        <v>48.528626336000002</v>
      </c>
      <c r="E85" s="90">
        <v>11.2794335264</v>
      </c>
      <c r="F85" s="90">
        <v>9.8919023044000003</v>
      </c>
      <c r="G85" s="90">
        <v>27.119850045300002</v>
      </c>
      <c r="H85" s="90"/>
      <c r="I85" s="214">
        <v>6945.3295540685003</v>
      </c>
      <c r="J85" s="214">
        <v>2490.9784779867</v>
      </c>
      <c r="K85" s="214">
        <v>6374.1311276649003</v>
      </c>
      <c r="L85" s="214">
        <v>7564.2861553440007</v>
      </c>
      <c r="M85" s="214">
        <v>4930.9852191896998</v>
      </c>
    </row>
    <row r="86" spans="1:13" x14ac:dyDescent="0.25">
      <c r="A86" s="241">
        <v>2024</v>
      </c>
      <c r="B86" s="66" t="s">
        <v>86</v>
      </c>
      <c r="C86" s="88">
        <v>11.9842583366</v>
      </c>
      <c r="D86" s="88">
        <v>47.786693796000002</v>
      </c>
      <c r="E86" s="88">
        <v>10.727184380400001</v>
      </c>
      <c r="F86" s="88">
        <v>9.3609547349</v>
      </c>
      <c r="G86" s="88">
        <v>27.757629454500002</v>
      </c>
      <c r="H86" s="88"/>
      <c r="I86" s="212">
        <v>7318.0859957994999</v>
      </c>
      <c r="J86" s="212">
        <v>2451.5870793261001</v>
      </c>
      <c r="K86" s="212">
        <v>6592.1753668211004</v>
      </c>
      <c r="L86" s="212">
        <v>8014.7281162570007</v>
      </c>
      <c r="M86" s="212">
        <v>5108.2415463708003</v>
      </c>
    </row>
    <row r="87" spans="1:13" x14ac:dyDescent="0.25">
      <c r="A87" s="242"/>
      <c r="B87" s="67" t="s">
        <v>88</v>
      </c>
      <c r="C87" s="89">
        <v>11.976758698600001</v>
      </c>
      <c r="D87" s="89">
        <v>46.832367499699998</v>
      </c>
      <c r="E87" s="89">
        <v>10.5797795323</v>
      </c>
      <c r="F87" s="89">
        <v>9.3488161781999999</v>
      </c>
      <c r="G87" s="89">
        <v>27.523366208000002</v>
      </c>
      <c r="H87" s="89"/>
      <c r="I87" s="213">
        <v>7441.0599836629999</v>
      </c>
      <c r="J87" s="213">
        <v>2688.8374849265001</v>
      </c>
      <c r="K87" s="213">
        <v>6733.7301443533006</v>
      </c>
      <c r="L87" s="213">
        <v>8143.6879139256007</v>
      </c>
      <c r="M87" s="213">
        <v>5206.6371023839001</v>
      </c>
    </row>
    <row r="88" spans="1:13" x14ac:dyDescent="0.25">
      <c r="A88" s="242"/>
      <c r="B88" s="67" t="s">
        <v>89</v>
      </c>
      <c r="C88" s="89">
        <v>12.456093167600001</v>
      </c>
      <c r="D88" s="89">
        <v>46.154457769899999</v>
      </c>
      <c r="E88" s="89">
        <v>10.821147615400001</v>
      </c>
      <c r="F88" s="89">
        <v>9.7809527226000004</v>
      </c>
      <c r="G88" s="89">
        <v>28.367305635600001</v>
      </c>
      <c r="H88" s="89"/>
      <c r="I88" s="213">
        <v>7397.2715116379004</v>
      </c>
      <c r="J88" s="213">
        <v>2616.7321242664002</v>
      </c>
      <c r="K88" s="213">
        <v>6792.8620182971999</v>
      </c>
      <c r="L88" s="213">
        <v>8087.2638001281002</v>
      </c>
      <c r="M88" s="213">
        <v>5036.5881519867999</v>
      </c>
    </row>
    <row r="89" spans="1:13" x14ac:dyDescent="0.25">
      <c r="A89" s="243"/>
      <c r="B89" s="68" t="s">
        <v>90</v>
      </c>
      <c r="C89" s="90">
        <v>11.922551711100001</v>
      </c>
      <c r="D89" s="90">
        <v>47.7999119073</v>
      </c>
      <c r="E89" s="90">
        <v>9.9850128661999999</v>
      </c>
      <c r="F89" s="90">
        <v>9.520420488500001</v>
      </c>
      <c r="G89" s="90">
        <v>27.126166176400002</v>
      </c>
      <c r="H89" s="90"/>
      <c r="I89" s="214">
        <v>7363.3278555093002</v>
      </c>
      <c r="J89" s="214">
        <v>2543.3038604655999</v>
      </c>
      <c r="K89" s="214">
        <v>6790.4121950019999</v>
      </c>
      <c r="L89" s="214">
        <v>7994.0784494038007</v>
      </c>
      <c r="M89" s="214">
        <v>5238.7611432100002</v>
      </c>
    </row>
    <row r="90" spans="1:13" x14ac:dyDescent="0.25">
      <c r="A90" s="250">
        <v>2025</v>
      </c>
      <c r="B90" s="66" t="s">
        <v>86</v>
      </c>
      <c r="C90" s="88">
        <v>11.294415751200001</v>
      </c>
      <c r="D90" s="88">
        <v>42.2690698766</v>
      </c>
      <c r="E90" s="88">
        <v>10.013278916699999</v>
      </c>
      <c r="F90" s="88">
        <v>9.0300839596000007</v>
      </c>
      <c r="G90" s="88">
        <v>26.6708556743</v>
      </c>
      <c r="H90" s="88"/>
      <c r="I90" s="212">
        <v>7667.4321360337999</v>
      </c>
      <c r="J90" s="212">
        <v>2853.4542322277998</v>
      </c>
      <c r="K90" s="212">
        <v>6968.0460922041002</v>
      </c>
      <c r="L90" s="212">
        <v>8326.4688713172</v>
      </c>
      <c r="M90" s="212">
        <v>5386.3451967460014</v>
      </c>
    </row>
    <row r="91" spans="1:13" x14ac:dyDescent="0.25">
      <c r="A91" s="251"/>
      <c r="B91" s="67" t="s">
        <v>88</v>
      </c>
      <c r="C91" s="89">
        <v>11.299210738999999</v>
      </c>
      <c r="D91" s="89">
        <v>43.045866714100001</v>
      </c>
      <c r="E91" s="89">
        <v>9.6319835083000012</v>
      </c>
      <c r="F91" s="89">
        <v>8.9372347245999997</v>
      </c>
      <c r="G91" s="89">
        <v>28.163004722</v>
      </c>
      <c r="H91" s="89"/>
      <c r="I91" s="213">
        <v>7596.4556255995003</v>
      </c>
      <c r="J91" s="213">
        <v>2819.6057334555999</v>
      </c>
      <c r="K91" s="213">
        <v>7010.1496746883004</v>
      </c>
      <c r="L91" s="213">
        <v>8253.4629025172999</v>
      </c>
      <c r="M91" s="213">
        <v>5009.1912071937004</v>
      </c>
    </row>
    <row r="92" spans="1:13" x14ac:dyDescent="0.25">
      <c r="A92" s="251"/>
      <c r="B92" s="67" t="s">
        <v>89</v>
      </c>
      <c r="C92" s="89">
        <v>11.6559897762</v>
      </c>
      <c r="D92" s="89">
        <v>42.609611095200002</v>
      </c>
      <c r="E92" s="89">
        <v>10.360449150000001</v>
      </c>
      <c r="F92" s="89">
        <v>9.0764089458000008</v>
      </c>
      <c r="G92" s="89">
        <v>27.951587461999999</v>
      </c>
      <c r="H92" s="89"/>
      <c r="I92" s="213">
        <v>7472.7216309419</v>
      </c>
      <c r="J92" s="213">
        <v>2830.1144050953999</v>
      </c>
      <c r="K92" s="213">
        <v>6906.5445983822001</v>
      </c>
      <c r="L92" s="213">
        <v>8122.8350946521996</v>
      </c>
      <c r="M92" s="213">
        <v>5091.3710179918999</v>
      </c>
    </row>
    <row r="93" spans="1:13" x14ac:dyDescent="0.25">
      <c r="A93" s="141"/>
      <c r="B93" s="67" t="s">
        <v>90</v>
      </c>
      <c r="C93" s="89">
        <v>10.4282503003</v>
      </c>
      <c r="D93" s="89">
        <v>42.220433930900001</v>
      </c>
      <c r="E93" s="89">
        <v>9.213732330500001</v>
      </c>
      <c r="F93" s="89">
        <v>8.1589487505000005</v>
      </c>
      <c r="G93" s="89">
        <v>25.0330496465</v>
      </c>
      <c r="H93" s="89"/>
      <c r="I93" s="213">
        <v>7674.5580395149</v>
      </c>
      <c r="J93" s="213">
        <v>2908.3860284423999</v>
      </c>
      <c r="K93" s="213">
        <v>6983.4490838644006</v>
      </c>
      <c r="L93" s="213">
        <v>8322.3512394650006</v>
      </c>
      <c r="M93" s="213">
        <v>5440.1258497804001</v>
      </c>
    </row>
    <row r="94" spans="1:13" ht="3.75" customHeight="1" x14ac:dyDescent="0.25">
      <c r="A94" s="42"/>
      <c r="B94" s="37"/>
      <c r="C94" s="39"/>
      <c r="D94" s="39"/>
      <c r="E94" s="39"/>
      <c r="F94" s="39"/>
      <c r="G94" s="39"/>
      <c r="H94" s="41"/>
      <c r="I94" s="30"/>
      <c r="J94" s="30"/>
      <c r="K94" s="30"/>
      <c r="L94" s="30"/>
      <c r="M94" s="30"/>
    </row>
    <row r="95" spans="1:13" ht="3" customHeight="1" x14ac:dyDescent="0.25">
      <c r="A95" s="9"/>
      <c r="B95" s="12"/>
      <c r="C95" s="18"/>
      <c r="D95" s="18"/>
      <c r="E95" s="18"/>
      <c r="F95" s="18"/>
      <c r="G95" s="18"/>
      <c r="H95" s="18"/>
      <c r="I95" s="18"/>
      <c r="J95" s="18"/>
      <c r="K95" s="18"/>
      <c r="L95" s="18"/>
      <c r="M95" s="18"/>
    </row>
    <row r="96" spans="1:13" ht="36" customHeight="1" x14ac:dyDescent="0.25">
      <c r="A96" s="49" t="s">
        <v>94</v>
      </c>
      <c r="B96" s="240" t="s">
        <v>95</v>
      </c>
      <c r="C96" s="240"/>
      <c r="D96" s="240"/>
      <c r="E96" s="240"/>
      <c r="F96" s="240"/>
      <c r="G96" s="240"/>
      <c r="H96" s="240"/>
      <c r="I96" s="240"/>
      <c r="J96" s="240"/>
      <c r="K96" s="240"/>
      <c r="L96" s="240"/>
      <c r="M96" s="240"/>
    </row>
    <row r="97" spans="1:13" ht="13.7" customHeight="1" x14ac:dyDescent="0.25">
      <c r="A97" s="49"/>
      <c r="B97" s="240" t="s">
        <v>256</v>
      </c>
      <c r="C97" s="240"/>
      <c r="D97" s="240"/>
      <c r="E97" s="240"/>
      <c r="F97" s="240"/>
      <c r="G97" s="240"/>
      <c r="H97" s="240"/>
      <c r="I97" s="240"/>
      <c r="J97" s="240"/>
      <c r="K97" s="205"/>
      <c r="L97" s="205"/>
      <c r="M97" s="205"/>
    </row>
    <row r="98" spans="1:13" ht="13.7" customHeight="1" x14ac:dyDescent="0.25">
      <c r="A98" s="50" t="s">
        <v>96</v>
      </c>
      <c r="B98" s="240" t="s">
        <v>244</v>
      </c>
      <c r="C98" s="240"/>
      <c r="D98" s="240"/>
      <c r="E98" s="240"/>
      <c r="F98" s="240"/>
      <c r="G98" s="240"/>
      <c r="H98" s="240"/>
      <c r="I98" s="240"/>
      <c r="J98" s="240"/>
      <c r="K98" s="205"/>
      <c r="L98" s="205"/>
      <c r="M98" s="205"/>
    </row>
    <row r="99" spans="1:13" ht="13.35" customHeight="1" x14ac:dyDescent="0.25">
      <c r="A99" s="50" t="s">
        <v>98</v>
      </c>
      <c r="B99" s="240" t="s">
        <v>118</v>
      </c>
      <c r="C99" s="240"/>
      <c r="D99" s="240"/>
      <c r="E99" s="240"/>
      <c r="F99" s="240"/>
      <c r="G99" s="240"/>
      <c r="H99" s="240"/>
      <c r="I99" s="240"/>
      <c r="J99" s="240"/>
      <c r="K99" s="205"/>
      <c r="L99" s="205"/>
      <c r="M99" s="205"/>
    </row>
    <row r="100" spans="1:13" ht="13.35" customHeight="1" x14ac:dyDescent="0.25">
      <c r="A100" s="50" t="s">
        <v>100</v>
      </c>
      <c r="B100" s="240" t="s">
        <v>177</v>
      </c>
      <c r="C100" s="240"/>
      <c r="D100" s="240"/>
      <c r="E100" s="240"/>
      <c r="F100" s="240"/>
      <c r="G100" s="240"/>
      <c r="H100" s="240"/>
      <c r="I100" s="240"/>
      <c r="J100" s="240"/>
      <c r="K100" s="240"/>
      <c r="L100" s="240"/>
      <c r="M100" s="240"/>
    </row>
    <row r="101" spans="1:13" ht="21" customHeight="1" x14ac:dyDescent="0.25">
      <c r="A101" s="50" t="s">
        <v>102</v>
      </c>
      <c r="B101" s="240" t="s">
        <v>103</v>
      </c>
      <c r="C101" s="240"/>
      <c r="D101" s="240"/>
      <c r="E101" s="240"/>
      <c r="F101" s="240"/>
      <c r="G101" s="240"/>
      <c r="H101" s="240"/>
      <c r="I101" s="240"/>
      <c r="J101" s="240"/>
      <c r="K101" s="240"/>
      <c r="L101" s="240"/>
      <c r="M101" s="240"/>
    </row>
    <row r="102" spans="1:13" ht="21.6" customHeight="1" x14ac:dyDescent="0.25">
      <c r="A102" s="50" t="s">
        <v>104</v>
      </c>
      <c r="B102" s="240" t="s">
        <v>130</v>
      </c>
      <c r="C102" s="240"/>
      <c r="D102" s="240"/>
      <c r="E102" s="240"/>
      <c r="F102" s="240"/>
      <c r="G102" s="240"/>
      <c r="H102" s="240"/>
      <c r="I102" s="240"/>
      <c r="J102" s="240"/>
      <c r="K102" s="240"/>
      <c r="L102" s="240"/>
      <c r="M102" s="240"/>
    </row>
    <row r="103" spans="1:13" x14ac:dyDescent="0.25">
      <c r="A103" s="49" t="s">
        <v>108</v>
      </c>
      <c r="B103" s="240" t="s">
        <v>109</v>
      </c>
      <c r="C103" s="240"/>
      <c r="D103" s="240"/>
      <c r="E103" s="240"/>
      <c r="F103" s="240"/>
      <c r="G103" s="240"/>
      <c r="H103" s="240"/>
      <c r="I103" s="240"/>
      <c r="J103" s="240"/>
      <c r="K103" s="205"/>
      <c r="L103" s="205"/>
      <c r="M103" s="205"/>
    </row>
    <row r="104" spans="1:13" ht="14.45" customHeight="1" x14ac:dyDescent="0.25">
      <c r="A104" s="49" t="s">
        <v>110</v>
      </c>
      <c r="B104" s="240" t="s">
        <v>111</v>
      </c>
      <c r="C104" s="240"/>
      <c r="D104" s="240"/>
      <c r="E104" s="240"/>
      <c r="F104" s="240"/>
      <c r="G104" s="240"/>
      <c r="H104" s="240"/>
      <c r="I104" s="240"/>
      <c r="J104" s="240"/>
      <c r="K104" s="240"/>
      <c r="L104" s="240"/>
      <c r="M104" s="240"/>
    </row>
  </sheetData>
  <mergeCells count="40">
    <mergeCell ref="B104:M104"/>
    <mergeCell ref="B98:J98"/>
    <mergeCell ref="B99:J99"/>
    <mergeCell ref="B100:M100"/>
    <mergeCell ref="B101:M101"/>
    <mergeCell ref="B102:M102"/>
    <mergeCell ref="B103:J103"/>
    <mergeCell ref="B97:J97"/>
    <mergeCell ref="A58:A61"/>
    <mergeCell ref="A62:A65"/>
    <mergeCell ref="A66:A69"/>
    <mergeCell ref="A70:A73"/>
    <mergeCell ref="A74:A77"/>
    <mergeCell ref="A78:A81"/>
    <mergeCell ref="A82:A85"/>
    <mergeCell ref="A86:A89"/>
    <mergeCell ref="B96:M96"/>
    <mergeCell ref="A90:A92"/>
    <mergeCell ref="A54:A57"/>
    <mergeCell ref="A10:A13"/>
    <mergeCell ref="A14:A17"/>
    <mergeCell ref="A18:A21"/>
    <mergeCell ref="A22:A25"/>
    <mergeCell ref="A26:A29"/>
    <mergeCell ref="A30:A33"/>
    <mergeCell ref="A34:A37"/>
    <mergeCell ref="A38:A41"/>
    <mergeCell ref="A42:A45"/>
    <mergeCell ref="A46:A49"/>
    <mergeCell ref="A50:A53"/>
    <mergeCell ref="A3:I3"/>
    <mergeCell ref="L3:M3"/>
    <mergeCell ref="A7:A9"/>
    <mergeCell ref="B7:B9"/>
    <mergeCell ref="C7:G7"/>
    <mergeCell ref="I7:M7"/>
    <mergeCell ref="C8:C9"/>
    <mergeCell ref="D8:G8"/>
    <mergeCell ref="I8:I9"/>
    <mergeCell ref="J8:M8"/>
  </mergeCells>
  <hyperlinks>
    <hyperlink ref="M6" location="Contenido!A1" tooltip="Índice" display="Índice"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E64D4-7BE0-4533-A5C8-F69E6F90F49C}">
  <dimension ref="A1:M105"/>
  <sheetViews>
    <sheetView zoomScaleNormal="100" workbookViewId="0">
      <pane ySplit="9" topLeftCell="A10" activePane="bottomLeft" state="frozen"/>
      <selection activeCell="D89" sqref="D89:J90"/>
      <selection pane="bottomLeft"/>
    </sheetView>
  </sheetViews>
  <sheetFormatPr baseColWidth="10" defaultColWidth="11.42578125" defaultRowHeight="15" x14ac:dyDescent="0.25"/>
  <cols>
    <col min="1" max="1" width="5.5703125" style="14" customWidth="1"/>
    <col min="2" max="2" width="10.5703125" style="14" customWidth="1"/>
    <col min="3" max="5" width="11.42578125" style="14"/>
    <col min="6" max="6" width="2.5703125" style="14" customWidth="1"/>
    <col min="7" max="7" width="12.140625" style="14" customWidth="1"/>
    <col min="8" max="8" width="13.5703125" style="14" customWidth="1"/>
    <col min="9" max="9" width="12.42578125" style="14" customWidth="1"/>
    <col min="10" max="16384" width="11.42578125" style="14"/>
  </cols>
  <sheetData>
    <row r="1" spans="1:13" x14ac:dyDescent="0.25">
      <c r="A1" s="1" t="s">
        <v>70</v>
      </c>
      <c r="B1" s="1"/>
    </row>
    <row r="2" spans="1:13" x14ac:dyDescent="0.25">
      <c r="A2" s="2"/>
      <c r="B2" s="2"/>
      <c r="C2" s="2"/>
      <c r="D2" s="2"/>
      <c r="E2" s="4"/>
      <c r="F2" s="4"/>
      <c r="G2" s="2"/>
      <c r="H2" s="2"/>
      <c r="I2" s="2"/>
    </row>
    <row r="3" spans="1:13" ht="57.75" customHeight="1" x14ac:dyDescent="0.25">
      <c r="A3" s="235" t="s">
        <v>257</v>
      </c>
      <c r="B3" s="235"/>
      <c r="C3" s="235"/>
      <c r="D3" s="235"/>
      <c r="E3" s="235"/>
      <c r="F3" s="235"/>
      <c r="G3" s="235"/>
      <c r="H3" s="254" t="str" cm="1">
        <f t="array" aca="1" ref="H3" ca="1">+MID(CELL("nombrearchivo",$A$1),FIND("]",CELL("nombrearchivo",$A$1),1)+1,12)</f>
        <v>Cuadro 16</v>
      </c>
      <c r="I3" s="254"/>
    </row>
    <row r="4" spans="1:13" x14ac:dyDescent="0.25">
      <c r="A4" s="98" t="s">
        <v>72</v>
      </c>
      <c r="B4" s="3"/>
      <c r="C4" s="3"/>
      <c r="D4" s="3"/>
      <c r="E4" s="6"/>
      <c r="F4" s="7"/>
      <c r="G4" s="2"/>
      <c r="H4" s="24"/>
      <c r="I4" s="24"/>
    </row>
    <row r="5" spans="1:13" x14ac:dyDescent="0.25">
      <c r="A5" s="52" t="s">
        <v>73</v>
      </c>
      <c r="B5" s="4"/>
      <c r="C5" s="4"/>
      <c r="D5" s="4"/>
      <c r="E5" s="6"/>
      <c r="F5" s="7"/>
      <c r="G5" s="7"/>
      <c r="H5" s="24"/>
      <c r="I5" s="24"/>
      <c r="J5" s="2"/>
      <c r="K5" s="2"/>
      <c r="L5" s="2"/>
      <c r="M5" s="2"/>
    </row>
    <row r="6" spans="1:13" x14ac:dyDescent="0.25">
      <c r="A6" s="55" t="s">
        <v>171</v>
      </c>
      <c r="B6" s="4"/>
      <c r="C6" s="4"/>
      <c r="D6" s="4"/>
      <c r="E6" s="8"/>
      <c r="F6" s="2"/>
      <c r="G6" s="2"/>
      <c r="H6" s="24"/>
      <c r="I6" s="72" t="s">
        <v>75</v>
      </c>
    </row>
    <row r="7" spans="1:13" ht="36.75" customHeight="1" x14ac:dyDescent="0.25">
      <c r="A7" s="244" t="s">
        <v>76</v>
      </c>
      <c r="B7" s="244" t="s">
        <v>77</v>
      </c>
      <c r="C7" s="246" t="s">
        <v>239</v>
      </c>
      <c r="D7" s="246"/>
      <c r="E7" s="246"/>
      <c r="F7" s="206"/>
      <c r="G7" s="239" t="s">
        <v>246</v>
      </c>
      <c r="H7" s="239"/>
      <c r="I7" s="239"/>
    </row>
    <row r="8" spans="1:13" x14ac:dyDescent="0.25">
      <c r="A8" s="245"/>
      <c r="B8" s="245"/>
      <c r="C8" s="261" t="s">
        <v>241</v>
      </c>
      <c r="D8" s="239" t="s">
        <v>258</v>
      </c>
      <c r="E8" s="239"/>
      <c r="F8" s="58"/>
      <c r="G8" s="261" t="s">
        <v>241</v>
      </c>
      <c r="H8" s="239" t="s">
        <v>258</v>
      </c>
      <c r="I8" s="239"/>
    </row>
    <row r="9" spans="1:13" x14ac:dyDescent="0.25">
      <c r="A9" s="245"/>
      <c r="B9" s="245"/>
      <c r="C9" s="262"/>
      <c r="D9" s="91" t="s">
        <v>259</v>
      </c>
      <c r="E9" s="54" t="s">
        <v>260</v>
      </c>
      <c r="F9" s="29"/>
      <c r="G9" s="262"/>
      <c r="H9" s="91" t="s">
        <v>259</v>
      </c>
      <c r="I9" s="54" t="s">
        <v>260</v>
      </c>
    </row>
    <row r="10" spans="1:13" x14ac:dyDescent="0.25">
      <c r="A10" s="241">
        <v>2005</v>
      </c>
      <c r="B10" s="66" t="s">
        <v>86</v>
      </c>
      <c r="C10" s="88">
        <v>16.6679658143</v>
      </c>
      <c r="D10" s="88">
        <v>0.77731145430000004</v>
      </c>
      <c r="E10" s="88">
        <v>27.0778162083</v>
      </c>
      <c r="F10" s="92"/>
      <c r="G10" s="92">
        <v>6649.3569804353001</v>
      </c>
      <c r="H10" s="92">
        <v>10352.573901038701</v>
      </c>
      <c r="I10" s="92">
        <v>4223.4069064787</v>
      </c>
    </row>
    <row r="11" spans="1:13" x14ac:dyDescent="0.25">
      <c r="A11" s="242"/>
      <c r="B11" s="67" t="s">
        <v>88</v>
      </c>
      <c r="C11" s="89">
        <v>17.271860642299998</v>
      </c>
      <c r="D11" s="89">
        <v>0.92884515210000007</v>
      </c>
      <c r="E11" s="89">
        <v>27.8833559871</v>
      </c>
      <c r="F11" s="93"/>
      <c r="G11" s="93">
        <v>6630.4522549356006</v>
      </c>
      <c r="H11" s="93">
        <v>10351.134048657301</v>
      </c>
      <c r="I11" s="93">
        <v>4214.6191697209997</v>
      </c>
    </row>
    <row r="12" spans="1:13" x14ac:dyDescent="0.25">
      <c r="A12" s="242"/>
      <c r="B12" s="67" t="s">
        <v>89</v>
      </c>
      <c r="C12" s="89">
        <v>17.826974298500001</v>
      </c>
      <c r="D12" s="89">
        <v>0.86201179950000006</v>
      </c>
      <c r="E12" s="89">
        <v>28.579794577600001</v>
      </c>
      <c r="F12" s="93"/>
      <c r="G12" s="93">
        <v>6598.5769172147002</v>
      </c>
      <c r="H12" s="93">
        <v>10486.8107278929</v>
      </c>
      <c r="I12" s="93">
        <v>4134.1164522036006</v>
      </c>
    </row>
    <row r="13" spans="1:13" x14ac:dyDescent="0.25">
      <c r="A13" s="243"/>
      <c r="B13" s="68" t="s">
        <v>90</v>
      </c>
      <c r="C13" s="90">
        <v>16.297047806599998</v>
      </c>
      <c r="D13" s="90">
        <v>0.70787695449999999</v>
      </c>
      <c r="E13" s="90">
        <v>26.308480963499999</v>
      </c>
      <c r="F13" s="94"/>
      <c r="G13" s="94">
        <v>6793.4096165133014</v>
      </c>
      <c r="H13" s="94">
        <v>10670.9798773682</v>
      </c>
      <c r="I13" s="94">
        <v>4303.2171716249004</v>
      </c>
    </row>
    <row r="14" spans="1:13" x14ac:dyDescent="0.25">
      <c r="A14" s="241">
        <v>2006</v>
      </c>
      <c r="B14" s="66" t="s">
        <v>86</v>
      </c>
      <c r="C14" s="88">
        <v>15.585207173700001</v>
      </c>
      <c r="D14" s="88">
        <v>0.71722883240000002</v>
      </c>
      <c r="E14" s="88">
        <v>25.553744542700002</v>
      </c>
      <c r="F14" s="92"/>
      <c r="G14" s="92">
        <v>6851.8684642170001</v>
      </c>
      <c r="H14" s="92">
        <v>10610.618275110901</v>
      </c>
      <c r="I14" s="92">
        <v>4331.7384848479005</v>
      </c>
    </row>
    <row r="15" spans="1:13" x14ac:dyDescent="0.25">
      <c r="A15" s="242"/>
      <c r="B15" s="67" t="s">
        <v>88</v>
      </c>
      <c r="C15" s="89">
        <v>15.6647349573</v>
      </c>
      <c r="D15" s="89">
        <v>0.59972464889999999</v>
      </c>
      <c r="E15" s="89">
        <v>25.524339213699999</v>
      </c>
      <c r="F15" s="93"/>
      <c r="G15" s="93">
        <v>6919.1896075858003</v>
      </c>
      <c r="H15" s="93">
        <v>10697.635926159101</v>
      </c>
      <c r="I15" s="93">
        <v>4446.3080998571004</v>
      </c>
    </row>
    <row r="16" spans="1:13" x14ac:dyDescent="0.25">
      <c r="A16" s="242"/>
      <c r="B16" s="67" t="s">
        <v>89</v>
      </c>
      <c r="C16" s="89">
        <v>16.358858488100001</v>
      </c>
      <c r="D16" s="89">
        <v>0.67861991770000007</v>
      </c>
      <c r="E16" s="89">
        <v>27.009746804000002</v>
      </c>
      <c r="F16" s="93"/>
      <c r="G16" s="93">
        <v>6972.3737075140998</v>
      </c>
      <c r="H16" s="93">
        <v>10845.467056859801</v>
      </c>
      <c r="I16" s="93">
        <v>4341.5537416327998</v>
      </c>
    </row>
    <row r="17" spans="1:9" x14ac:dyDescent="0.25">
      <c r="A17" s="243"/>
      <c r="B17" s="68" t="s">
        <v>90</v>
      </c>
      <c r="C17" s="90">
        <v>16.063481528100002</v>
      </c>
      <c r="D17" s="90">
        <v>0.72966397020000007</v>
      </c>
      <c r="E17" s="90">
        <v>26.627070416500001</v>
      </c>
      <c r="F17" s="94"/>
      <c r="G17" s="94">
        <v>6832.1482182285999</v>
      </c>
      <c r="H17" s="94">
        <v>10514.7502658999</v>
      </c>
      <c r="I17" s="94">
        <v>4295.1743743763</v>
      </c>
    </row>
    <row r="18" spans="1:9" x14ac:dyDescent="0.25">
      <c r="A18" s="241">
        <v>2007</v>
      </c>
      <c r="B18" s="66" t="s">
        <v>86</v>
      </c>
      <c r="C18" s="88">
        <v>15.538236512100001</v>
      </c>
      <c r="D18" s="88">
        <v>0.63771178400000006</v>
      </c>
      <c r="E18" s="88">
        <v>25.906650758800001</v>
      </c>
      <c r="F18" s="92"/>
      <c r="G18" s="92">
        <v>6920.5560967742003</v>
      </c>
      <c r="H18" s="92">
        <v>10656.106427750501</v>
      </c>
      <c r="I18" s="92">
        <v>4321.2024513185006</v>
      </c>
    </row>
    <row r="19" spans="1:9" x14ac:dyDescent="0.25">
      <c r="A19" s="242"/>
      <c r="B19" s="67" t="s">
        <v>88</v>
      </c>
      <c r="C19" s="89">
        <v>15.5606532987</v>
      </c>
      <c r="D19" s="89">
        <v>0.74341152269999999</v>
      </c>
      <c r="E19" s="89">
        <v>25.7358356481</v>
      </c>
      <c r="F19" s="93"/>
      <c r="G19" s="93">
        <v>7018.1457272840998</v>
      </c>
      <c r="H19" s="93">
        <v>10767.802964550201</v>
      </c>
      <c r="I19" s="93">
        <v>4443.2099387137005</v>
      </c>
    </row>
    <row r="20" spans="1:9" x14ac:dyDescent="0.25">
      <c r="A20" s="242"/>
      <c r="B20" s="67" t="s">
        <v>89</v>
      </c>
      <c r="C20" s="89">
        <v>16.132444181500002</v>
      </c>
      <c r="D20" s="89">
        <v>0.73764317639999999</v>
      </c>
      <c r="E20" s="89">
        <v>26.776440071300001</v>
      </c>
      <c r="F20" s="93"/>
      <c r="G20" s="93">
        <v>6940.3727553996005</v>
      </c>
      <c r="H20" s="93">
        <v>10669.7792544892</v>
      </c>
      <c r="I20" s="93">
        <v>4361.8537193479006</v>
      </c>
    </row>
    <row r="21" spans="1:9" x14ac:dyDescent="0.25">
      <c r="A21" s="243"/>
      <c r="B21" s="68" t="s">
        <v>90</v>
      </c>
      <c r="C21" s="90">
        <v>17.786542066399999</v>
      </c>
      <c r="D21" s="90">
        <v>0.80542537870000008</v>
      </c>
      <c r="E21" s="90">
        <v>29.063667726000002</v>
      </c>
      <c r="F21" s="94"/>
      <c r="G21" s="94">
        <v>6732.9101332796999</v>
      </c>
      <c r="H21" s="94">
        <v>10485.020535088201</v>
      </c>
      <c r="I21" s="94">
        <v>4241.1411131618997</v>
      </c>
    </row>
    <row r="22" spans="1:9" x14ac:dyDescent="0.25">
      <c r="A22" s="241">
        <v>2008</v>
      </c>
      <c r="B22" s="66" t="s">
        <v>86</v>
      </c>
      <c r="C22" s="88">
        <v>16.198034131</v>
      </c>
      <c r="D22" s="88">
        <v>0.69121829759999998</v>
      </c>
      <c r="E22" s="88">
        <v>26.878131968400002</v>
      </c>
      <c r="F22" s="92"/>
      <c r="G22" s="92">
        <v>6899.6329462632002</v>
      </c>
      <c r="H22" s="92">
        <v>10524.9936220531</v>
      </c>
      <c r="I22" s="92">
        <v>4402.7175814755001</v>
      </c>
    </row>
    <row r="23" spans="1:9" x14ac:dyDescent="0.25">
      <c r="A23" s="242"/>
      <c r="B23" s="67" t="s">
        <v>88</v>
      </c>
      <c r="C23" s="89">
        <v>16.169801875699999</v>
      </c>
      <c r="D23" s="89">
        <v>0.81249988169999998</v>
      </c>
      <c r="E23" s="89">
        <v>26.479326043100002</v>
      </c>
      <c r="F23" s="93"/>
      <c r="G23" s="93">
        <v>6828.0833591150003</v>
      </c>
      <c r="H23" s="93">
        <v>10424.8633402575</v>
      </c>
      <c r="I23" s="93">
        <v>4413.5257659368999</v>
      </c>
    </row>
    <row r="24" spans="1:9" x14ac:dyDescent="0.25">
      <c r="A24" s="242"/>
      <c r="B24" s="67" t="s">
        <v>89</v>
      </c>
      <c r="C24" s="89">
        <v>16.807803836200002</v>
      </c>
      <c r="D24" s="89">
        <v>0.84992287799999999</v>
      </c>
      <c r="E24" s="89">
        <v>27.604462845600001</v>
      </c>
      <c r="F24" s="93"/>
      <c r="G24" s="93">
        <v>6718.8512390318001</v>
      </c>
      <c r="H24" s="93">
        <v>10325.680866111301</v>
      </c>
      <c r="I24" s="93">
        <v>4278.5704968356004</v>
      </c>
    </row>
    <row r="25" spans="1:9" x14ac:dyDescent="0.25">
      <c r="A25" s="243"/>
      <c r="B25" s="68" t="s">
        <v>90</v>
      </c>
      <c r="C25" s="90">
        <v>16.9906532738</v>
      </c>
      <c r="D25" s="90">
        <v>0.7700457517</v>
      </c>
      <c r="E25" s="90">
        <v>27.7419566658</v>
      </c>
      <c r="F25" s="94"/>
      <c r="G25" s="94">
        <v>6463.4568632378005</v>
      </c>
      <c r="H25" s="94">
        <v>9860.6984427236002</v>
      </c>
      <c r="I25" s="94">
        <v>4211.7055113256001</v>
      </c>
    </row>
    <row r="26" spans="1:9" x14ac:dyDescent="0.25">
      <c r="A26" s="241">
        <v>2009</v>
      </c>
      <c r="B26" s="66" t="s">
        <v>86</v>
      </c>
      <c r="C26" s="88">
        <v>15.3798985306</v>
      </c>
      <c r="D26" s="88">
        <v>0.70568354190000004</v>
      </c>
      <c r="E26" s="88">
        <v>25.085309975099999</v>
      </c>
      <c r="F26" s="92"/>
      <c r="G26" s="92">
        <v>6562.4362186328999</v>
      </c>
      <c r="H26" s="92">
        <v>9901.9622790279009</v>
      </c>
      <c r="I26" s="92">
        <v>4353.6997056109003</v>
      </c>
    </row>
    <row r="27" spans="1:9" x14ac:dyDescent="0.25">
      <c r="A27" s="242"/>
      <c r="B27" s="67" t="s">
        <v>88</v>
      </c>
      <c r="C27" s="89">
        <v>16.31796714</v>
      </c>
      <c r="D27" s="89">
        <v>0.82652497170000006</v>
      </c>
      <c r="E27" s="89">
        <v>26.195744467000001</v>
      </c>
      <c r="F27" s="93"/>
      <c r="G27" s="93">
        <v>6513.6664448749998</v>
      </c>
      <c r="H27" s="93">
        <v>10032.377549622501</v>
      </c>
      <c r="I27" s="93">
        <v>4270.0377114600005</v>
      </c>
    </row>
    <row r="28" spans="1:9" x14ac:dyDescent="0.25">
      <c r="A28" s="242"/>
      <c r="B28" s="67" t="s">
        <v>89</v>
      </c>
      <c r="C28" s="89">
        <v>17.218883590600001</v>
      </c>
      <c r="D28" s="89">
        <v>0.70222429310000001</v>
      </c>
      <c r="E28" s="89">
        <v>27.515086435900002</v>
      </c>
      <c r="F28" s="93"/>
      <c r="G28" s="93">
        <v>6271.1843141154004</v>
      </c>
      <c r="H28" s="93">
        <v>9791.3048419199004</v>
      </c>
      <c r="I28" s="93">
        <v>4076.8013979694001</v>
      </c>
    </row>
    <row r="29" spans="1:9" x14ac:dyDescent="0.25">
      <c r="A29" s="243"/>
      <c r="B29" s="68" t="s">
        <v>90</v>
      </c>
      <c r="C29" s="90">
        <v>17.6557856043</v>
      </c>
      <c r="D29" s="90">
        <v>0.73379744290000004</v>
      </c>
      <c r="E29" s="90">
        <v>28.016458024000002</v>
      </c>
      <c r="F29" s="94"/>
      <c r="G29" s="94">
        <v>6058.9084577806007</v>
      </c>
      <c r="H29" s="94">
        <v>9458.6918797569997</v>
      </c>
      <c r="I29" s="94">
        <v>3977.3538557309002</v>
      </c>
    </row>
    <row r="30" spans="1:9" x14ac:dyDescent="0.25">
      <c r="A30" s="241">
        <v>2010</v>
      </c>
      <c r="B30" s="66" t="s">
        <v>86</v>
      </c>
      <c r="C30" s="88">
        <v>16.188312847399999</v>
      </c>
      <c r="D30" s="88">
        <v>0.86170441419999999</v>
      </c>
      <c r="E30" s="88">
        <v>25.909070284600002</v>
      </c>
      <c r="F30" s="92"/>
      <c r="G30" s="92">
        <v>6246.3266806742004</v>
      </c>
      <c r="H30" s="92">
        <v>9609.0732112535006</v>
      </c>
      <c r="I30" s="92">
        <v>4113.5362796670997</v>
      </c>
    </row>
    <row r="31" spans="1:9" x14ac:dyDescent="0.25">
      <c r="A31" s="242"/>
      <c r="B31" s="67" t="s">
        <v>88</v>
      </c>
      <c r="C31" s="89">
        <v>16.895760517599999</v>
      </c>
      <c r="D31" s="89">
        <v>0.86669481020000005</v>
      </c>
      <c r="E31" s="89">
        <v>26.838590421999999</v>
      </c>
      <c r="F31" s="93"/>
      <c r="G31" s="93">
        <v>6210.3725968692006</v>
      </c>
      <c r="H31" s="93">
        <v>9707.2923857344013</v>
      </c>
      <c r="I31" s="93">
        <v>4041.2331545121001</v>
      </c>
    </row>
    <row r="32" spans="1:9" x14ac:dyDescent="0.25">
      <c r="A32" s="242"/>
      <c r="B32" s="67" t="s">
        <v>89</v>
      </c>
      <c r="C32" s="89">
        <v>17.261348220800002</v>
      </c>
      <c r="D32" s="89">
        <v>0.82132926230000003</v>
      </c>
      <c r="E32" s="89">
        <v>27.691635825800002</v>
      </c>
      <c r="F32" s="93"/>
      <c r="G32" s="93">
        <v>6190.6920897420005</v>
      </c>
      <c r="H32" s="93">
        <v>9580.1166382371011</v>
      </c>
      <c r="I32" s="93">
        <v>4040.2886780548001</v>
      </c>
    </row>
    <row r="33" spans="1:9" x14ac:dyDescent="0.25">
      <c r="A33" s="243"/>
      <c r="B33" s="68" t="s">
        <v>90</v>
      </c>
      <c r="C33" s="90">
        <v>16.6137553278</v>
      </c>
      <c r="D33" s="90">
        <v>0.96407202170000006</v>
      </c>
      <c r="E33" s="90">
        <v>26.602464528600002</v>
      </c>
      <c r="F33" s="94"/>
      <c r="G33" s="94">
        <v>6109.2911701157</v>
      </c>
      <c r="H33" s="94">
        <v>9308.4338094709001</v>
      </c>
      <c r="I33" s="94">
        <v>4067.3772929264001</v>
      </c>
    </row>
    <row r="34" spans="1:9" x14ac:dyDescent="0.25">
      <c r="A34" s="241">
        <v>2011</v>
      </c>
      <c r="B34" s="66" t="s">
        <v>86</v>
      </c>
      <c r="C34" s="88">
        <v>15.1726688203</v>
      </c>
      <c r="D34" s="88">
        <v>0.77510740460000005</v>
      </c>
      <c r="E34" s="88">
        <v>24.383644085700002</v>
      </c>
      <c r="F34" s="92"/>
      <c r="G34" s="92">
        <v>6227.6231809945002</v>
      </c>
      <c r="H34" s="92">
        <v>9395.4394915103003</v>
      </c>
      <c r="I34" s="92">
        <v>4200.9829160871004</v>
      </c>
    </row>
    <row r="35" spans="1:9" x14ac:dyDescent="0.25">
      <c r="A35" s="242"/>
      <c r="B35" s="67" t="s">
        <v>88</v>
      </c>
      <c r="C35" s="89">
        <v>15.7995413484</v>
      </c>
      <c r="D35" s="89">
        <v>0.75108639770000007</v>
      </c>
      <c r="E35" s="89">
        <v>25.309474550499999</v>
      </c>
      <c r="F35" s="93"/>
      <c r="G35" s="93">
        <v>6185.1458060162004</v>
      </c>
      <c r="H35" s="93">
        <v>9454.8224148377994</v>
      </c>
      <c r="I35" s="93">
        <v>4118.8601810527998</v>
      </c>
    </row>
    <row r="36" spans="1:9" x14ac:dyDescent="0.25">
      <c r="A36" s="242"/>
      <c r="B36" s="67" t="s">
        <v>89</v>
      </c>
      <c r="C36" s="89">
        <v>16.545314677100002</v>
      </c>
      <c r="D36" s="89">
        <v>0.85338139759999998</v>
      </c>
      <c r="E36" s="89">
        <v>26.212507970300003</v>
      </c>
      <c r="F36" s="93"/>
      <c r="G36" s="93">
        <v>6134.4104268648998</v>
      </c>
      <c r="H36" s="93">
        <v>9447.1531464897998</v>
      </c>
      <c r="I36" s="93">
        <v>4093.5577396510002</v>
      </c>
    </row>
    <row r="37" spans="1:9" x14ac:dyDescent="0.25">
      <c r="A37" s="243"/>
      <c r="B37" s="68" t="s">
        <v>90</v>
      </c>
      <c r="C37" s="90">
        <v>17.533075218700002</v>
      </c>
      <c r="D37" s="90">
        <v>0.86840991769999998</v>
      </c>
      <c r="E37" s="90">
        <v>27.700903676799999</v>
      </c>
      <c r="F37" s="94"/>
      <c r="G37" s="94">
        <v>5913.1714410841005</v>
      </c>
      <c r="H37" s="94">
        <v>9167.0899738353</v>
      </c>
      <c r="I37" s="94">
        <v>3927.8159082651</v>
      </c>
    </row>
    <row r="38" spans="1:9" x14ac:dyDescent="0.25">
      <c r="A38" s="241">
        <v>2012</v>
      </c>
      <c r="B38" s="66" t="s">
        <v>86</v>
      </c>
      <c r="C38" s="88">
        <v>15.7340667019</v>
      </c>
      <c r="D38" s="88">
        <v>0.87439754330000008</v>
      </c>
      <c r="E38" s="88">
        <v>25.043611448700002</v>
      </c>
      <c r="F38" s="92"/>
      <c r="G38" s="92">
        <v>6117.3772093652005</v>
      </c>
      <c r="H38" s="92">
        <v>9277.0318277107999</v>
      </c>
      <c r="I38" s="92">
        <v>4137.8616670017</v>
      </c>
    </row>
    <row r="39" spans="1:9" x14ac:dyDescent="0.25">
      <c r="A39" s="242"/>
      <c r="B39" s="67" t="s">
        <v>88</v>
      </c>
      <c r="C39" s="89">
        <v>16.552760297199999</v>
      </c>
      <c r="D39" s="89">
        <v>0.87146696990000005</v>
      </c>
      <c r="E39" s="89">
        <v>26.219345784600002</v>
      </c>
      <c r="F39" s="93"/>
      <c r="G39" s="93">
        <v>6082.4910576698003</v>
      </c>
      <c r="H39" s="93">
        <v>9339.841866750101</v>
      </c>
      <c r="I39" s="93">
        <v>4074.5278494550003</v>
      </c>
    </row>
    <row r="40" spans="1:9" x14ac:dyDescent="0.25">
      <c r="A40" s="242"/>
      <c r="B40" s="67" t="s">
        <v>89</v>
      </c>
      <c r="C40" s="89">
        <v>17.613731328900002</v>
      </c>
      <c r="D40" s="89">
        <v>0.96752134750000007</v>
      </c>
      <c r="E40" s="89">
        <v>27.751962697300002</v>
      </c>
      <c r="F40" s="93"/>
      <c r="G40" s="93">
        <v>5992.1139198379005</v>
      </c>
      <c r="H40" s="93">
        <v>9272.288837907201</v>
      </c>
      <c r="I40" s="93">
        <v>3994.3515291606</v>
      </c>
    </row>
    <row r="41" spans="1:9" x14ac:dyDescent="0.25">
      <c r="A41" s="243"/>
      <c r="B41" s="68" t="s">
        <v>90</v>
      </c>
      <c r="C41" s="90">
        <v>17.258031838200001</v>
      </c>
      <c r="D41" s="90">
        <v>0.80894052170000008</v>
      </c>
      <c r="E41" s="90">
        <v>27.372368390200002</v>
      </c>
      <c r="F41" s="94"/>
      <c r="G41" s="94">
        <v>6008.7504950559005</v>
      </c>
      <c r="H41" s="94">
        <v>9230.2922308926009</v>
      </c>
      <c r="I41" s="94">
        <v>4027.8655509933001</v>
      </c>
    </row>
    <row r="42" spans="1:9" x14ac:dyDescent="0.25">
      <c r="A42" s="241">
        <v>2013</v>
      </c>
      <c r="B42" s="66" t="s">
        <v>86</v>
      </c>
      <c r="C42" s="88">
        <v>15.2947166538</v>
      </c>
      <c r="D42" s="88">
        <v>0.8210273938</v>
      </c>
      <c r="E42" s="88">
        <v>24.4995555735</v>
      </c>
      <c r="F42" s="92"/>
      <c r="G42" s="92">
        <v>6159.8019649725002</v>
      </c>
      <c r="H42" s="92">
        <v>9349.1257807586007</v>
      </c>
      <c r="I42" s="92">
        <v>4131.4862080150006</v>
      </c>
    </row>
    <row r="43" spans="1:9" x14ac:dyDescent="0.25">
      <c r="A43" s="242"/>
      <c r="B43" s="67" t="s">
        <v>88</v>
      </c>
      <c r="C43" s="89">
        <v>16.3447044065</v>
      </c>
      <c r="D43" s="89">
        <v>0.76991613300000006</v>
      </c>
      <c r="E43" s="89">
        <v>26.215073967600002</v>
      </c>
      <c r="F43" s="93"/>
      <c r="G43" s="93">
        <v>5983.3787418962002</v>
      </c>
      <c r="H43" s="93">
        <v>9120.5855228805012</v>
      </c>
      <c r="I43" s="93">
        <v>3995.2046637714002</v>
      </c>
    </row>
    <row r="44" spans="1:9" x14ac:dyDescent="0.25">
      <c r="A44" s="242"/>
      <c r="B44" s="67" t="s">
        <v>89</v>
      </c>
      <c r="C44" s="89">
        <v>17.031710727500002</v>
      </c>
      <c r="D44" s="89">
        <v>0.94509152400000007</v>
      </c>
      <c r="E44" s="89">
        <v>27.1189013123</v>
      </c>
      <c r="F44" s="93"/>
      <c r="G44" s="93">
        <v>5933.6916722688002</v>
      </c>
      <c r="H44" s="93">
        <v>9119.2095175863997</v>
      </c>
      <c r="I44" s="93">
        <v>3936.1976550038003</v>
      </c>
    </row>
    <row r="45" spans="1:9" x14ac:dyDescent="0.25">
      <c r="A45" s="243"/>
      <c r="B45" s="68" t="s">
        <v>90</v>
      </c>
      <c r="C45" s="90">
        <v>17.238310432500001</v>
      </c>
      <c r="D45" s="90">
        <v>1.0048355294</v>
      </c>
      <c r="E45" s="90">
        <v>27.533063527100001</v>
      </c>
      <c r="F45" s="94"/>
      <c r="G45" s="94">
        <v>5864.1427362804998</v>
      </c>
      <c r="H45" s="94">
        <v>8922.0317354678009</v>
      </c>
      <c r="I45" s="94">
        <v>3924.9268613519002</v>
      </c>
    </row>
    <row r="46" spans="1:9" x14ac:dyDescent="0.25">
      <c r="A46" s="241">
        <v>2014</v>
      </c>
      <c r="B46" s="66" t="s">
        <v>86</v>
      </c>
      <c r="C46" s="88">
        <v>15.602054816700001</v>
      </c>
      <c r="D46" s="88">
        <v>0.87893624889999999</v>
      </c>
      <c r="E46" s="88">
        <v>25.277376225499999</v>
      </c>
      <c r="F46" s="92"/>
      <c r="G46" s="92">
        <v>5867.5222333873999</v>
      </c>
      <c r="H46" s="92">
        <v>8804.8220505900008</v>
      </c>
      <c r="I46" s="92">
        <v>3937.2708620579001</v>
      </c>
    </row>
    <row r="47" spans="1:9" x14ac:dyDescent="0.25">
      <c r="A47" s="242"/>
      <c r="B47" s="67" t="s">
        <v>88</v>
      </c>
      <c r="C47" s="89">
        <v>16.203892815</v>
      </c>
      <c r="D47" s="89">
        <v>1.0135808880000001</v>
      </c>
      <c r="E47" s="89">
        <v>26.3250631485</v>
      </c>
      <c r="F47" s="93"/>
      <c r="G47" s="93">
        <v>5787.9205609338005</v>
      </c>
      <c r="H47" s="93">
        <v>8683.0709398923009</v>
      </c>
      <c r="I47" s="93">
        <v>3858.9074987155</v>
      </c>
    </row>
    <row r="48" spans="1:9" x14ac:dyDescent="0.25">
      <c r="A48" s="242"/>
      <c r="B48" s="67" t="s">
        <v>89</v>
      </c>
      <c r="C48" s="89">
        <v>16.847357609700001</v>
      </c>
      <c r="D48" s="89">
        <v>0.89905954780000008</v>
      </c>
      <c r="E48" s="89">
        <v>27.261787261600002</v>
      </c>
      <c r="F48" s="93"/>
      <c r="G48" s="93">
        <v>5756.4409270485003</v>
      </c>
      <c r="H48" s="93">
        <v>8733.2019165968995</v>
      </c>
      <c r="I48" s="93">
        <v>3812.5803473159003</v>
      </c>
    </row>
    <row r="49" spans="1:9" x14ac:dyDescent="0.25">
      <c r="A49" s="243"/>
      <c r="B49" s="68" t="s">
        <v>90</v>
      </c>
      <c r="C49" s="90">
        <v>17.9931697783</v>
      </c>
      <c r="D49" s="90">
        <v>1.0906952248000001</v>
      </c>
      <c r="E49" s="90">
        <v>29.005327597600001</v>
      </c>
      <c r="F49" s="94"/>
      <c r="G49" s="94">
        <v>5649.4729512070999</v>
      </c>
      <c r="H49" s="94">
        <v>8519.4847582447001</v>
      </c>
      <c r="I49" s="94">
        <v>3779.6270382657999</v>
      </c>
    </row>
    <row r="50" spans="1:9" x14ac:dyDescent="0.25">
      <c r="A50" s="241">
        <v>2015</v>
      </c>
      <c r="B50" s="66" t="s">
        <v>86</v>
      </c>
      <c r="C50" s="88">
        <v>16.6071472456</v>
      </c>
      <c r="D50" s="88">
        <v>1.0294636064</v>
      </c>
      <c r="E50" s="88">
        <v>26.917689641200003</v>
      </c>
      <c r="F50" s="92"/>
      <c r="G50" s="92">
        <v>5812.1569527576003</v>
      </c>
      <c r="H50" s="92">
        <v>8641.2126369175003</v>
      </c>
      <c r="I50" s="92">
        <v>3939.6642736862</v>
      </c>
    </row>
    <row r="51" spans="1:9" x14ac:dyDescent="0.25">
      <c r="A51" s="242"/>
      <c r="B51" s="67" t="s">
        <v>88</v>
      </c>
      <c r="C51" s="89">
        <v>17.130063277200001</v>
      </c>
      <c r="D51" s="89">
        <v>0.93632858120000007</v>
      </c>
      <c r="E51" s="89">
        <v>27.769029565700002</v>
      </c>
      <c r="F51" s="93"/>
      <c r="G51" s="93">
        <v>5830.0188154957004</v>
      </c>
      <c r="H51" s="93">
        <v>8773.1110782122996</v>
      </c>
      <c r="I51" s="93">
        <v>3896.4648852284004</v>
      </c>
    </row>
    <row r="52" spans="1:9" x14ac:dyDescent="0.25">
      <c r="A52" s="242"/>
      <c r="B52" s="67" t="s">
        <v>89</v>
      </c>
      <c r="C52" s="89">
        <v>17.2539903266</v>
      </c>
      <c r="D52" s="89">
        <v>1.0527646678</v>
      </c>
      <c r="E52" s="89">
        <v>27.8739764175</v>
      </c>
      <c r="F52" s="93"/>
      <c r="G52" s="93">
        <v>5914.2318438246002</v>
      </c>
      <c r="H52" s="93">
        <v>8930.8469336186008</v>
      </c>
      <c r="I52" s="93">
        <v>3936.8252592950003</v>
      </c>
    </row>
    <row r="53" spans="1:9" x14ac:dyDescent="0.25">
      <c r="A53" s="243"/>
      <c r="B53" s="68" t="s">
        <v>90</v>
      </c>
      <c r="C53" s="90">
        <v>17.288641621700002</v>
      </c>
      <c r="D53" s="90">
        <v>1.0235151894000001</v>
      </c>
      <c r="E53" s="90">
        <v>27.732023434800002</v>
      </c>
      <c r="F53" s="94"/>
      <c r="G53" s="94">
        <v>5819.8575446865007</v>
      </c>
      <c r="H53" s="94">
        <v>8779.011278002401</v>
      </c>
      <c r="I53" s="94">
        <v>3919.8678698944</v>
      </c>
    </row>
    <row r="54" spans="1:9" x14ac:dyDescent="0.25">
      <c r="A54" s="241">
        <v>2016</v>
      </c>
      <c r="B54" s="66" t="s">
        <v>86</v>
      </c>
      <c r="C54" s="88">
        <v>15.6098008622</v>
      </c>
      <c r="D54" s="88">
        <v>0.9774127843</v>
      </c>
      <c r="E54" s="88">
        <v>25.350749328399999</v>
      </c>
      <c r="F54" s="92"/>
      <c r="G54" s="92">
        <v>5966.5224141804001</v>
      </c>
      <c r="H54" s="92">
        <v>8772.7096590139008</v>
      </c>
      <c r="I54" s="92">
        <v>4098.4113995747002</v>
      </c>
    </row>
    <row r="55" spans="1:9" x14ac:dyDescent="0.25">
      <c r="A55" s="242"/>
      <c r="B55" s="67" t="s">
        <v>88</v>
      </c>
      <c r="C55" s="89">
        <v>15.9041816735</v>
      </c>
      <c r="D55" s="89">
        <v>0.97109058410000004</v>
      </c>
      <c r="E55" s="89">
        <v>25.8969143845</v>
      </c>
      <c r="F55" s="93"/>
      <c r="G55" s="93">
        <v>5997.2603429560004</v>
      </c>
      <c r="H55" s="93">
        <v>8886.6209592941996</v>
      </c>
      <c r="I55" s="93">
        <v>4063.7953843787</v>
      </c>
    </row>
    <row r="56" spans="1:9" x14ac:dyDescent="0.25">
      <c r="A56" s="242"/>
      <c r="B56" s="67" t="s">
        <v>89</v>
      </c>
      <c r="C56" s="89">
        <v>16.051090345200002</v>
      </c>
      <c r="D56" s="89">
        <v>1.0337318596</v>
      </c>
      <c r="E56" s="89">
        <v>26.084258224000003</v>
      </c>
      <c r="F56" s="93"/>
      <c r="G56" s="93">
        <v>6047.7437437078006</v>
      </c>
      <c r="H56" s="93">
        <v>8958.728189859301</v>
      </c>
      <c r="I56" s="93">
        <v>4102.9013355872003</v>
      </c>
    </row>
    <row r="57" spans="1:9" x14ac:dyDescent="0.25">
      <c r="A57" s="243"/>
      <c r="B57" s="68" t="s">
        <v>90</v>
      </c>
      <c r="C57" s="90">
        <v>15.431732442600001</v>
      </c>
      <c r="D57" s="90">
        <v>0.83593954650000002</v>
      </c>
      <c r="E57" s="90">
        <v>25.233678545</v>
      </c>
      <c r="F57" s="94"/>
      <c r="G57" s="94">
        <v>5998.1048311666</v>
      </c>
      <c r="H57" s="94">
        <v>8798.6245232806996</v>
      </c>
      <c r="I57" s="94">
        <v>4117.3887045392003</v>
      </c>
    </row>
    <row r="58" spans="1:9" x14ac:dyDescent="0.25">
      <c r="A58" s="241">
        <v>2017</v>
      </c>
      <c r="B58" s="66" t="s">
        <v>86</v>
      </c>
      <c r="C58" s="88">
        <v>14.376836239100001</v>
      </c>
      <c r="D58" s="88">
        <v>0.99917010820000007</v>
      </c>
      <c r="E58" s="88">
        <v>23.362071975399999</v>
      </c>
      <c r="F58" s="92"/>
      <c r="G58" s="92">
        <v>6049.3666915776002</v>
      </c>
      <c r="H58" s="92">
        <v>8792.7415805706005</v>
      </c>
      <c r="I58" s="92">
        <v>4206.7530511117002</v>
      </c>
    </row>
    <row r="59" spans="1:9" x14ac:dyDescent="0.25">
      <c r="A59" s="242"/>
      <c r="B59" s="67" t="s">
        <v>88</v>
      </c>
      <c r="C59" s="89">
        <v>15.031411138000001</v>
      </c>
      <c r="D59" s="89">
        <v>0.94170245240000006</v>
      </c>
      <c r="E59" s="89">
        <v>24.702391950500001</v>
      </c>
      <c r="F59" s="93"/>
      <c r="G59" s="93">
        <v>6010.4040122421002</v>
      </c>
      <c r="H59" s="93">
        <v>8786.3541692534</v>
      </c>
      <c r="I59" s="93">
        <v>4105.0302884919001</v>
      </c>
    </row>
    <row r="60" spans="1:9" x14ac:dyDescent="0.25">
      <c r="A60" s="242"/>
      <c r="B60" s="67" t="s">
        <v>89</v>
      </c>
      <c r="C60" s="89">
        <v>15.237399205300001</v>
      </c>
      <c r="D60" s="89">
        <v>1.0127947395000001</v>
      </c>
      <c r="E60" s="89">
        <v>24.679318500000001</v>
      </c>
      <c r="F60" s="93"/>
      <c r="G60" s="93">
        <v>5959.5119878208998</v>
      </c>
      <c r="H60" s="93">
        <v>8727.3846851676008</v>
      </c>
      <c r="I60" s="93">
        <v>4122.2707000861001</v>
      </c>
    </row>
    <row r="61" spans="1:9" x14ac:dyDescent="0.25">
      <c r="A61" s="243"/>
      <c r="B61" s="68" t="s">
        <v>90</v>
      </c>
      <c r="C61" s="90">
        <v>15.4603454671</v>
      </c>
      <c r="D61" s="90">
        <v>1.1232428781000001</v>
      </c>
      <c r="E61" s="90">
        <v>24.907462319300002</v>
      </c>
      <c r="F61" s="94"/>
      <c r="G61" s="94">
        <v>5853.5164679032005</v>
      </c>
      <c r="H61" s="94">
        <v>8567.5702014500002</v>
      </c>
      <c r="I61" s="94">
        <v>4065.1507500213002</v>
      </c>
    </row>
    <row r="62" spans="1:9" x14ac:dyDescent="0.25">
      <c r="A62" s="241">
        <v>2018</v>
      </c>
      <c r="B62" s="66" t="s">
        <v>86</v>
      </c>
      <c r="C62" s="88">
        <v>14.026744971800001</v>
      </c>
      <c r="D62" s="88">
        <v>1.0042351105</v>
      </c>
      <c r="E62" s="88">
        <v>22.8607822084</v>
      </c>
      <c r="F62" s="92"/>
      <c r="G62" s="92">
        <v>6080.8853019211001</v>
      </c>
      <c r="H62" s="92">
        <v>8744.1163564266008</v>
      </c>
      <c r="I62" s="92">
        <v>4274.2380000187004</v>
      </c>
    </row>
    <row r="63" spans="1:9" x14ac:dyDescent="0.25">
      <c r="A63" s="242"/>
      <c r="B63" s="67" t="s">
        <v>88</v>
      </c>
      <c r="C63" s="89">
        <v>14.547810654800001</v>
      </c>
      <c r="D63" s="89">
        <v>0.90291727100000008</v>
      </c>
      <c r="E63" s="89">
        <v>23.828339273899999</v>
      </c>
      <c r="F63" s="93"/>
      <c r="G63" s="93">
        <v>6101.5166710908006</v>
      </c>
      <c r="H63" s="93">
        <v>8848.0392717237009</v>
      </c>
      <c r="I63" s="93">
        <v>4233.4785060961003</v>
      </c>
    </row>
    <row r="64" spans="1:9" x14ac:dyDescent="0.25">
      <c r="A64" s="242"/>
      <c r="B64" s="67" t="s">
        <v>89</v>
      </c>
      <c r="C64" s="89">
        <v>14.932038840800001</v>
      </c>
      <c r="D64" s="89">
        <v>0.86904250090000001</v>
      </c>
      <c r="E64" s="89">
        <v>24.3831229249</v>
      </c>
      <c r="F64" s="93"/>
      <c r="G64" s="93">
        <v>6004.2883957785007</v>
      </c>
      <c r="H64" s="93">
        <v>8746.3269494982997</v>
      </c>
      <c r="I64" s="93">
        <v>4161.4921447900997</v>
      </c>
    </row>
    <row r="65" spans="1:9" x14ac:dyDescent="0.25">
      <c r="A65" s="243"/>
      <c r="B65" s="68" t="s">
        <v>90</v>
      </c>
      <c r="C65" s="90">
        <v>14.8201667931</v>
      </c>
      <c r="D65" s="90">
        <v>0.93723987250000007</v>
      </c>
      <c r="E65" s="90">
        <v>24.1745397406</v>
      </c>
      <c r="F65" s="94"/>
      <c r="G65" s="94">
        <v>5933.5191902414999</v>
      </c>
      <c r="H65" s="94">
        <v>8589.9014101458997</v>
      </c>
      <c r="I65" s="94">
        <v>4143.6379844789999</v>
      </c>
    </row>
    <row r="66" spans="1:9" x14ac:dyDescent="0.25">
      <c r="A66" s="241">
        <v>2019</v>
      </c>
      <c r="B66" s="66" t="s">
        <v>86</v>
      </c>
      <c r="C66" s="88">
        <v>14.355153595500001</v>
      </c>
      <c r="D66" s="88">
        <v>0.91892018340000003</v>
      </c>
      <c r="E66" s="88">
        <v>23.507851406500002</v>
      </c>
      <c r="F66" s="92"/>
      <c r="G66" s="92">
        <v>6142.5674949833001</v>
      </c>
      <c r="H66" s="92">
        <v>8866.6678686670002</v>
      </c>
      <c r="I66" s="92">
        <v>4286.9233749132</v>
      </c>
    </row>
    <row r="67" spans="1:9" x14ac:dyDescent="0.25">
      <c r="A67" s="242"/>
      <c r="B67" s="67" t="s">
        <v>88</v>
      </c>
      <c r="C67" s="89">
        <v>14.736781221700001</v>
      </c>
      <c r="D67" s="89">
        <v>1.3091805385999999</v>
      </c>
      <c r="E67" s="89">
        <v>24.122646572500003</v>
      </c>
      <c r="F67" s="93"/>
      <c r="G67" s="93">
        <v>6128.5784780659005</v>
      </c>
      <c r="H67" s="93">
        <v>8816.6917439752997</v>
      </c>
      <c r="I67" s="93">
        <v>4249.5928158311999</v>
      </c>
    </row>
    <row r="68" spans="1:9" x14ac:dyDescent="0.25">
      <c r="A68" s="242"/>
      <c r="B68" s="67" t="s">
        <v>89</v>
      </c>
      <c r="C68" s="89">
        <v>15.183700313700001</v>
      </c>
      <c r="D68" s="89">
        <v>1.5783437255000001</v>
      </c>
      <c r="E68" s="89">
        <v>24.534156581000001</v>
      </c>
      <c r="F68" s="93"/>
      <c r="G68" s="93">
        <v>6085.8434327452005</v>
      </c>
      <c r="H68" s="93">
        <v>8750.3307796221998</v>
      </c>
      <c r="I68" s="93">
        <v>4254.6402407966998</v>
      </c>
    </row>
    <row r="69" spans="1:9" x14ac:dyDescent="0.25">
      <c r="A69" s="243"/>
      <c r="B69" s="68" t="s">
        <v>90</v>
      </c>
      <c r="C69" s="90">
        <v>14.569455579000001</v>
      </c>
      <c r="D69" s="90">
        <v>1.4006869209000001</v>
      </c>
      <c r="E69" s="90">
        <v>23.8460572589</v>
      </c>
      <c r="F69" s="94"/>
      <c r="G69" s="94">
        <v>6127.7855922698</v>
      </c>
      <c r="H69" s="94">
        <v>8807.7714178270999</v>
      </c>
      <c r="I69" s="94">
        <v>4239.8975401055004</v>
      </c>
    </row>
    <row r="70" spans="1:9" x14ac:dyDescent="0.25">
      <c r="A70" s="241">
        <v>2020</v>
      </c>
      <c r="B70" s="66" t="s">
        <v>86</v>
      </c>
      <c r="C70" s="88">
        <v>12.1105907495</v>
      </c>
      <c r="D70" s="88">
        <v>1.0572296827000001</v>
      </c>
      <c r="E70" s="88">
        <v>20.112753199700002</v>
      </c>
      <c r="F70" s="92"/>
      <c r="G70" s="92">
        <v>6486.0531705038002</v>
      </c>
      <c r="H70" s="92">
        <v>9195.9694528314994</v>
      </c>
      <c r="I70" s="92">
        <v>4524.1892463676004</v>
      </c>
    </row>
    <row r="71" spans="1:9" x14ac:dyDescent="0.25">
      <c r="A71" s="242"/>
      <c r="B71" s="67" t="s">
        <v>124</v>
      </c>
      <c r="C71" s="89" t="s">
        <v>91</v>
      </c>
      <c r="D71" s="89" t="s">
        <v>91</v>
      </c>
      <c r="E71" s="89" t="s">
        <v>91</v>
      </c>
      <c r="F71" s="93"/>
      <c r="G71" s="85" t="s">
        <v>91</v>
      </c>
      <c r="H71" s="85" t="s">
        <v>91</v>
      </c>
      <c r="I71" s="85" t="s">
        <v>91</v>
      </c>
    </row>
    <row r="72" spans="1:9" x14ac:dyDescent="0.25">
      <c r="A72" s="242"/>
      <c r="B72" s="67" t="s">
        <v>89</v>
      </c>
      <c r="C72" s="89">
        <v>13.670597366800001</v>
      </c>
      <c r="D72" s="89">
        <v>1.0407374444999999</v>
      </c>
      <c r="E72" s="89">
        <v>23.158391238900002</v>
      </c>
      <c r="F72" s="93"/>
      <c r="G72" s="93">
        <v>6235.7702522228001</v>
      </c>
      <c r="H72" s="93">
        <v>8999.8865980033006</v>
      </c>
      <c r="I72" s="93">
        <v>4159.3128497794005</v>
      </c>
    </row>
    <row r="73" spans="1:9" x14ac:dyDescent="0.25">
      <c r="A73" s="243"/>
      <c r="B73" s="68" t="s">
        <v>90</v>
      </c>
      <c r="C73" s="90">
        <v>13.102196954</v>
      </c>
      <c r="D73" s="90">
        <v>0.73365486520000001</v>
      </c>
      <c r="E73" s="90">
        <v>22.019814249300001</v>
      </c>
      <c r="F73" s="94"/>
      <c r="G73" s="94">
        <v>6305.0837662970998</v>
      </c>
      <c r="H73" s="94">
        <v>9082.9464900001003</v>
      </c>
      <c r="I73" s="94">
        <v>4302.2675498671006</v>
      </c>
    </row>
    <row r="74" spans="1:9" x14ac:dyDescent="0.25">
      <c r="A74" s="241">
        <v>2021</v>
      </c>
      <c r="B74" s="66" t="s">
        <v>86</v>
      </c>
      <c r="C74" s="88">
        <v>12.8522450064</v>
      </c>
      <c r="D74" s="88">
        <v>0.99926790470000004</v>
      </c>
      <c r="E74" s="88">
        <v>21.697842235700001</v>
      </c>
      <c r="F74" s="92"/>
      <c r="G74" s="92">
        <v>6515.0437581035003</v>
      </c>
      <c r="H74" s="92">
        <v>9277.9886337186999</v>
      </c>
      <c r="I74" s="92">
        <v>4453.1231682823</v>
      </c>
    </row>
    <row r="75" spans="1:9" x14ac:dyDescent="0.25">
      <c r="A75" s="242"/>
      <c r="B75" s="67" t="s">
        <v>88</v>
      </c>
      <c r="C75" s="89">
        <v>13.304641653300001</v>
      </c>
      <c r="D75" s="89">
        <v>0.97583333480000001</v>
      </c>
      <c r="E75" s="89">
        <v>22.049518452800001</v>
      </c>
      <c r="F75" s="93"/>
      <c r="G75" s="93">
        <v>6404.1316585853001</v>
      </c>
      <c r="H75" s="93">
        <v>9171.1873548882995</v>
      </c>
      <c r="I75" s="93">
        <v>4441.4471447005999</v>
      </c>
    </row>
    <row r="76" spans="1:9" x14ac:dyDescent="0.25">
      <c r="A76" s="242"/>
      <c r="B76" s="67" t="s">
        <v>89</v>
      </c>
      <c r="C76" s="89">
        <v>13.7364963818</v>
      </c>
      <c r="D76" s="89">
        <v>0.92203841520000007</v>
      </c>
      <c r="E76" s="89">
        <v>22.756912784900003</v>
      </c>
      <c r="F76" s="93"/>
      <c r="G76" s="93">
        <v>6390.6013001773999</v>
      </c>
      <c r="H76" s="93">
        <v>9211.0437504996007</v>
      </c>
      <c r="I76" s="93">
        <v>4405.2215510574006</v>
      </c>
    </row>
    <row r="77" spans="1:9" x14ac:dyDescent="0.25">
      <c r="A77" s="243"/>
      <c r="B77" s="68" t="s">
        <v>90</v>
      </c>
      <c r="C77" s="90">
        <v>13.145041471800001</v>
      </c>
      <c r="D77" s="90">
        <v>1.2785541680000001</v>
      </c>
      <c r="E77" s="90">
        <v>21.622074861000002</v>
      </c>
      <c r="F77" s="94"/>
      <c r="G77" s="94">
        <v>6284.8453540956998</v>
      </c>
      <c r="H77" s="94">
        <v>8951.9135588604004</v>
      </c>
      <c r="I77" s="94">
        <v>4379.5783914067997</v>
      </c>
    </row>
    <row r="78" spans="1:9" x14ac:dyDescent="0.25">
      <c r="A78" s="241">
        <v>2022</v>
      </c>
      <c r="B78" s="66" t="s">
        <v>86</v>
      </c>
      <c r="C78" s="88">
        <v>12.1172730493</v>
      </c>
      <c r="D78" s="88">
        <v>1.018978978</v>
      </c>
      <c r="E78" s="88">
        <v>20.309113506100001</v>
      </c>
      <c r="F78" s="92"/>
      <c r="G78" s="92">
        <v>6611.7810790681006</v>
      </c>
      <c r="H78" s="92">
        <v>9305.8193313887004</v>
      </c>
      <c r="I78" s="92">
        <v>4623.2654202108997</v>
      </c>
    </row>
    <row r="79" spans="1:9" x14ac:dyDescent="0.25">
      <c r="A79" s="242"/>
      <c r="B79" s="67" t="s">
        <v>88</v>
      </c>
      <c r="C79" s="89">
        <v>12.334030027600001</v>
      </c>
      <c r="D79" s="89">
        <v>0.7400755014</v>
      </c>
      <c r="E79" s="89">
        <v>20.639746962</v>
      </c>
      <c r="F79" s="93"/>
      <c r="G79" s="93">
        <v>6534.0419625004006</v>
      </c>
      <c r="H79" s="93">
        <v>9311.8035483691001</v>
      </c>
      <c r="I79" s="93">
        <v>4544.0995842046004</v>
      </c>
    </row>
    <row r="80" spans="1:9" x14ac:dyDescent="0.25">
      <c r="A80" s="242"/>
      <c r="B80" s="67" t="s">
        <v>89</v>
      </c>
      <c r="C80" s="89">
        <v>13.039103196400001</v>
      </c>
      <c r="D80" s="89">
        <v>0.76799323780000006</v>
      </c>
      <c r="E80" s="89">
        <v>21.796881663800001</v>
      </c>
      <c r="F80" s="93"/>
      <c r="G80" s="93">
        <v>6367.6573044561001</v>
      </c>
      <c r="H80" s="93">
        <v>9061.8214428027004</v>
      </c>
      <c r="I80" s="93">
        <v>4444.8571047946998</v>
      </c>
    </row>
    <row r="81" spans="1:10" x14ac:dyDescent="0.25">
      <c r="A81" s="243"/>
      <c r="B81" s="68" t="s">
        <v>90</v>
      </c>
      <c r="C81" s="90">
        <v>12.7442551037</v>
      </c>
      <c r="D81" s="90">
        <v>0.84272882270000005</v>
      </c>
      <c r="E81" s="90">
        <v>21.382903403100002</v>
      </c>
      <c r="F81" s="94"/>
      <c r="G81" s="94">
        <v>6436.7725324513003</v>
      </c>
      <c r="H81" s="94">
        <v>9077.7236371236995</v>
      </c>
      <c r="I81" s="94">
        <v>4519.8547161517999</v>
      </c>
    </row>
    <row r="82" spans="1:10" x14ac:dyDescent="0.25">
      <c r="A82" s="241">
        <v>2023</v>
      </c>
      <c r="B82" s="66" t="s">
        <v>86</v>
      </c>
      <c r="C82" s="88">
        <v>12.453724560200001</v>
      </c>
      <c r="D82" s="88">
        <v>1.1070454277000001</v>
      </c>
      <c r="E82" s="88">
        <v>20.881824459600001</v>
      </c>
      <c r="F82" s="92"/>
      <c r="G82" s="92">
        <v>6820.8513209215998</v>
      </c>
      <c r="H82" s="92">
        <v>9553.9441882054998</v>
      </c>
      <c r="I82" s="92">
        <v>4790.7613315378003</v>
      </c>
    </row>
    <row r="83" spans="1:10" x14ac:dyDescent="0.25">
      <c r="A83" s="242"/>
      <c r="B83" s="67" t="s">
        <v>88</v>
      </c>
      <c r="C83" s="89">
        <v>12.798201973200001</v>
      </c>
      <c r="D83" s="89">
        <v>0.95742442329999999</v>
      </c>
      <c r="E83" s="89">
        <v>21.499893600900002</v>
      </c>
      <c r="F83" s="93"/>
      <c r="G83" s="93">
        <v>6875.7159573874005</v>
      </c>
      <c r="H83" s="93">
        <v>9720.933671105</v>
      </c>
      <c r="I83" s="93">
        <v>4784.7884778520001</v>
      </c>
    </row>
    <row r="84" spans="1:10" x14ac:dyDescent="0.25">
      <c r="A84" s="242"/>
      <c r="B84" s="67" t="s">
        <v>89</v>
      </c>
      <c r="C84" s="89">
        <v>12.998774753500001</v>
      </c>
      <c r="D84" s="89">
        <v>1.0370740715</v>
      </c>
      <c r="E84" s="89">
        <v>21.798570614599999</v>
      </c>
      <c r="F84" s="93"/>
      <c r="G84" s="93">
        <v>6921.7502672520004</v>
      </c>
      <c r="H84" s="93">
        <v>9817.4920016512006</v>
      </c>
      <c r="I84" s="93">
        <v>4791.4565233607</v>
      </c>
    </row>
    <row r="85" spans="1:10" x14ac:dyDescent="0.25">
      <c r="A85" s="243"/>
      <c r="B85" s="68" t="s">
        <v>125</v>
      </c>
      <c r="C85" s="90">
        <v>12.534422643700001</v>
      </c>
      <c r="D85" s="90">
        <v>1.0198780982</v>
      </c>
      <c r="E85" s="90">
        <v>21.1080128324</v>
      </c>
      <c r="F85" s="94"/>
      <c r="G85" s="94">
        <v>6945.3295540685003</v>
      </c>
      <c r="H85" s="94">
        <v>9827.521042988601</v>
      </c>
      <c r="I85" s="94">
        <v>4799.2847344912998</v>
      </c>
    </row>
    <row r="86" spans="1:10" x14ac:dyDescent="0.25">
      <c r="A86" s="241">
        <v>2024</v>
      </c>
      <c r="B86" s="66" t="s">
        <v>86</v>
      </c>
      <c r="C86" s="88">
        <v>11.9842583366</v>
      </c>
      <c r="D86" s="88">
        <v>1.114716136</v>
      </c>
      <c r="E86" s="88">
        <v>20.300845303399999</v>
      </c>
      <c r="F86" s="92"/>
      <c r="G86" s="92">
        <v>7318.0859957994999</v>
      </c>
      <c r="H86" s="92">
        <v>10280.67679467</v>
      </c>
      <c r="I86" s="92">
        <v>5051.3259454618001</v>
      </c>
    </row>
    <row r="87" spans="1:10" x14ac:dyDescent="0.25">
      <c r="A87" s="242"/>
      <c r="B87" s="67" t="s">
        <v>88</v>
      </c>
      <c r="C87" s="89">
        <v>11.976758698600001</v>
      </c>
      <c r="D87" s="89">
        <v>0.79932581110000001</v>
      </c>
      <c r="E87" s="89">
        <v>20.4216061485</v>
      </c>
      <c r="F87" s="93"/>
      <c r="G87" s="93">
        <v>7441.0599836629999</v>
      </c>
      <c r="H87" s="93">
        <v>10513.8157071604</v>
      </c>
      <c r="I87" s="93">
        <v>5119.5114136900002</v>
      </c>
    </row>
    <row r="88" spans="1:10" x14ac:dyDescent="0.25">
      <c r="A88" s="242"/>
      <c r="B88" s="67" t="s">
        <v>89</v>
      </c>
      <c r="C88" s="89">
        <v>12.456093167600001</v>
      </c>
      <c r="D88" s="89">
        <v>0.71599657970000008</v>
      </c>
      <c r="E88" s="89">
        <v>21.219291180700001</v>
      </c>
      <c r="F88" s="93"/>
      <c r="G88" s="93">
        <v>7397.2715116379004</v>
      </c>
      <c r="H88" s="93">
        <v>10583.777712404901</v>
      </c>
      <c r="I88" s="93">
        <v>5018.7574510116001</v>
      </c>
    </row>
    <row r="89" spans="1:10" x14ac:dyDescent="0.25">
      <c r="A89" s="243"/>
      <c r="B89" s="68" t="s">
        <v>90</v>
      </c>
      <c r="C89" s="90">
        <v>11.922551711100001</v>
      </c>
      <c r="D89" s="90">
        <v>0.84638105090000004</v>
      </c>
      <c r="E89" s="90">
        <v>20.146713375800001</v>
      </c>
      <c r="F89" s="94"/>
      <c r="G89" s="94">
        <v>7363.3278555093002</v>
      </c>
      <c r="H89" s="94">
        <v>10349.128609384501</v>
      </c>
      <c r="I89" s="94">
        <v>5146.3425045688</v>
      </c>
    </row>
    <row r="90" spans="1:10" x14ac:dyDescent="0.25">
      <c r="A90" s="250">
        <v>2025</v>
      </c>
      <c r="B90" s="66" t="s">
        <v>86</v>
      </c>
      <c r="C90" s="88">
        <v>11.294415751200001</v>
      </c>
      <c r="D90" s="88">
        <v>0.84215436590000003</v>
      </c>
      <c r="E90" s="88">
        <v>19.085689480100001</v>
      </c>
      <c r="F90" s="92"/>
      <c r="G90" s="92">
        <v>7667.4321360337999</v>
      </c>
      <c r="H90" s="92">
        <v>10717.053220657101</v>
      </c>
      <c r="I90" s="92">
        <v>5394.1984535114998</v>
      </c>
    </row>
    <row r="91" spans="1:10" x14ac:dyDescent="0.25">
      <c r="A91" s="251"/>
      <c r="B91" s="67" t="s">
        <v>88</v>
      </c>
      <c r="C91" s="89">
        <v>11.299210738999999</v>
      </c>
      <c r="D91" s="89">
        <v>0.60613755800000002</v>
      </c>
      <c r="E91" s="89">
        <v>19.0552735608</v>
      </c>
      <c r="F91" s="93"/>
      <c r="G91" s="93">
        <v>7596.4556255995003</v>
      </c>
      <c r="H91" s="93">
        <v>10821.0403734429</v>
      </c>
      <c r="I91" s="93">
        <v>5257.5506676919003</v>
      </c>
    </row>
    <row r="92" spans="1:10" x14ac:dyDescent="0.25">
      <c r="A92" s="251"/>
      <c r="B92" s="67" t="s">
        <v>89</v>
      </c>
      <c r="C92" s="89">
        <v>11.6559897762</v>
      </c>
      <c r="D92" s="89">
        <v>0.66213877139999999</v>
      </c>
      <c r="E92" s="89">
        <v>19.5812317844</v>
      </c>
      <c r="F92" s="93"/>
      <c r="G92" s="93">
        <v>7472.7216309419</v>
      </c>
      <c r="H92" s="93">
        <v>10573.6240220647</v>
      </c>
      <c r="I92" s="93">
        <v>5237.3446113115006</v>
      </c>
    </row>
    <row r="93" spans="1:10" x14ac:dyDescent="0.25">
      <c r="A93" s="251"/>
      <c r="B93" s="227" t="s">
        <v>90</v>
      </c>
      <c r="C93" s="228">
        <v>10.4282503003</v>
      </c>
      <c r="D93" s="228">
        <v>0.65643924659999997</v>
      </c>
      <c r="E93" s="228">
        <v>17.8155617452</v>
      </c>
      <c r="F93" s="229"/>
      <c r="G93" s="229">
        <v>7674.5580395149</v>
      </c>
      <c r="H93" s="229">
        <v>10609.7446751681</v>
      </c>
      <c r="I93" s="229">
        <v>5455.6103227657004</v>
      </c>
    </row>
    <row r="94" spans="1:10" ht="3.75" customHeight="1" x14ac:dyDescent="0.25">
      <c r="A94" s="207"/>
      <c r="B94" s="208"/>
      <c r="C94" s="208"/>
      <c r="D94" s="208"/>
      <c r="E94" s="208"/>
      <c r="F94" s="208"/>
      <c r="G94" s="208"/>
      <c r="H94" s="208"/>
      <c r="I94" s="208"/>
      <c r="J94" s="205"/>
    </row>
    <row r="95" spans="1:10" ht="12" customHeight="1" x14ac:dyDescent="0.25">
      <c r="A95" s="176"/>
      <c r="B95" s="100"/>
      <c r="C95" s="100"/>
      <c r="D95" s="100"/>
      <c r="E95" s="100"/>
      <c r="F95" s="100"/>
      <c r="G95" s="100"/>
      <c r="H95" s="100"/>
      <c r="I95" s="100"/>
      <c r="J95" s="205"/>
    </row>
    <row r="96" spans="1:10" ht="56.25" customHeight="1" x14ac:dyDescent="0.25">
      <c r="A96" s="49" t="s">
        <v>94</v>
      </c>
      <c r="B96" s="240" t="s">
        <v>95</v>
      </c>
      <c r="C96" s="240"/>
      <c r="D96" s="240"/>
      <c r="E96" s="240"/>
      <c r="F96" s="240"/>
      <c r="G96" s="240"/>
      <c r="H96" s="240"/>
      <c r="I96" s="240"/>
      <c r="J96" s="104"/>
    </row>
    <row r="97" spans="1:10" ht="24" customHeight="1" x14ac:dyDescent="0.25">
      <c r="A97" s="49"/>
      <c r="B97" s="240" t="s">
        <v>256</v>
      </c>
      <c r="C97" s="240"/>
      <c r="D97" s="240"/>
      <c r="E97" s="240"/>
      <c r="F97" s="240"/>
      <c r="G97" s="240"/>
      <c r="H97" s="240"/>
      <c r="I97" s="240"/>
      <c r="J97" s="104"/>
    </row>
    <row r="98" spans="1:10" ht="23.25" customHeight="1" x14ac:dyDescent="0.25">
      <c r="A98" s="50" t="s">
        <v>96</v>
      </c>
      <c r="B98" s="240" t="s">
        <v>244</v>
      </c>
      <c r="C98" s="240"/>
      <c r="D98" s="240"/>
      <c r="E98" s="240"/>
      <c r="F98" s="240"/>
      <c r="G98" s="240"/>
      <c r="H98" s="240"/>
      <c r="I98" s="240"/>
      <c r="J98" s="104"/>
    </row>
    <row r="99" spans="1:10" ht="23.25" customHeight="1" x14ac:dyDescent="0.25">
      <c r="A99" s="50" t="s">
        <v>98</v>
      </c>
      <c r="B99" s="240" t="s">
        <v>118</v>
      </c>
      <c r="C99" s="240"/>
      <c r="D99" s="240"/>
      <c r="E99" s="240"/>
      <c r="F99" s="240"/>
      <c r="G99" s="240"/>
      <c r="H99" s="240"/>
      <c r="I99" s="240"/>
      <c r="J99" s="104"/>
    </row>
    <row r="100" spans="1:10" ht="22.35" customHeight="1" x14ac:dyDescent="0.25">
      <c r="A100" s="50" t="s">
        <v>100</v>
      </c>
      <c r="B100" s="240" t="s">
        <v>261</v>
      </c>
      <c r="C100" s="240"/>
      <c r="D100" s="240"/>
      <c r="E100" s="240"/>
      <c r="F100" s="240"/>
      <c r="G100" s="240"/>
      <c r="H100" s="240"/>
      <c r="I100" s="240"/>
      <c r="J100" s="104"/>
    </row>
    <row r="101" spans="1:10" ht="39" customHeight="1" x14ac:dyDescent="0.25">
      <c r="A101" s="50" t="s">
        <v>102</v>
      </c>
      <c r="B101" s="240" t="s">
        <v>177</v>
      </c>
      <c r="C101" s="240"/>
      <c r="D101" s="240"/>
      <c r="E101" s="240"/>
      <c r="F101" s="240"/>
      <c r="G101" s="240"/>
      <c r="H101" s="240"/>
      <c r="I101" s="240"/>
      <c r="J101" s="104"/>
    </row>
    <row r="102" spans="1:10" ht="48" customHeight="1" x14ac:dyDescent="0.25">
      <c r="A102" s="50" t="s">
        <v>104</v>
      </c>
      <c r="B102" s="240" t="s">
        <v>103</v>
      </c>
      <c r="C102" s="240"/>
      <c r="D102" s="240"/>
      <c r="E102" s="240"/>
      <c r="F102" s="240"/>
      <c r="G102" s="240"/>
      <c r="H102" s="240"/>
      <c r="I102" s="240"/>
      <c r="J102" s="104"/>
    </row>
    <row r="103" spans="1:10" ht="47.25" customHeight="1" x14ac:dyDescent="0.25">
      <c r="A103" s="50" t="s">
        <v>129</v>
      </c>
      <c r="B103" s="240" t="s">
        <v>105</v>
      </c>
      <c r="C103" s="240"/>
      <c r="D103" s="240"/>
      <c r="E103" s="240"/>
      <c r="F103" s="240"/>
      <c r="G103" s="240"/>
      <c r="H103" s="240"/>
      <c r="I103" s="240"/>
      <c r="J103" s="104"/>
    </row>
    <row r="104" spans="1:10" x14ac:dyDescent="0.25">
      <c r="A104" s="49" t="s">
        <v>108</v>
      </c>
      <c r="B104" s="240" t="s">
        <v>109</v>
      </c>
      <c r="C104" s="240"/>
      <c r="D104" s="240"/>
      <c r="E104" s="240"/>
      <c r="F104" s="240"/>
      <c r="G104" s="240"/>
      <c r="H104" s="240"/>
      <c r="I104" s="240"/>
      <c r="J104" s="240"/>
    </row>
    <row r="105" spans="1:10" ht="24.75" customHeight="1" x14ac:dyDescent="0.25">
      <c r="A105" s="49" t="s">
        <v>110</v>
      </c>
      <c r="B105" s="240" t="s">
        <v>111</v>
      </c>
      <c r="C105" s="240"/>
      <c r="D105" s="240"/>
      <c r="E105" s="240"/>
      <c r="F105" s="240"/>
      <c r="G105" s="240"/>
      <c r="H105" s="240"/>
      <c r="I105" s="240"/>
      <c r="J105" s="104"/>
    </row>
  </sheetData>
  <mergeCells count="41">
    <mergeCell ref="B104:J104"/>
    <mergeCell ref="B105:I105"/>
    <mergeCell ref="B98:I98"/>
    <mergeCell ref="B99:I99"/>
    <mergeCell ref="B100:I100"/>
    <mergeCell ref="B101:I101"/>
    <mergeCell ref="B102:I102"/>
    <mergeCell ref="B103:I103"/>
    <mergeCell ref="B97:I97"/>
    <mergeCell ref="A58:A61"/>
    <mergeCell ref="A62:A65"/>
    <mergeCell ref="A66:A69"/>
    <mergeCell ref="A70:A73"/>
    <mergeCell ref="A74:A77"/>
    <mergeCell ref="A78:A81"/>
    <mergeCell ref="A82:A85"/>
    <mergeCell ref="A86:A89"/>
    <mergeCell ref="B96:I96"/>
    <mergeCell ref="A90:A93"/>
    <mergeCell ref="A54:A57"/>
    <mergeCell ref="A10:A13"/>
    <mergeCell ref="A14:A17"/>
    <mergeCell ref="A18:A21"/>
    <mergeCell ref="A22:A25"/>
    <mergeCell ref="A26:A29"/>
    <mergeCell ref="A30:A33"/>
    <mergeCell ref="A34:A37"/>
    <mergeCell ref="A38:A41"/>
    <mergeCell ref="A42:A45"/>
    <mergeCell ref="A46:A49"/>
    <mergeCell ref="A50:A53"/>
    <mergeCell ref="A3:G3"/>
    <mergeCell ref="H3:I3"/>
    <mergeCell ref="A7:A9"/>
    <mergeCell ref="B7:B9"/>
    <mergeCell ref="C7:E7"/>
    <mergeCell ref="G7:I7"/>
    <mergeCell ref="C8:C9"/>
    <mergeCell ref="D8:E8"/>
    <mergeCell ref="G8:G9"/>
    <mergeCell ref="H8:I8"/>
  </mergeCells>
  <hyperlinks>
    <hyperlink ref="I6" location="Contenido!A1" tooltip="Índice" display="Índice"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03624-A1FD-4225-A58A-ADBCDD3D5DBA}">
  <dimension ref="A1:CV100"/>
  <sheetViews>
    <sheetView zoomScaleNormal="100" workbookViewId="0">
      <pane xSplit="5" ySplit="7" topLeftCell="F8" activePane="bottomRight" state="frozen"/>
      <selection pane="topRight" activeCell="M9" sqref="M9"/>
      <selection pane="bottomLeft" activeCell="M9" sqref="M9"/>
      <selection pane="bottomRight"/>
    </sheetView>
  </sheetViews>
  <sheetFormatPr baseColWidth="10" defaultColWidth="11.42578125" defaultRowHeight="15" x14ac:dyDescent="0.25"/>
  <cols>
    <col min="1" max="1" width="5.7109375" style="14" customWidth="1"/>
    <col min="2" max="2" width="10.7109375" style="14" customWidth="1"/>
    <col min="3" max="3" width="11.42578125" style="14"/>
    <col min="4" max="4" width="15.28515625" style="14" customWidth="1"/>
    <col min="5" max="5" width="3.140625" style="14" customWidth="1"/>
    <col min="6" max="7" width="11.42578125" style="14"/>
    <col min="8" max="8" width="3.140625" style="14" customWidth="1"/>
    <col min="9" max="10" width="11.42578125" style="14"/>
    <col min="11" max="11" width="2.42578125" style="14" customWidth="1"/>
    <col min="12" max="13" width="11.42578125" style="14"/>
    <col min="14" max="14" width="3.28515625" style="14" customWidth="1"/>
    <col min="15" max="16" width="11.42578125" style="14"/>
    <col min="17" max="17" width="4" style="14" customWidth="1"/>
    <col min="18" max="18" width="12.42578125" style="14" customWidth="1"/>
    <col min="19" max="19" width="12" style="14" customWidth="1"/>
    <col min="20" max="20" width="2.28515625" style="14" customWidth="1"/>
    <col min="21" max="22" width="11.42578125" style="14"/>
    <col min="23" max="23" width="3.28515625" style="14" customWidth="1"/>
    <col min="24" max="25" width="11.42578125" style="14"/>
    <col min="26" max="26" width="3.7109375" style="14" customWidth="1"/>
    <col min="27" max="28" width="11.42578125" style="14"/>
    <col min="29" max="29" width="2.7109375" style="14" customWidth="1"/>
    <col min="30" max="31" width="11.42578125" style="14"/>
    <col min="32" max="32" width="3.28515625" style="14" customWidth="1"/>
    <col min="33" max="34" width="11.42578125" style="14"/>
    <col min="35" max="35" width="2.7109375" style="14" customWidth="1"/>
    <col min="36" max="37" width="11.42578125" style="14"/>
    <col min="38" max="38" width="3" style="14" customWidth="1"/>
    <col min="39" max="40" width="11.42578125" style="14"/>
    <col min="41" max="41" width="2.42578125" style="14" customWidth="1"/>
    <col min="42" max="43" width="11.42578125" style="14"/>
    <col min="44" max="44" width="1.7109375" style="14" customWidth="1"/>
    <col min="45" max="46" width="11.42578125" style="14"/>
    <col min="47" max="47" width="3" style="14" customWidth="1"/>
    <col min="48" max="49" width="11.42578125" style="14"/>
    <col min="50" max="50" width="3.42578125" style="14" customWidth="1"/>
    <col min="51" max="52" width="11.42578125" style="14"/>
    <col min="53" max="53" width="3.7109375" style="14" customWidth="1"/>
    <col min="54" max="55" width="11.42578125" style="14"/>
    <col min="56" max="56" width="3.42578125" style="14" customWidth="1"/>
    <col min="57" max="58" width="11.42578125" style="14"/>
    <col min="59" max="59" width="3" style="14" customWidth="1"/>
    <col min="60" max="61" width="11.42578125" style="14"/>
    <col min="62" max="62" width="2.7109375" style="14" customWidth="1"/>
    <col min="63" max="64" width="11.42578125" style="14"/>
    <col min="65" max="65" width="2.140625" style="14" customWidth="1"/>
    <col min="66" max="67" width="11.42578125" style="14"/>
    <col min="68" max="68" width="3" style="14" customWidth="1"/>
    <col min="69" max="70" width="11.42578125" style="14"/>
    <col min="71" max="71" width="3" style="14" customWidth="1"/>
    <col min="72" max="73" width="11.42578125" style="14"/>
    <col min="74" max="74" width="2.42578125" style="14" customWidth="1"/>
    <col min="75" max="76" width="11.42578125" style="14"/>
    <col min="77" max="77" width="3.140625" style="14" customWidth="1"/>
    <col min="78" max="79" width="11.42578125" style="14"/>
    <col min="80" max="80" width="3.140625" style="14" customWidth="1"/>
    <col min="81" max="82" width="11.42578125" style="14"/>
    <col min="83" max="83" width="2.7109375" style="14" customWidth="1"/>
    <col min="84" max="85" width="11.42578125" style="14"/>
    <col min="86" max="86" width="3" style="14" customWidth="1"/>
    <col min="87" max="88" width="11.42578125" style="14"/>
    <col min="89" max="89" width="3.42578125" style="14" customWidth="1"/>
    <col min="90" max="91" width="11.42578125" style="14"/>
    <col min="92" max="92" width="2.28515625" style="14" customWidth="1"/>
    <col min="93" max="93" width="12.7109375" style="14" customWidth="1"/>
    <col min="94" max="94" width="13" style="14" customWidth="1"/>
    <col min="95" max="95" width="3.42578125" style="14" customWidth="1"/>
    <col min="96" max="97" width="11.42578125" style="14"/>
    <col min="98" max="98" width="3.28515625" style="14" customWidth="1"/>
    <col min="99" max="16384" width="11.42578125" style="14"/>
  </cols>
  <sheetData>
    <row r="1" spans="1:100" x14ac:dyDescent="0.25">
      <c r="A1" s="1" t="s">
        <v>70</v>
      </c>
      <c r="B1" s="1"/>
    </row>
    <row r="2" spans="1:100" s="2" customFormat="1" ht="12.75" x14ac:dyDescent="0.2">
      <c r="E2" s="4"/>
      <c r="F2" s="4"/>
      <c r="G2" s="4"/>
    </row>
    <row r="3" spans="1:100" s="2" customFormat="1" ht="16.5" customHeight="1" x14ac:dyDescent="0.2">
      <c r="A3" s="235" t="s">
        <v>262</v>
      </c>
      <c r="B3" s="235"/>
      <c r="C3" s="235"/>
      <c r="D3" s="235"/>
      <c r="E3" s="235"/>
      <c r="F3" s="235"/>
      <c r="G3" s="235"/>
      <c r="H3" s="235"/>
      <c r="I3" s="235"/>
      <c r="J3" s="235"/>
      <c r="CU3" s="254" t="str" cm="1">
        <f t="array" aca="1" ref="CU3" ca="1">+MID(CELL("nombrearchivo",$A$1),FIND("]",CELL("nombrearchivo",$A$1),1)+1,12)</f>
        <v>Cuadro 17</v>
      </c>
      <c r="CV3" s="254"/>
    </row>
    <row r="4" spans="1:100" x14ac:dyDescent="0.25">
      <c r="A4" s="52" t="s">
        <v>73</v>
      </c>
      <c r="B4" s="4"/>
      <c r="C4" s="4"/>
      <c r="D4" s="4"/>
      <c r="E4" s="6"/>
      <c r="F4" s="7"/>
      <c r="G4" s="7"/>
      <c r="H4" s="2"/>
      <c r="I4" s="2"/>
      <c r="J4" s="2"/>
      <c r="K4" s="2"/>
      <c r="L4" s="2"/>
      <c r="M4" s="2"/>
      <c r="CU4" s="24"/>
      <c r="CV4" s="24"/>
    </row>
    <row r="5" spans="1:100" s="2" customFormat="1" ht="12.75" x14ac:dyDescent="0.2">
      <c r="A5" s="144" t="s">
        <v>263</v>
      </c>
      <c r="B5" s="4"/>
      <c r="C5" s="4"/>
      <c r="D5" s="4"/>
      <c r="E5" s="8"/>
      <c r="F5" s="8"/>
      <c r="CU5" s="24"/>
      <c r="CV5" s="72" t="s">
        <v>75</v>
      </c>
    </row>
    <row r="6" spans="1:100" ht="22.5" customHeight="1" x14ac:dyDescent="0.25">
      <c r="A6" s="244" t="s">
        <v>76</v>
      </c>
      <c r="B6" s="244" t="s">
        <v>77</v>
      </c>
      <c r="C6" s="246" t="s">
        <v>80</v>
      </c>
      <c r="D6" s="246"/>
      <c r="E6" s="116"/>
      <c r="F6" s="246" t="s">
        <v>136</v>
      </c>
      <c r="G6" s="246"/>
      <c r="H6" s="116"/>
      <c r="I6" s="246" t="s">
        <v>137</v>
      </c>
      <c r="J6" s="246"/>
      <c r="K6" s="116"/>
      <c r="L6" s="246" t="s">
        <v>138</v>
      </c>
      <c r="M6" s="246"/>
      <c r="N6" s="116"/>
      <c r="O6" s="246" t="s">
        <v>139</v>
      </c>
      <c r="P6" s="246"/>
      <c r="Q6" s="117"/>
      <c r="R6" s="246" t="s">
        <v>140</v>
      </c>
      <c r="S6" s="246"/>
      <c r="T6" s="116"/>
      <c r="U6" s="246" t="s">
        <v>141</v>
      </c>
      <c r="V6" s="246"/>
      <c r="W6" s="116"/>
      <c r="X6" s="246" t="s">
        <v>142</v>
      </c>
      <c r="Y6" s="246"/>
      <c r="Z6" s="116"/>
      <c r="AA6" s="246" t="s">
        <v>143</v>
      </c>
      <c r="AB6" s="246"/>
      <c r="AC6" s="116"/>
      <c r="AD6" s="246" t="s">
        <v>144</v>
      </c>
      <c r="AE6" s="246"/>
      <c r="AF6" s="116"/>
      <c r="AG6" s="246" t="s">
        <v>145</v>
      </c>
      <c r="AH6" s="246"/>
      <c r="AI6" s="116"/>
      <c r="AJ6" s="246" t="s">
        <v>146</v>
      </c>
      <c r="AK6" s="246"/>
      <c r="AL6" s="116"/>
      <c r="AM6" s="246" t="s">
        <v>147</v>
      </c>
      <c r="AN6" s="246"/>
      <c r="AO6" s="116"/>
      <c r="AP6" s="246" t="s">
        <v>148</v>
      </c>
      <c r="AQ6" s="246"/>
      <c r="AR6" s="116"/>
      <c r="AS6" s="246" t="s">
        <v>149</v>
      </c>
      <c r="AT6" s="246"/>
      <c r="AU6" s="116"/>
      <c r="AV6" s="246" t="s">
        <v>187</v>
      </c>
      <c r="AW6" s="246"/>
      <c r="AX6" s="116"/>
      <c r="AY6" s="246" t="s">
        <v>151</v>
      </c>
      <c r="AZ6" s="246"/>
      <c r="BA6" s="116"/>
      <c r="BB6" s="246" t="s">
        <v>152</v>
      </c>
      <c r="BC6" s="246"/>
      <c r="BD6" s="116"/>
      <c r="BE6" s="246" t="s">
        <v>153</v>
      </c>
      <c r="BF6" s="246"/>
      <c r="BG6" s="116"/>
      <c r="BH6" s="246" t="s">
        <v>154</v>
      </c>
      <c r="BI6" s="246"/>
      <c r="BJ6" s="116"/>
      <c r="BK6" s="246" t="s">
        <v>155</v>
      </c>
      <c r="BL6" s="246"/>
      <c r="BM6" s="116"/>
      <c r="BN6" s="246" t="s">
        <v>156</v>
      </c>
      <c r="BO6" s="246"/>
      <c r="BP6" s="116"/>
      <c r="BQ6" s="246" t="s">
        <v>157</v>
      </c>
      <c r="BR6" s="246"/>
      <c r="BS6" s="116"/>
      <c r="BT6" s="246" t="s">
        <v>158</v>
      </c>
      <c r="BU6" s="246"/>
      <c r="BV6" s="116"/>
      <c r="BW6" s="246" t="s">
        <v>159</v>
      </c>
      <c r="BX6" s="246"/>
      <c r="BY6" s="116"/>
      <c r="BZ6" s="246" t="s">
        <v>160</v>
      </c>
      <c r="CA6" s="246"/>
      <c r="CB6" s="116"/>
      <c r="CC6" s="246" t="s">
        <v>161</v>
      </c>
      <c r="CD6" s="246"/>
      <c r="CE6" s="116"/>
      <c r="CF6" s="246" t="s">
        <v>162</v>
      </c>
      <c r="CG6" s="246"/>
      <c r="CH6" s="116"/>
      <c r="CI6" s="246" t="s">
        <v>163</v>
      </c>
      <c r="CJ6" s="246"/>
      <c r="CK6" s="116"/>
      <c r="CL6" s="246" t="s">
        <v>164</v>
      </c>
      <c r="CM6" s="246"/>
      <c r="CN6" s="116"/>
      <c r="CO6" s="246" t="s">
        <v>165</v>
      </c>
      <c r="CP6" s="246"/>
      <c r="CQ6" s="116"/>
      <c r="CR6" s="246" t="s">
        <v>166</v>
      </c>
      <c r="CS6" s="246"/>
      <c r="CT6" s="116"/>
      <c r="CU6" s="246" t="s">
        <v>167</v>
      </c>
      <c r="CV6" s="246"/>
    </row>
    <row r="7" spans="1:100" s="21" customFormat="1" ht="18.75" customHeight="1" x14ac:dyDescent="0.25">
      <c r="A7" s="245"/>
      <c r="B7" s="245"/>
      <c r="C7" s="57" t="s">
        <v>174</v>
      </c>
      <c r="D7" s="57" t="s">
        <v>175</v>
      </c>
      <c r="E7" s="29"/>
      <c r="F7" s="57" t="s">
        <v>174</v>
      </c>
      <c r="G7" s="57" t="s">
        <v>175</v>
      </c>
      <c r="H7" s="29"/>
      <c r="I7" s="57" t="s">
        <v>174</v>
      </c>
      <c r="J7" s="57" t="s">
        <v>175</v>
      </c>
      <c r="K7" s="29"/>
      <c r="L7" s="57" t="s">
        <v>174</v>
      </c>
      <c r="M7" s="57" t="s">
        <v>175</v>
      </c>
      <c r="N7" s="29"/>
      <c r="O7" s="57" t="s">
        <v>174</v>
      </c>
      <c r="P7" s="57" t="s">
        <v>175</v>
      </c>
      <c r="Q7" s="29"/>
      <c r="R7" s="57" t="s">
        <v>174</v>
      </c>
      <c r="S7" s="57" t="s">
        <v>175</v>
      </c>
      <c r="T7" s="29"/>
      <c r="U7" s="57" t="s">
        <v>174</v>
      </c>
      <c r="V7" s="57" t="s">
        <v>175</v>
      </c>
      <c r="W7" s="29"/>
      <c r="X7" s="57" t="s">
        <v>174</v>
      </c>
      <c r="Y7" s="57" t="s">
        <v>175</v>
      </c>
      <c r="Z7" s="29"/>
      <c r="AA7" s="57" t="s">
        <v>174</v>
      </c>
      <c r="AB7" s="57" t="s">
        <v>175</v>
      </c>
      <c r="AC7" s="29"/>
      <c r="AD7" s="57" t="s">
        <v>174</v>
      </c>
      <c r="AE7" s="57" t="s">
        <v>175</v>
      </c>
      <c r="AF7" s="29"/>
      <c r="AG7" s="57" t="s">
        <v>174</v>
      </c>
      <c r="AH7" s="57" t="s">
        <v>175</v>
      </c>
      <c r="AI7" s="29"/>
      <c r="AJ7" s="57" t="s">
        <v>174</v>
      </c>
      <c r="AK7" s="57" t="s">
        <v>175</v>
      </c>
      <c r="AL7" s="29"/>
      <c r="AM7" s="57" t="s">
        <v>174</v>
      </c>
      <c r="AN7" s="57" t="s">
        <v>175</v>
      </c>
      <c r="AO7" s="29"/>
      <c r="AP7" s="57" t="s">
        <v>174</v>
      </c>
      <c r="AQ7" s="57" t="s">
        <v>175</v>
      </c>
      <c r="AR7" s="29"/>
      <c r="AS7" s="57" t="s">
        <v>174</v>
      </c>
      <c r="AT7" s="57" t="s">
        <v>175</v>
      </c>
      <c r="AU7" s="29"/>
      <c r="AV7" s="57" t="s">
        <v>174</v>
      </c>
      <c r="AW7" s="57" t="s">
        <v>175</v>
      </c>
      <c r="AX7" s="29"/>
      <c r="AY7" s="57" t="s">
        <v>174</v>
      </c>
      <c r="AZ7" s="57" t="s">
        <v>175</v>
      </c>
      <c r="BA7" s="29"/>
      <c r="BB7" s="57" t="s">
        <v>174</v>
      </c>
      <c r="BC7" s="57" t="s">
        <v>175</v>
      </c>
      <c r="BD7" s="29"/>
      <c r="BE7" s="57" t="s">
        <v>174</v>
      </c>
      <c r="BF7" s="57" t="s">
        <v>175</v>
      </c>
      <c r="BG7" s="29"/>
      <c r="BH7" s="57" t="s">
        <v>174</v>
      </c>
      <c r="BI7" s="57" t="s">
        <v>175</v>
      </c>
      <c r="BJ7" s="29"/>
      <c r="BK7" s="57" t="s">
        <v>174</v>
      </c>
      <c r="BL7" s="57" t="s">
        <v>175</v>
      </c>
      <c r="BM7" s="29"/>
      <c r="BN7" s="57" t="s">
        <v>174</v>
      </c>
      <c r="BO7" s="57" t="s">
        <v>175</v>
      </c>
      <c r="BP7" s="29"/>
      <c r="BQ7" s="57" t="s">
        <v>174</v>
      </c>
      <c r="BR7" s="57" t="s">
        <v>175</v>
      </c>
      <c r="BS7" s="29"/>
      <c r="BT7" s="57" t="s">
        <v>174</v>
      </c>
      <c r="BU7" s="57" t="s">
        <v>175</v>
      </c>
      <c r="BV7" s="29"/>
      <c r="BW7" s="57" t="s">
        <v>174</v>
      </c>
      <c r="BX7" s="57" t="s">
        <v>175</v>
      </c>
      <c r="BY7" s="29"/>
      <c r="BZ7" s="57" t="s">
        <v>174</v>
      </c>
      <c r="CA7" s="57" t="s">
        <v>175</v>
      </c>
      <c r="CB7" s="29"/>
      <c r="CC7" s="57" t="s">
        <v>174</v>
      </c>
      <c r="CD7" s="57" t="s">
        <v>175</v>
      </c>
      <c r="CE7" s="29"/>
      <c r="CF7" s="57" t="s">
        <v>174</v>
      </c>
      <c r="CG7" s="57" t="s">
        <v>175</v>
      </c>
      <c r="CH7" s="29"/>
      <c r="CI7" s="57" t="s">
        <v>174</v>
      </c>
      <c r="CJ7" s="57" t="s">
        <v>175</v>
      </c>
      <c r="CK7" s="29"/>
      <c r="CL7" s="57" t="s">
        <v>174</v>
      </c>
      <c r="CM7" s="57" t="s">
        <v>175</v>
      </c>
      <c r="CN7" s="29"/>
      <c r="CO7" s="57" t="s">
        <v>174</v>
      </c>
      <c r="CP7" s="57" t="s">
        <v>175</v>
      </c>
      <c r="CQ7" s="29"/>
      <c r="CR7" s="57" t="s">
        <v>174</v>
      </c>
      <c r="CS7" s="57" t="s">
        <v>175</v>
      </c>
      <c r="CT7" s="29"/>
      <c r="CU7" s="57" t="s">
        <v>174</v>
      </c>
      <c r="CV7" s="57" t="s">
        <v>175</v>
      </c>
    </row>
    <row r="8" spans="1:100" s="11" customFormat="1" ht="12.75" x14ac:dyDescent="0.2">
      <c r="A8" s="255">
        <v>2005</v>
      </c>
      <c r="B8" s="76" t="s">
        <v>86</v>
      </c>
      <c r="C8" s="218">
        <v>7380.0573586620003</v>
      </c>
      <c r="D8" s="218">
        <v>5341.7399057811999</v>
      </c>
      <c r="E8" s="92"/>
      <c r="F8" s="218">
        <v>7975.7492391059995</v>
      </c>
      <c r="G8" s="218">
        <v>5766.5446868928002</v>
      </c>
      <c r="H8" s="92"/>
      <c r="I8" s="218">
        <v>11276.762241820899</v>
      </c>
      <c r="J8" s="218">
        <v>8844.4833577002009</v>
      </c>
      <c r="K8" s="92"/>
      <c r="L8" s="218">
        <v>10596.292346554699</v>
      </c>
      <c r="M8" s="218">
        <v>8109.9631813833003</v>
      </c>
      <c r="N8" s="92"/>
      <c r="O8" s="218">
        <v>6839.9336242354002</v>
      </c>
      <c r="P8" s="218">
        <v>4771.7132817612001</v>
      </c>
      <c r="Q8" s="92"/>
      <c r="R8" s="218">
        <v>9073.4507167983011</v>
      </c>
      <c r="S8" s="218">
        <v>7020.7012484921006</v>
      </c>
      <c r="T8" s="92"/>
      <c r="U8" s="218">
        <v>8276.2173335273001</v>
      </c>
      <c r="V8" s="218">
        <v>5814.1184728937014</v>
      </c>
      <c r="W8" s="92"/>
      <c r="X8" s="218">
        <v>3415.4167818002002</v>
      </c>
      <c r="Y8" s="218">
        <v>3500.4921486945</v>
      </c>
      <c r="Z8" s="92"/>
      <c r="AA8" s="218">
        <v>8821.6953210301999</v>
      </c>
      <c r="AB8" s="218">
        <v>6998.8289446970002</v>
      </c>
      <c r="AC8" s="92"/>
      <c r="AD8" s="218">
        <v>9744.3093639605995</v>
      </c>
      <c r="AE8" s="218">
        <v>7889.4170703504014</v>
      </c>
      <c r="AF8" s="92"/>
      <c r="AG8" s="218">
        <v>6046.3527850582004</v>
      </c>
      <c r="AH8" s="218">
        <v>5129.1174993660998</v>
      </c>
      <c r="AI8" s="92"/>
      <c r="AJ8" s="218">
        <v>7068.5386184014014</v>
      </c>
      <c r="AK8" s="218">
        <v>4466.3259125403001</v>
      </c>
      <c r="AL8" s="92"/>
      <c r="AM8" s="218">
        <v>4936.1838269533</v>
      </c>
      <c r="AN8" s="218">
        <v>4023.1037534002999</v>
      </c>
      <c r="AO8" s="92"/>
      <c r="AP8" s="218">
        <v>5623.0214523435006</v>
      </c>
      <c r="AQ8" s="218">
        <v>3883.8737362131001</v>
      </c>
      <c r="AR8" s="92"/>
      <c r="AS8" s="218">
        <v>8029.7308485669</v>
      </c>
      <c r="AT8" s="218">
        <v>4978.6210584514001</v>
      </c>
      <c r="AU8" s="92"/>
      <c r="AV8" s="218">
        <v>7094.3338622313004</v>
      </c>
      <c r="AW8" s="218">
        <v>4812.8752440220014</v>
      </c>
      <c r="AX8" s="92"/>
      <c r="AY8" s="218">
        <v>6359.8922474868996</v>
      </c>
      <c r="AZ8" s="218">
        <v>4020.8944301119</v>
      </c>
      <c r="BA8" s="92"/>
      <c r="BB8" s="218">
        <v>6669.6782991951004</v>
      </c>
      <c r="BC8" s="218">
        <v>4403.5914624016996</v>
      </c>
      <c r="BD8" s="92"/>
      <c r="BE8" s="218">
        <v>6372.0609129553004</v>
      </c>
      <c r="BF8" s="218">
        <v>4748.3535782681001</v>
      </c>
      <c r="BG8" s="92"/>
      <c r="BH8" s="218">
        <v>10758.319355453499</v>
      </c>
      <c r="BI8" s="218">
        <v>7615.4172188119001</v>
      </c>
      <c r="BJ8" s="92"/>
      <c r="BK8" s="218">
        <v>4284.4598945066</v>
      </c>
      <c r="BL8" s="218">
        <v>3198.9864499320001</v>
      </c>
      <c r="BM8" s="92"/>
      <c r="BN8" s="218">
        <v>5328.4529168931003</v>
      </c>
      <c r="BO8" s="218">
        <v>3477.2669794348999</v>
      </c>
      <c r="BP8" s="92"/>
      <c r="BQ8" s="218">
        <v>7648.9974270357006</v>
      </c>
      <c r="BR8" s="218">
        <v>5806.3757725774003</v>
      </c>
      <c r="BS8" s="92"/>
      <c r="BT8" s="218">
        <v>9649.6675233114001</v>
      </c>
      <c r="BU8" s="218">
        <v>7167.1736275371004</v>
      </c>
      <c r="BV8" s="92"/>
      <c r="BW8" s="218">
        <v>6472.3097093309007</v>
      </c>
      <c r="BX8" s="218">
        <v>4580.2678931108003</v>
      </c>
      <c r="BY8" s="92"/>
      <c r="BZ8" s="218">
        <v>7467.8308048058007</v>
      </c>
      <c r="CA8" s="218">
        <v>5208.1947655038002</v>
      </c>
      <c r="CB8" s="92"/>
      <c r="CC8" s="218">
        <v>9234.6328796301004</v>
      </c>
      <c r="CD8" s="218">
        <v>6916.1842013396999</v>
      </c>
      <c r="CE8" s="92"/>
      <c r="CF8" s="218">
        <v>6709.3567412001003</v>
      </c>
      <c r="CG8" s="218">
        <v>5859.8710642692004</v>
      </c>
      <c r="CH8" s="92"/>
      <c r="CI8" s="218">
        <v>10012.2328510798</v>
      </c>
      <c r="CJ8" s="218">
        <v>6332.1494814211001</v>
      </c>
      <c r="CK8" s="92"/>
      <c r="CL8" s="218">
        <v>5452.5197750669004</v>
      </c>
      <c r="CM8" s="218">
        <v>4210.2849127700001</v>
      </c>
      <c r="CN8" s="92"/>
      <c r="CO8" s="218">
        <v>7111.1732879499004</v>
      </c>
      <c r="CP8" s="218">
        <v>4496.1027833770004</v>
      </c>
      <c r="CQ8" s="92"/>
      <c r="CR8" s="218">
        <v>6374.6061345970002</v>
      </c>
      <c r="CS8" s="218">
        <v>4307.1207952098002</v>
      </c>
      <c r="CT8" s="92"/>
      <c r="CU8" s="218">
        <v>5391.4941425248999</v>
      </c>
      <c r="CV8" s="218">
        <v>4396.4509362613999</v>
      </c>
    </row>
    <row r="9" spans="1:100" s="11" customFormat="1" ht="12.75" x14ac:dyDescent="0.2">
      <c r="A9" s="256"/>
      <c r="B9" s="77" t="s">
        <v>88</v>
      </c>
      <c r="C9" s="219">
        <v>7378.3912870636996</v>
      </c>
      <c r="D9" s="219">
        <v>5349.1491571330998</v>
      </c>
      <c r="E9" s="93"/>
      <c r="F9" s="219">
        <v>8075.9728298546006</v>
      </c>
      <c r="G9" s="219">
        <v>6024.6937746835001</v>
      </c>
      <c r="H9" s="93"/>
      <c r="I9" s="219">
        <v>11701.088509921299</v>
      </c>
      <c r="J9" s="219">
        <v>8864.9354077736007</v>
      </c>
      <c r="K9" s="93"/>
      <c r="L9" s="219">
        <v>10906.6686526267</v>
      </c>
      <c r="M9" s="219">
        <v>8284.3755557263994</v>
      </c>
      <c r="N9" s="93"/>
      <c r="O9" s="219">
        <v>6820.5739814804001</v>
      </c>
      <c r="P9" s="219">
        <v>4742.4355305829004</v>
      </c>
      <c r="Q9" s="93"/>
      <c r="R9" s="219">
        <v>9666.1840212019997</v>
      </c>
      <c r="S9" s="219">
        <v>6809.6417127927998</v>
      </c>
      <c r="T9" s="93"/>
      <c r="U9" s="219">
        <v>8652.4787512107996</v>
      </c>
      <c r="V9" s="219">
        <v>5609.4274190719007</v>
      </c>
      <c r="W9" s="93"/>
      <c r="X9" s="219">
        <v>3321.8620444979001</v>
      </c>
      <c r="Y9" s="219">
        <v>3305.6832144970999</v>
      </c>
      <c r="Z9" s="93"/>
      <c r="AA9" s="219">
        <v>9208.7622446581008</v>
      </c>
      <c r="AB9" s="219">
        <v>6411.7769541410998</v>
      </c>
      <c r="AC9" s="93"/>
      <c r="AD9" s="219">
        <v>9997.3678644662996</v>
      </c>
      <c r="AE9" s="219">
        <v>7436.8819111245002</v>
      </c>
      <c r="AF9" s="93"/>
      <c r="AG9" s="219">
        <v>5986.6037387674014</v>
      </c>
      <c r="AH9" s="219">
        <v>5188.1589608359</v>
      </c>
      <c r="AI9" s="93"/>
      <c r="AJ9" s="219">
        <v>7063.0663027847004</v>
      </c>
      <c r="AK9" s="219">
        <v>4663.3214443335</v>
      </c>
      <c r="AL9" s="93"/>
      <c r="AM9" s="219">
        <v>4867.4091330091014</v>
      </c>
      <c r="AN9" s="219">
        <v>4173.6145155311006</v>
      </c>
      <c r="AO9" s="93"/>
      <c r="AP9" s="219">
        <v>5827.7294795997996</v>
      </c>
      <c r="AQ9" s="219">
        <v>3752.5490806836001</v>
      </c>
      <c r="AR9" s="93"/>
      <c r="AS9" s="219">
        <v>8395.4468222411997</v>
      </c>
      <c r="AT9" s="219">
        <v>5267.6753168843006</v>
      </c>
      <c r="AU9" s="93"/>
      <c r="AV9" s="219">
        <v>7406.9258027126007</v>
      </c>
      <c r="AW9" s="219">
        <v>5565.4734600157999</v>
      </c>
      <c r="AX9" s="93"/>
      <c r="AY9" s="219">
        <v>6099.3708781067999</v>
      </c>
      <c r="AZ9" s="219">
        <v>4095.7903972772001</v>
      </c>
      <c r="BA9" s="93"/>
      <c r="BB9" s="219">
        <v>6618.3146934689003</v>
      </c>
      <c r="BC9" s="219">
        <v>4412.9904813382</v>
      </c>
      <c r="BD9" s="93"/>
      <c r="BE9" s="219">
        <v>6461.9500150304002</v>
      </c>
      <c r="BF9" s="219">
        <v>4705.6134535545998</v>
      </c>
      <c r="BG9" s="93"/>
      <c r="BH9" s="219">
        <v>10967.540835069</v>
      </c>
      <c r="BI9" s="219">
        <v>7647.7914696035996</v>
      </c>
      <c r="BJ9" s="93"/>
      <c r="BK9" s="219">
        <v>4381.9092041281001</v>
      </c>
      <c r="BL9" s="219">
        <v>2802.1425560682001</v>
      </c>
      <c r="BM9" s="93"/>
      <c r="BN9" s="219">
        <v>5214.5036592872002</v>
      </c>
      <c r="BO9" s="219">
        <v>3615.8512562747001</v>
      </c>
      <c r="BP9" s="93"/>
      <c r="BQ9" s="219">
        <v>7830.7518437717999</v>
      </c>
      <c r="BR9" s="219">
        <v>5869.2929701995999</v>
      </c>
      <c r="BS9" s="93"/>
      <c r="BT9" s="219">
        <v>9549.4904797431009</v>
      </c>
      <c r="BU9" s="219">
        <v>6472.2484576274001</v>
      </c>
      <c r="BV9" s="93"/>
      <c r="BW9" s="219">
        <v>6249.7282131753</v>
      </c>
      <c r="BX9" s="219">
        <v>4735.8798686096998</v>
      </c>
      <c r="BY9" s="93"/>
      <c r="BZ9" s="219">
        <v>7769.1097662992006</v>
      </c>
      <c r="CA9" s="219">
        <v>5101.4136955619006</v>
      </c>
      <c r="CB9" s="93"/>
      <c r="CC9" s="219">
        <v>9380.8306193767003</v>
      </c>
      <c r="CD9" s="219">
        <v>6330.5594080232004</v>
      </c>
      <c r="CE9" s="93"/>
      <c r="CF9" s="219">
        <v>6763.1763134890998</v>
      </c>
      <c r="CG9" s="219">
        <v>5468.0344744825998</v>
      </c>
      <c r="CH9" s="93"/>
      <c r="CI9" s="219">
        <v>8609.3002278020995</v>
      </c>
      <c r="CJ9" s="219">
        <v>5899.7259838743003</v>
      </c>
      <c r="CK9" s="93"/>
      <c r="CL9" s="219">
        <v>5672.5136546375006</v>
      </c>
      <c r="CM9" s="219">
        <v>4164.9128147596002</v>
      </c>
      <c r="CN9" s="93"/>
      <c r="CO9" s="219">
        <v>5758.1945547400001</v>
      </c>
      <c r="CP9" s="219">
        <v>4384.3468148675001</v>
      </c>
      <c r="CQ9" s="93"/>
      <c r="CR9" s="219">
        <v>6331.8577690307002</v>
      </c>
      <c r="CS9" s="219">
        <v>4338.9347552220997</v>
      </c>
      <c r="CT9" s="93"/>
      <c r="CU9" s="219">
        <v>5394.0196075915001</v>
      </c>
      <c r="CV9" s="219">
        <v>4360.8305858527001</v>
      </c>
    </row>
    <row r="10" spans="1:100" s="11" customFormat="1" ht="12.75" x14ac:dyDescent="0.2">
      <c r="A10" s="256"/>
      <c r="B10" s="77" t="s">
        <v>89</v>
      </c>
      <c r="C10" s="219">
        <v>7288.5054037084001</v>
      </c>
      <c r="D10" s="219">
        <v>5416.7968890101001</v>
      </c>
      <c r="E10" s="93"/>
      <c r="F10" s="219">
        <v>8251.6273686929999</v>
      </c>
      <c r="G10" s="219">
        <v>6491.6165863423003</v>
      </c>
      <c r="H10" s="93"/>
      <c r="I10" s="219">
        <v>11894.997903384799</v>
      </c>
      <c r="J10" s="219">
        <v>9219.3564640836012</v>
      </c>
      <c r="K10" s="93"/>
      <c r="L10" s="219">
        <v>11053.897924741001</v>
      </c>
      <c r="M10" s="219">
        <v>7909.5700281700001</v>
      </c>
      <c r="N10" s="93"/>
      <c r="O10" s="219">
        <v>6856.7556628528</v>
      </c>
      <c r="P10" s="219">
        <v>4837.6472224423014</v>
      </c>
      <c r="Q10" s="93"/>
      <c r="R10" s="219">
        <v>9434.4193276864007</v>
      </c>
      <c r="S10" s="219">
        <v>6615.7341217554003</v>
      </c>
      <c r="T10" s="93"/>
      <c r="U10" s="219">
        <v>9118.0291236330995</v>
      </c>
      <c r="V10" s="219">
        <v>5499.3684256306015</v>
      </c>
      <c r="W10" s="93"/>
      <c r="X10" s="219">
        <v>3491.8752911173001</v>
      </c>
      <c r="Y10" s="219">
        <v>3190.7328202254998</v>
      </c>
      <c r="Z10" s="93"/>
      <c r="AA10" s="219">
        <v>9367.2347017659995</v>
      </c>
      <c r="AB10" s="219">
        <v>6860.5145626480999</v>
      </c>
      <c r="AC10" s="93"/>
      <c r="AD10" s="219">
        <v>9781.4693411928001</v>
      </c>
      <c r="AE10" s="219">
        <v>7708.1936050027007</v>
      </c>
      <c r="AF10" s="93"/>
      <c r="AG10" s="219">
        <v>6065.1508678161999</v>
      </c>
      <c r="AH10" s="219">
        <v>5380.3304234671996</v>
      </c>
      <c r="AI10" s="93"/>
      <c r="AJ10" s="219">
        <v>6680.534047487</v>
      </c>
      <c r="AK10" s="219">
        <v>4352.7111087354006</v>
      </c>
      <c r="AL10" s="93"/>
      <c r="AM10" s="219">
        <v>4246.5267358212004</v>
      </c>
      <c r="AN10" s="219">
        <v>3893.9734927579002</v>
      </c>
      <c r="AO10" s="93"/>
      <c r="AP10" s="219">
        <v>5295.7337648711</v>
      </c>
      <c r="AQ10" s="219">
        <v>3597.2119939091999</v>
      </c>
      <c r="AR10" s="93"/>
      <c r="AS10" s="219">
        <v>8023.1017886263007</v>
      </c>
      <c r="AT10" s="219">
        <v>4988.5507176440015</v>
      </c>
      <c r="AU10" s="93"/>
      <c r="AV10" s="219">
        <v>7460.4056151649002</v>
      </c>
      <c r="AW10" s="219">
        <v>5682.3533020941004</v>
      </c>
      <c r="AX10" s="93"/>
      <c r="AY10" s="219">
        <v>5910.1267972509004</v>
      </c>
      <c r="AZ10" s="219">
        <v>3794.7786770902999</v>
      </c>
      <c r="BA10" s="93"/>
      <c r="BB10" s="219">
        <v>6578.3312142264003</v>
      </c>
      <c r="BC10" s="219">
        <v>4608.0302655454998</v>
      </c>
      <c r="BD10" s="93"/>
      <c r="BE10" s="219">
        <v>6495.3728960643002</v>
      </c>
      <c r="BF10" s="219">
        <v>4766.2662593130999</v>
      </c>
      <c r="BG10" s="93"/>
      <c r="BH10" s="219">
        <v>11068.2412540145</v>
      </c>
      <c r="BI10" s="219">
        <v>7757.6103123047014</v>
      </c>
      <c r="BJ10" s="93"/>
      <c r="BK10" s="219">
        <v>3975.3788675026999</v>
      </c>
      <c r="BL10" s="219">
        <v>3040.7657043341001</v>
      </c>
      <c r="BM10" s="93"/>
      <c r="BN10" s="219">
        <v>5343.5950737392996</v>
      </c>
      <c r="BO10" s="219">
        <v>3557.1847567806999</v>
      </c>
      <c r="BP10" s="93"/>
      <c r="BQ10" s="219">
        <v>8041.1549800516004</v>
      </c>
      <c r="BR10" s="219">
        <v>5770.9044627185003</v>
      </c>
      <c r="BS10" s="93"/>
      <c r="BT10" s="219">
        <v>10081.3125574399</v>
      </c>
      <c r="BU10" s="219">
        <v>7008.9311664984007</v>
      </c>
      <c r="BV10" s="93"/>
      <c r="BW10" s="219">
        <v>6014.0073611071002</v>
      </c>
      <c r="BX10" s="219">
        <v>5107.0087062614002</v>
      </c>
      <c r="BY10" s="93"/>
      <c r="BZ10" s="219">
        <v>8117.1985068506001</v>
      </c>
      <c r="CA10" s="219">
        <v>5820.6541989424004</v>
      </c>
      <c r="CB10" s="93"/>
      <c r="CC10" s="219">
        <v>9581.0966971664002</v>
      </c>
      <c r="CD10" s="219">
        <v>6605.9575732194999</v>
      </c>
      <c r="CE10" s="93"/>
      <c r="CF10" s="219">
        <v>6863.6287510943002</v>
      </c>
      <c r="CG10" s="219">
        <v>5822.1076016738998</v>
      </c>
      <c r="CH10" s="93"/>
      <c r="CI10" s="219">
        <v>8831.1713755257006</v>
      </c>
      <c r="CJ10" s="219">
        <v>6493.6629834066007</v>
      </c>
      <c r="CK10" s="93"/>
      <c r="CL10" s="219">
        <v>5478.0079685324999</v>
      </c>
      <c r="CM10" s="219">
        <v>3901.5136924019998</v>
      </c>
      <c r="CN10" s="93"/>
      <c r="CO10" s="219">
        <v>5423.8419919858998</v>
      </c>
      <c r="CP10" s="219">
        <v>4605.0443084091003</v>
      </c>
      <c r="CQ10" s="93"/>
      <c r="CR10" s="219">
        <v>6157.5054336742014</v>
      </c>
      <c r="CS10" s="219">
        <v>4401.5266169367014</v>
      </c>
      <c r="CT10" s="93"/>
      <c r="CU10" s="219">
        <v>5286.3715531424004</v>
      </c>
      <c r="CV10" s="219">
        <v>4110.6767736378006</v>
      </c>
    </row>
    <row r="11" spans="1:100" s="11" customFormat="1" ht="12.75" x14ac:dyDescent="0.2">
      <c r="A11" s="257"/>
      <c r="B11" s="78" t="s">
        <v>90</v>
      </c>
      <c r="C11" s="220">
        <v>7510.6482819579014</v>
      </c>
      <c r="D11" s="220">
        <v>5579.0935846195998</v>
      </c>
      <c r="E11" s="94"/>
      <c r="F11" s="220">
        <v>8169.4448446361002</v>
      </c>
      <c r="G11" s="220">
        <v>5956.4996546869006</v>
      </c>
      <c r="H11" s="94"/>
      <c r="I11" s="220">
        <v>11985.9452606554</v>
      </c>
      <c r="J11" s="220">
        <v>9098.6785967971009</v>
      </c>
      <c r="K11" s="94"/>
      <c r="L11" s="220">
        <v>11121.622996387599</v>
      </c>
      <c r="M11" s="220">
        <v>8515.2682208726001</v>
      </c>
      <c r="N11" s="94"/>
      <c r="O11" s="220">
        <v>6995.1524065439999</v>
      </c>
      <c r="P11" s="220">
        <v>5415.6436150545014</v>
      </c>
      <c r="Q11" s="94"/>
      <c r="R11" s="220">
        <v>9271.2063524357</v>
      </c>
      <c r="S11" s="220">
        <v>6502.7792630834001</v>
      </c>
      <c r="T11" s="94"/>
      <c r="U11" s="220">
        <v>8248.2365005333995</v>
      </c>
      <c r="V11" s="220">
        <v>5557.1796856056999</v>
      </c>
      <c r="W11" s="94"/>
      <c r="X11" s="220">
        <v>3493.4291824667998</v>
      </c>
      <c r="Y11" s="220">
        <v>3248.8398098912999</v>
      </c>
      <c r="Z11" s="94"/>
      <c r="AA11" s="220">
        <v>9828.0913625759003</v>
      </c>
      <c r="AB11" s="220">
        <v>7436.8678642546001</v>
      </c>
      <c r="AC11" s="94"/>
      <c r="AD11" s="220">
        <v>10427.1888488858</v>
      </c>
      <c r="AE11" s="220">
        <v>7820.9691260441004</v>
      </c>
      <c r="AF11" s="94"/>
      <c r="AG11" s="220">
        <v>6285.9390130839001</v>
      </c>
      <c r="AH11" s="220">
        <v>5528.4469736876999</v>
      </c>
      <c r="AI11" s="94"/>
      <c r="AJ11" s="220">
        <v>6973.9853772810002</v>
      </c>
      <c r="AK11" s="220">
        <v>4611.4832288594998</v>
      </c>
      <c r="AL11" s="94"/>
      <c r="AM11" s="220">
        <v>4157.7638351758014</v>
      </c>
      <c r="AN11" s="220">
        <v>4225.1069283281004</v>
      </c>
      <c r="AO11" s="94"/>
      <c r="AP11" s="220">
        <v>5539.8759809527</v>
      </c>
      <c r="AQ11" s="220">
        <v>3931.3888042030999</v>
      </c>
      <c r="AR11" s="94"/>
      <c r="AS11" s="220">
        <v>8167.0905376322999</v>
      </c>
      <c r="AT11" s="220">
        <v>5067.1902902078</v>
      </c>
      <c r="AU11" s="94"/>
      <c r="AV11" s="220">
        <v>7449.1741025437996</v>
      </c>
      <c r="AW11" s="220">
        <v>5460.5628332881006</v>
      </c>
      <c r="AX11" s="94"/>
      <c r="AY11" s="220">
        <v>6101.1998398085998</v>
      </c>
      <c r="AZ11" s="220">
        <v>4112.6736535786004</v>
      </c>
      <c r="BA11" s="94"/>
      <c r="BB11" s="220">
        <v>7220.4577444504002</v>
      </c>
      <c r="BC11" s="220">
        <v>4726.2973445830003</v>
      </c>
      <c r="BD11" s="94"/>
      <c r="BE11" s="220">
        <v>6735.6622520563014</v>
      </c>
      <c r="BF11" s="220">
        <v>4844.7608065220002</v>
      </c>
      <c r="BG11" s="94"/>
      <c r="BH11" s="220">
        <v>11151.480749935699</v>
      </c>
      <c r="BI11" s="220">
        <v>7459.9159653494999</v>
      </c>
      <c r="BJ11" s="94"/>
      <c r="BK11" s="220">
        <v>4274.6765030122006</v>
      </c>
      <c r="BL11" s="220">
        <v>3220.6197791895002</v>
      </c>
      <c r="BM11" s="94"/>
      <c r="BN11" s="220">
        <v>5459.6106639015006</v>
      </c>
      <c r="BO11" s="220">
        <v>3774.7416967120998</v>
      </c>
      <c r="BP11" s="94"/>
      <c r="BQ11" s="220">
        <v>7889.1715980237004</v>
      </c>
      <c r="BR11" s="220">
        <v>5789.5945039732014</v>
      </c>
      <c r="BS11" s="94"/>
      <c r="BT11" s="220">
        <v>10454.095876979</v>
      </c>
      <c r="BU11" s="220">
        <v>7076.4253782210999</v>
      </c>
      <c r="BV11" s="94"/>
      <c r="BW11" s="220">
        <v>6543.7973138466004</v>
      </c>
      <c r="BX11" s="220">
        <v>5183.2038946739003</v>
      </c>
      <c r="BY11" s="94"/>
      <c r="BZ11" s="220">
        <v>8582.5792803191998</v>
      </c>
      <c r="CA11" s="220">
        <v>5587.8307093909998</v>
      </c>
      <c r="CB11" s="94"/>
      <c r="CC11" s="220">
        <v>9462.8642452440999</v>
      </c>
      <c r="CD11" s="220">
        <v>7095.3218091140006</v>
      </c>
      <c r="CE11" s="94"/>
      <c r="CF11" s="220">
        <v>6953.5998702999996</v>
      </c>
      <c r="CG11" s="220">
        <v>6392.0293434531004</v>
      </c>
      <c r="CH11" s="94"/>
      <c r="CI11" s="220">
        <v>9266.285849387401</v>
      </c>
      <c r="CJ11" s="220">
        <v>8726.6706935173006</v>
      </c>
      <c r="CK11" s="94"/>
      <c r="CL11" s="220">
        <v>5357.2175806167998</v>
      </c>
      <c r="CM11" s="220">
        <v>4038.9621856193999</v>
      </c>
      <c r="CN11" s="94"/>
      <c r="CO11" s="220">
        <v>5926.2225836948001</v>
      </c>
      <c r="CP11" s="220">
        <v>4557.4129603832998</v>
      </c>
      <c r="CQ11" s="94"/>
      <c r="CR11" s="220">
        <v>6260.2829884378998</v>
      </c>
      <c r="CS11" s="220">
        <v>4306.6777124548998</v>
      </c>
      <c r="CT11" s="94"/>
      <c r="CU11" s="220">
        <v>5330.4044541227004</v>
      </c>
      <c r="CV11" s="220">
        <v>3999.4672794394</v>
      </c>
    </row>
    <row r="12" spans="1:100" s="11" customFormat="1" ht="12.75" x14ac:dyDescent="0.2">
      <c r="A12" s="255">
        <v>2006</v>
      </c>
      <c r="B12" s="76" t="s">
        <v>86</v>
      </c>
      <c r="C12" s="218">
        <v>7572.2170768373999</v>
      </c>
      <c r="D12" s="218">
        <v>5631.8669498863001</v>
      </c>
      <c r="E12" s="92"/>
      <c r="F12" s="218">
        <v>7811.1270440783001</v>
      </c>
      <c r="G12" s="218">
        <v>6015.6155175635004</v>
      </c>
      <c r="H12" s="92"/>
      <c r="I12" s="218">
        <v>12144.419987831801</v>
      </c>
      <c r="J12" s="218">
        <v>9342.4161960985002</v>
      </c>
      <c r="K12" s="92"/>
      <c r="L12" s="218">
        <v>10619.286951207001</v>
      </c>
      <c r="M12" s="218">
        <v>8145.0400781191001</v>
      </c>
      <c r="N12" s="92"/>
      <c r="O12" s="218">
        <v>7189.6699938428001</v>
      </c>
      <c r="P12" s="218">
        <v>5309.2185000513</v>
      </c>
      <c r="Q12" s="92"/>
      <c r="R12" s="218">
        <v>9344.9968442975005</v>
      </c>
      <c r="S12" s="218">
        <v>6618.6706461936001</v>
      </c>
      <c r="T12" s="92"/>
      <c r="U12" s="218">
        <v>8899.2945419803</v>
      </c>
      <c r="V12" s="218">
        <v>5784.812992444</v>
      </c>
      <c r="W12" s="92"/>
      <c r="X12" s="218">
        <v>3623.3318748689003</v>
      </c>
      <c r="Y12" s="218">
        <v>3555.9726071452001</v>
      </c>
      <c r="Z12" s="92"/>
      <c r="AA12" s="218">
        <v>9420.4786318791012</v>
      </c>
      <c r="AB12" s="218">
        <v>7564.4781080696002</v>
      </c>
      <c r="AC12" s="92"/>
      <c r="AD12" s="218">
        <v>10220.650681851101</v>
      </c>
      <c r="AE12" s="218">
        <v>7974.2459152321999</v>
      </c>
      <c r="AF12" s="92"/>
      <c r="AG12" s="218">
        <v>6434.9134461486001</v>
      </c>
      <c r="AH12" s="218">
        <v>5538.7754681116003</v>
      </c>
      <c r="AI12" s="92"/>
      <c r="AJ12" s="218">
        <v>6910.6716401362</v>
      </c>
      <c r="AK12" s="218">
        <v>4741.5562017859002</v>
      </c>
      <c r="AL12" s="92"/>
      <c r="AM12" s="218">
        <v>5200.8016593707998</v>
      </c>
      <c r="AN12" s="218">
        <v>4527.1135264392005</v>
      </c>
      <c r="AO12" s="92"/>
      <c r="AP12" s="218">
        <v>5278.4621992644006</v>
      </c>
      <c r="AQ12" s="218">
        <v>4214.8779180376005</v>
      </c>
      <c r="AR12" s="92"/>
      <c r="AS12" s="218">
        <v>8502.3583647097003</v>
      </c>
      <c r="AT12" s="218">
        <v>5573.1728389826003</v>
      </c>
      <c r="AU12" s="92"/>
      <c r="AV12" s="218">
        <v>7818.9369452957999</v>
      </c>
      <c r="AW12" s="218">
        <v>5440.7248880236002</v>
      </c>
      <c r="AX12" s="92"/>
      <c r="AY12" s="218">
        <v>5671.6302392803</v>
      </c>
      <c r="AZ12" s="218">
        <v>4070.0913483955001</v>
      </c>
      <c r="BA12" s="92"/>
      <c r="BB12" s="218">
        <v>6428.0475960642007</v>
      </c>
      <c r="BC12" s="218">
        <v>4405.6538274520999</v>
      </c>
      <c r="BD12" s="92"/>
      <c r="BE12" s="218">
        <v>6805.4997906550007</v>
      </c>
      <c r="BF12" s="218">
        <v>4910.1501339259003</v>
      </c>
      <c r="BG12" s="92"/>
      <c r="BH12" s="218">
        <v>11318.899313547501</v>
      </c>
      <c r="BI12" s="218">
        <v>7373.0797566712999</v>
      </c>
      <c r="BJ12" s="92"/>
      <c r="BK12" s="218">
        <v>4062.3994753595002</v>
      </c>
      <c r="BL12" s="218">
        <v>3171.8498693738002</v>
      </c>
      <c r="BM12" s="92"/>
      <c r="BN12" s="218">
        <v>5579.1095829738006</v>
      </c>
      <c r="BO12" s="218">
        <v>3673.3050893966001</v>
      </c>
      <c r="BP12" s="92"/>
      <c r="BQ12" s="218">
        <v>8220.7386505958002</v>
      </c>
      <c r="BR12" s="218">
        <v>5879.9695750650999</v>
      </c>
      <c r="BS12" s="92"/>
      <c r="BT12" s="218">
        <v>10291.409762629701</v>
      </c>
      <c r="BU12" s="218">
        <v>7061.3417082278002</v>
      </c>
      <c r="BV12" s="92"/>
      <c r="BW12" s="218">
        <v>6597.2717126758998</v>
      </c>
      <c r="BX12" s="218">
        <v>4972.0554024826006</v>
      </c>
      <c r="BY12" s="92"/>
      <c r="BZ12" s="218">
        <v>8252.1138299274007</v>
      </c>
      <c r="CA12" s="218">
        <v>5870.0176832108</v>
      </c>
      <c r="CB12" s="92"/>
      <c r="CC12" s="218">
        <v>9783.8149119196005</v>
      </c>
      <c r="CD12" s="218">
        <v>6861.6267080076004</v>
      </c>
      <c r="CE12" s="92"/>
      <c r="CF12" s="218">
        <v>7236.7744666790004</v>
      </c>
      <c r="CG12" s="218">
        <v>6107.2787859168002</v>
      </c>
      <c r="CH12" s="92"/>
      <c r="CI12" s="218">
        <v>9201.2702303678998</v>
      </c>
      <c r="CJ12" s="218">
        <v>6749.8468278183</v>
      </c>
      <c r="CK12" s="92"/>
      <c r="CL12" s="218">
        <v>5748.6926153981003</v>
      </c>
      <c r="CM12" s="218">
        <v>4324.4322192301997</v>
      </c>
      <c r="CN12" s="92"/>
      <c r="CO12" s="218">
        <v>5724.5004507495005</v>
      </c>
      <c r="CP12" s="218">
        <v>4992.1627946086001</v>
      </c>
      <c r="CQ12" s="92"/>
      <c r="CR12" s="218">
        <v>6414.5279601068005</v>
      </c>
      <c r="CS12" s="218">
        <v>4361.9983487831005</v>
      </c>
      <c r="CT12" s="92"/>
      <c r="CU12" s="218">
        <v>5693.7133576929</v>
      </c>
      <c r="CV12" s="218">
        <v>4273.6619338753999</v>
      </c>
    </row>
    <row r="13" spans="1:100" s="11" customFormat="1" ht="12.75" x14ac:dyDescent="0.2">
      <c r="A13" s="256"/>
      <c r="B13" s="77" t="s">
        <v>88</v>
      </c>
      <c r="C13" s="219">
        <v>7654.5302828991007</v>
      </c>
      <c r="D13" s="219">
        <v>5672.5159657994</v>
      </c>
      <c r="E13" s="93"/>
      <c r="F13" s="219">
        <v>8516.0433374472996</v>
      </c>
      <c r="G13" s="219">
        <v>6232.8685720659005</v>
      </c>
      <c r="H13" s="93"/>
      <c r="I13" s="219">
        <v>12533.6790354609</v>
      </c>
      <c r="J13" s="219">
        <v>9310.6402508256997</v>
      </c>
      <c r="K13" s="93"/>
      <c r="L13" s="219">
        <v>12007.4366881553</v>
      </c>
      <c r="M13" s="219">
        <v>9087.894395716301</v>
      </c>
      <c r="N13" s="93"/>
      <c r="O13" s="219">
        <v>7413.2109824089002</v>
      </c>
      <c r="P13" s="219">
        <v>5433.3537065873006</v>
      </c>
      <c r="Q13" s="93"/>
      <c r="R13" s="219">
        <v>9132.1621776321008</v>
      </c>
      <c r="S13" s="219">
        <v>6506.1045287788002</v>
      </c>
      <c r="T13" s="93"/>
      <c r="U13" s="219">
        <v>8898.2149989342997</v>
      </c>
      <c r="V13" s="219">
        <v>5854.5954441706999</v>
      </c>
      <c r="W13" s="93"/>
      <c r="X13" s="219">
        <v>3662.4894063588004</v>
      </c>
      <c r="Y13" s="219">
        <v>3474.4023031951001</v>
      </c>
      <c r="Z13" s="93"/>
      <c r="AA13" s="219">
        <v>9940.3941865312008</v>
      </c>
      <c r="AB13" s="219">
        <v>8327.0268980026995</v>
      </c>
      <c r="AC13" s="93"/>
      <c r="AD13" s="219">
        <v>10425.323077163501</v>
      </c>
      <c r="AE13" s="219">
        <v>7711.2470845826001</v>
      </c>
      <c r="AF13" s="93"/>
      <c r="AG13" s="219">
        <v>6583.6227161213001</v>
      </c>
      <c r="AH13" s="219">
        <v>5332.0753753400004</v>
      </c>
      <c r="AI13" s="93"/>
      <c r="AJ13" s="219">
        <v>6860.6652879809999</v>
      </c>
      <c r="AK13" s="219">
        <v>4930.9324641900002</v>
      </c>
      <c r="AL13" s="93"/>
      <c r="AM13" s="219">
        <v>4765.7886537818003</v>
      </c>
      <c r="AN13" s="219">
        <v>4052.7083691769003</v>
      </c>
      <c r="AO13" s="93"/>
      <c r="AP13" s="219">
        <v>5512.9876484504002</v>
      </c>
      <c r="AQ13" s="219">
        <v>4238.0777360290003</v>
      </c>
      <c r="AR13" s="93"/>
      <c r="AS13" s="219">
        <v>8567.4024712041009</v>
      </c>
      <c r="AT13" s="219">
        <v>5792.9268199482003</v>
      </c>
      <c r="AU13" s="93"/>
      <c r="AV13" s="219">
        <v>7623.3348960122003</v>
      </c>
      <c r="AW13" s="219">
        <v>5310.8053901110998</v>
      </c>
      <c r="AX13" s="93"/>
      <c r="AY13" s="219">
        <v>6141.4959587830999</v>
      </c>
      <c r="AZ13" s="219">
        <v>4156.6028503964999</v>
      </c>
      <c r="BA13" s="93"/>
      <c r="BB13" s="219">
        <v>6552.2773859151002</v>
      </c>
      <c r="BC13" s="219">
        <v>4413.3527761692003</v>
      </c>
      <c r="BD13" s="93"/>
      <c r="BE13" s="219">
        <v>7083.0940278757007</v>
      </c>
      <c r="BF13" s="219">
        <v>4942.3533578674005</v>
      </c>
      <c r="BG13" s="93"/>
      <c r="BH13" s="219">
        <v>11226.1602946931</v>
      </c>
      <c r="BI13" s="219">
        <v>7638.5266467249003</v>
      </c>
      <c r="BJ13" s="93"/>
      <c r="BK13" s="219">
        <v>4396.3835050243997</v>
      </c>
      <c r="BL13" s="219">
        <v>3441.7471586378001</v>
      </c>
      <c r="BM13" s="93"/>
      <c r="BN13" s="219">
        <v>5144.5025777545998</v>
      </c>
      <c r="BO13" s="219">
        <v>3657.2727867904</v>
      </c>
      <c r="BP13" s="93"/>
      <c r="BQ13" s="219">
        <v>8217.8811830088998</v>
      </c>
      <c r="BR13" s="219">
        <v>5910.9592379474998</v>
      </c>
      <c r="BS13" s="93"/>
      <c r="BT13" s="219">
        <v>10191.3885919483</v>
      </c>
      <c r="BU13" s="219">
        <v>7509.7607782255</v>
      </c>
      <c r="BV13" s="93"/>
      <c r="BW13" s="219">
        <v>6846.1694113534004</v>
      </c>
      <c r="BX13" s="219">
        <v>5059.5117425387998</v>
      </c>
      <c r="BY13" s="93"/>
      <c r="BZ13" s="219">
        <v>8466.2984393726001</v>
      </c>
      <c r="CA13" s="219">
        <v>5961.5030196046</v>
      </c>
      <c r="CB13" s="93"/>
      <c r="CC13" s="219">
        <v>9768.7746729594</v>
      </c>
      <c r="CD13" s="219">
        <v>7335.8817856947999</v>
      </c>
      <c r="CE13" s="93"/>
      <c r="CF13" s="219">
        <v>7632.2232630991002</v>
      </c>
      <c r="CG13" s="219">
        <v>6024.6494763179999</v>
      </c>
      <c r="CH13" s="93"/>
      <c r="CI13" s="219">
        <v>9860.0342968745008</v>
      </c>
      <c r="CJ13" s="219">
        <v>6959.3123742523003</v>
      </c>
      <c r="CK13" s="93"/>
      <c r="CL13" s="219">
        <v>5497.9993441201004</v>
      </c>
      <c r="CM13" s="219">
        <v>3995.5537459492002</v>
      </c>
      <c r="CN13" s="93"/>
      <c r="CO13" s="219">
        <v>6118.6802968298998</v>
      </c>
      <c r="CP13" s="219">
        <v>4939.7235613786997</v>
      </c>
      <c r="CQ13" s="93"/>
      <c r="CR13" s="219">
        <v>6108.2757334539001</v>
      </c>
      <c r="CS13" s="219">
        <v>4414.2706134941</v>
      </c>
      <c r="CT13" s="93"/>
      <c r="CU13" s="219">
        <v>5730.1186784774</v>
      </c>
      <c r="CV13" s="219">
        <v>4416.6216009232003</v>
      </c>
    </row>
    <row r="14" spans="1:100" s="11" customFormat="1" ht="12.75" x14ac:dyDescent="0.2">
      <c r="A14" s="256"/>
      <c r="B14" s="77" t="s">
        <v>89</v>
      </c>
      <c r="C14" s="219">
        <v>7734.3106545015999</v>
      </c>
      <c r="D14" s="219">
        <v>5698.6041692189001</v>
      </c>
      <c r="E14" s="93"/>
      <c r="F14" s="219">
        <v>8477.5498957962009</v>
      </c>
      <c r="G14" s="219">
        <v>6182.7446477804006</v>
      </c>
      <c r="H14" s="93"/>
      <c r="I14" s="219">
        <v>12188.135113074701</v>
      </c>
      <c r="J14" s="219">
        <v>9361.3198194371998</v>
      </c>
      <c r="K14" s="93"/>
      <c r="L14" s="219">
        <v>11603.657405007001</v>
      </c>
      <c r="M14" s="219">
        <v>8873.3463300033</v>
      </c>
      <c r="N14" s="93"/>
      <c r="O14" s="219">
        <v>7260.9779279104005</v>
      </c>
      <c r="P14" s="219">
        <v>5479.1218665083006</v>
      </c>
      <c r="Q14" s="93"/>
      <c r="R14" s="219">
        <v>9704.9358666930002</v>
      </c>
      <c r="S14" s="219">
        <v>7063.4734321558999</v>
      </c>
      <c r="T14" s="93"/>
      <c r="U14" s="219">
        <v>9350.4421880820009</v>
      </c>
      <c r="V14" s="219">
        <v>5854.0507325896006</v>
      </c>
      <c r="W14" s="93"/>
      <c r="X14" s="219">
        <v>3585.7184424394</v>
      </c>
      <c r="Y14" s="219">
        <v>3539.6806826495999</v>
      </c>
      <c r="Z14" s="93"/>
      <c r="AA14" s="219">
        <v>9324.6265276635004</v>
      </c>
      <c r="AB14" s="219">
        <v>8313.9117026265012</v>
      </c>
      <c r="AC14" s="93"/>
      <c r="AD14" s="219">
        <v>10632.4543389348</v>
      </c>
      <c r="AE14" s="219">
        <v>7977.5814728903006</v>
      </c>
      <c r="AF14" s="93"/>
      <c r="AG14" s="219">
        <v>6796.8548071148007</v>
      </c>
      <c r="AH14" s="219">
        <v>5582.7658751850004</v>
      </c>
      <c r="AI14" s="93"/>
      <c r="AJ14" s="219">
        <v>6861.2856971052006</v>
      </c>
      <c r="AK14" s="219">
        <v>4848.0497919445997</v>
      </c>
      <c r="AL14" s="93"/>
      <c r="AM14" s="219">
        <v>4509.2666532036001</v>
      </c>
      <c r="AN14" s="219">
        <v>4117.7803797696997</v>
      </c>
      <c r="AO14" s="93"/>
      <c r="AP14" s="219">
        <v>5976.6791284781002</v>
      </c>
      <c r="AQ14" s="219">
        <v>4731.6798348746006</v>
      </c>
      <c r="AR14" s="93"/>
      <c r="AS14" s="219">
        <v>8485.3185069340998</v>
      </c>
      <c r="AT14" s="219">
        <v>5592.9207167952</v>
      </c>
      <c r="AU14" s="93"/>
      <c r="AV14" s="219">
        <v>7844.5050769123</v>
      </c>
      <c r="AW14" s="219">
        <v>5319.0566152982001</v>
      </c>
      <c r="AX14" s="93"/>
      <c r="AY14" s="219">
        <v>6187.1673664264999</v>
      </c>
      <c r="AZ14" s="219">
        <v>4261.1051169373004</v>
      </c>
      <c r="BA14" s="93"/>
      <c r="BB14" s="219">
        <v>6819.2588545305007</v>
      </c>
      <c r="BC14" s="219">
        <v>4830.5157801393998</v>
      </c>
      <c r="BD14" s="93"/>
      <c r="BE14" s="219">
        <v>7336.6252173794001</v>
      </c>
      <c r="BF14" s="219">
        <v>5132.0465959562998</v>
      </c>
      <c r="BG14" s="93"/>
      <c r="BH14" s="219">
        <v>11518.600573317801</v>
      </c>
      <c r="BI14" s="219">
        <v>7990.6160516385999</v>
      </c>
      <c r="BJ14" s="93"/>
      <c r="BK14" s="219">
        <v>3986.5588617861004</v>
      </c>
      <c r="BL14" s="219">
        <v>3155.1130030538002</v>
      </c>
      <c r="BM14" s="93"/>
      <c r="BN14" s="219">
        <v>5488.0099958607998</v>
      </c>
      <c r="BO14" s="219">
        <v>3605.6870198141</v>
      </c>
      <c r="BP14" s="93"/>
      <c r="BQ14" s="219">
        <v>8506.2249404274007</v>
      </c>
      <c r="BR14" s="219">
        <v>6077.6377132675007</v>
      </c>
      <c r="BS14" s="93"/>
      <c r="BT14" s="219">
        <v>11358.4636887744</v>
      </c>
      <c r="BU14" s="219">
        <v>7469.3679509201002</v>
      </c>
      <c r="BV14" s="93"/>
      <c r="BW14" s="219">
        <v>6764.0586596383</v>
      </c>
      <c r="BX14" s="219">
        <v>5098.2156623699002</v>
      </c>
      <c r="BY14" s="93"/>
      <c r="BZ14" s="219">
        <v>8716.6600900381</v>
      </c>
      <c r="CA14" s="219">
        <v>6056.1497958100999</v>
      </c>
      <c r="CB14" s="93"/>
      <c r="CC14" s="219">
        <v>10065.0381080346</v>
      </c>
      <c r="CD14" s="219">
        <v>6835.7380633433004</v>
      </c>
      <c r="CE14" s="93"/>
      <c r="CF14" s="219">
        <v>8144.5694007556003</v>
      </c>
      <c r="CG14" s="219">
        <v>6322.1078350859998</v>
      </c>
      <c r="CH14" s="93"/>
      <c r="CI14" s="219">
        <v>9748.4496951677011</v>
      </c>
      <c r="CJ14" s="219">
        <v>6871.4861615262998</v>
      </c>
      <c r="CK14" s="93"/>
      <c r="CL14" s="219">
        <v>5462.9100495009998</v>
      </c>
      <c r="CM14" s="219">
        <v>4086.7389449438001</v>
      </c>
      <c r="CN14" s="93"/>
      <c r="CO14" s="219">
        <v>5961.9058274952004</v>
      </c>
      <c r="CP14" s="219">
        <v>4813.0591313574005</v>
      </c>
      <c r="CQ14" s="93"/>
      <c r="CR14" s="219">
        <v>6782.3530822086004</v>
      </c>
      <c r="CS14" s="219">
        <v>4332.3080965193003</v>
      </c>
      <c r="CT14" s="93"/>
      <c r="CU14" s="219">
        <v>5472.8236650518002</v>
      </c>
      <c r="CV14" s="219">
        <v>4108.5485100456999</v>
      </c>
    </row>
    <row r="15" spans="1:100" s="11" customFormat="1" ht="12.75" x14ac:dyDescent="0.2">
      <c r="A15" s="257"/>
      <c r="B15" s="78" t="s">
        <v>90</v>
      </c>
      <c r="C15" s="220">
        <v>7593.1561254980006</v>
      </c>
      <c r="D15" s="220">
        <v>5565.3895846555006</v>
      </c>
      <c r="E15" s="94"/>
      <c r="F15" s="220">
        <v>8013.4684746128005</v>
      </c>
      <c r="G15" s="220">
        <v>5525.2412043596005</v>
      </c>
      <c r="H15" s="94"/>
      <c r="I15" s="220">
        <v>11789.562590211801</v>
      </c>
      <c r="J15" s="220">
        <v>8840.9130092258001</v>
      </c>
      <c r="K15" s="94"/>
      <c r="L15" s="220">
        <v>12667.5044034484</v>
      </c>
      <c r="M15" s="220">
        <v>9357.2978688660005</v>
      </c>
      <c r="N15" s="94"/>
      <c r="O15" s="220">
        <v>6991.0175764496998</v>
      </c>
      <c r="P15" s="220">
        <v>4955.1985120124</v>
      </c>
      <c r="Q15" s="94"/>
      <c r="R15" s="220">
        <v>8862.3112835845004</v>
      </c>
      <c r="S15" s="220">
        <v>6600.3405748319001</v>
      </c>
      <c r="T15" s="94"/>
      <c r="U15" s="220">
        <v>9222.5981317925998</v>
      </c>
      <c r="V15" s="220">
        <v>5688.5719769449006</v>
      </c>
      <c r="W15" s="94"/>
      <c r="X15" s="220">
        <v>3687.5687652009001</v>
      </c>
      <c r="Y15" s="220">
        <v>3636.2206909598999</v>
      </c>
      <c r="Z15" s="94"/>
      <c r="AA15" s="220">
        <v>9234.7554083952</v>
      </c>
      <c r="AB15" s="220">
        <v>7693.2251048351</v>
      </c>
      <c r="AC15" s="94"/>
      <c r="AD15" s="220">
        <v>10330.3254329135</v>
      </c>
      <c r="AE15" s="220">
        <v>7681.6279707390004</v>
      </c>
      <c r="AF15" s="94"/>
      <c r="AG15" s="220">
        <v>6514.1452711723005</v>
      </c>
      <c r="AH15" s="220">
        <v>5737.0936233489001</v>
      </c>
      <c r="AI15" s="94"/>
      <c r="AJ15" s="220">
        <v>7009.1822377570006</v>
      </c>
      <c r="AK15" s="220">
        <v>5017.253143504</v>
      </c>
      <c r="AL15" s="94"/>
      <c r="AM15" s="220">
        <v>4610.5003959371998</v>
      </c>
      <c r="AN15" s="220">
        <v>3761.1839104743003</v>
      </c>
      <c r="AO15" s="94"/>
      <c r="AP15" s="220">
        <v>5993.2715711152005</v>
      </c>
      <c r="AQ15" s="220">
        <v>4527.0176524025001</v>
      </c>
      <c r="AR15" s="94"/>
      <c r="AS15" s="220">
        <v>8563.4531622047998</v>
      </c>
      <c r="AT15" s="220">
        <v>5483.8230757779002</v>
      </c>
      <c r="AU15" s="94"/>
      <c r="AV15" s="220">
        <v>7305.4571223522007</v>
      </c>
      <c r="AW15" s="220">
        <v>5164.8061288540002</v>
      </c>
      <c r="AX15" s="94"/>
      <c r="AY15" s="220">
        <v>6533.1985928800004</v>
      </c>
      <c r="AZ15" s="220">
        <v>4311.7218609709998</v>
      </c>
      <c r="BA15" s="94"/>
      <c r="BB15" s="220">
        <v>6826.7146933568001</v>
      </c>
      <c r="BC15" s="220">
        <v>4498.8554589117002</v>
      </c>
      <c r="BD15" s="94"/>
      <c r="BE15" s="220">
        <v>7028.0324377879006</v>
      </c>
      <c r="BF15" s="220">
        <v>5131.8418083241004</v>
      </c>
      <c r="BG15" s="94"/>
      <c r="BH15" s="220">
        <v>10962.427338138201</v>
      </c>
      <c r="BI15" s="220">
        <v>7855.2302607313004</v>
      </c>
      <c r="BJ15" s="94"/>
      <c r="BK15" s="220">
        <v>4099.2755381481002</v>
      </c>
      <c r="BL15" s="220">
        <v>3135.6472363695002</v>
      </c>
      <c r="BM15" s="94"/>
      <c r="BN15" s="220">
        <v>5476.1192978546005</v>
      </c>
      <c r="BO15" s="220">
        <v>3604.1405612054</v>
      </c>
      <c r="BP15" s="94"/>
      <c r="BQ15" s="220">
        <v>8637.0971349391002</v>
      </c>
      <c r="BR15" s="220">
        <v>6008.4771624783007</v>
      </c>
      <c r="BS15" s="94"/>
      <c r="BT15" s="220">
        <v>10482.0111916433</v>
      </c>
      <c r="BU15" s="220">
        <v>7190.4424941042007</v>
      </c>
      <c r="BV15" s="94"/>
      <c r="BW15" s="220">
        <v>6251.6018397268999</v>
      </c>
      <c r="BX15" s="220">
        <v>4928.0510495477001</v>
      </c>
      <c r="BY15" s="94"/>
      <c r="BZ15" s="220">
        <v>8454.5159341159997</v>
      </c>
      <c r="CA15" s="220">
        <v>6177.7715583318004</v>
      </c>
      <c r="CB15" s="94"/>
      <c r="CC15" s="220">
        <v>10282.052883952399</v>
      </c>
      <c r="CD15" s="220">
        <v>7172.7263391111001</v>
      </c>
      <c r="CE15" s="94"/>
      <c r="CF15" s="220">
        <v>7985.3685285689007</v>
      </c>
      <c r="CG15" s="220">
        <v>6081.8530699666999</v>
      </c>
      <c r="CH15" s="94"/>
      <c r="CI15" s="220">
        <v>10532.810536275301</v>
      </c>
      <c r="CJ15" s="220">
        <v>6937.5400103333004</v>
      </c>
      <c r="CK15" s="94"/>
      <c r="CL15" s="220">
        <v>5323.2774915115006</v>
      </c>
      <c r="CM15" s="220">
        <v>3775.0146874502002</v>
      </c>
      <c r="CN15" s="94"/>
      <c r="CO15" s="220">
        <v>5874.7768731934002</v>
      </c>
      <c r="CP15" s="220">
        <v>4589.7269274461005</v>
      </c>
      <c r="CQ15" s="94"/>
      <c r="CR15" s="220">
        <v>6306.2839386772002</v>
      </c>
      <c r="CS15" s="220">
        <v>4161.4595763322004</v>
      </c>
      <c r="CT15" s="94"/>
      <c r="CU15" s="220">
        <v>5408.6586105809001</v>
      </c>
      <c r="CV15" s="220">
        <v>3947.1335165314003</v>
      </c>
    </row>
    <row r="16" spans="1:100" s="11" customFormat="1" ht="12.75" x14ac:dyDescent="0.2">
      <c r="A16" s="255">
        <v>2007</v>
      </c>
      <c r="B16" s="76" t="s">
        <v>86</v>
      </c>
      <c r="C16" s="218">
        <v>7673.4836748519001</v>
      </c>
      <c r="D16" s="218">
        <v>5661.0183682765</v>
      </c>
      <c r="E16" s="92"/>
      <c r="F16" s="218">
        <v>8144.7941948521002</v>
      </c>
      <c r="G16" s="218">
        <v>5833.0969547367004</v>
      </c>
      <c r="H16" s="92"/>
      <c r="I16" s="218">
        <v>11546.6090482536</v>
      </c>
      <c r="J16" s="218">
        <v>9178.5688830280997</v>
      </c>
      <c r="K16" s="92"/>
      <c r="L16" s="218">
        <v>11926.3460152236</v>
      </c>
      <c r="M16" s="218">
        <v>8389.4807000435994</v>
      </c>
      <c r="N16" s="92"/>
      <c r="O16" s="218">
        <v>7343.4958351645</v>
      </c>
      <c r="P16" s="218">
        <v>4943.9494703585005</v>
      </c>
      <c r="Q16" s="92"/>
      <c r="R16" s="218">
        <v>9596.9156049153007</v>
      </c>
      <c r="S16" s="218">
        <v>6948.2161081547001</v>
      </c>
      <c r="T16" s="92"/>
      <c r="U16" s="218">
        <v>8782.3357017860999</v>
      </c>
      <c r="V16" s="218">
        <v>5806.436397771</v>
      </c>
      <c r="W16" s="92"/>
      <c r="X16" s="218">
        <v>3974.0204037363001</v>
      </c>
      <c r="Y16" s="218">
        <v>3702.3663358860003</v>
      </c>
      <c r="Z16" s="92"/>
      <c r="AA16" s="218">
        <v>9163.5652763923008</v>
      </c>
      <c r="AB16" s="218">
        <v>7757.5778869026999</v>
      </c>
      <c r="AC16" s="92"/>
      <c r="AD16" s="218">
        <v>10926.135882726201</v>
      </c>
      <c r="AE16" s="218">
        <v>7948.4102906024</v>
      </c>
      <c r="AF16" s="92"/>
      <c r="AG16" s="218">
        <v>6466.1963085416</v>
      </c>
      <c r="AH16" s="218">
        <v>5237.7738963625998</v>
      </c>
      <c r="AI16" s="92"/>
      <c r="AJ16" s="218">
        <v>7318.1753332892004</v>
      </c>
      <c r="AK16" s="218">
        <v>5159.5225533467001</v>
      </c>
      <c r="AL16" s="92"/>
      <c r="AM16" s="218">
        <v>4714.8704148588004</v>
      </c>
      <c r="AN16" s="218">
        <v>4232.1587995705004</v>
      </c>
      <c r="AO16" s="92"/>
      <c r="AP16" s="218">
        <v>6083.5019883715004</v>
      </c>
      <c r="AQ16" s="218">
        <v>4243.7081893989998</v>
      </c>
      <c r="AR16" s="92"/>
      <c r="AS16" s="218">
        <v>8580.9892012969995</v>
      </c>
      <c r="AT16" s="218">
        <v>5653.9401535863999</v>
      </c>
      <c r="AU16" s="92"/>
      <c r="AV16" s="218">
        <v>7520.0020070560004</v>
      </c>
      <c r="AW16" s="218">
        <v>5076.2815014362004</v>
      </c>
      <c r="AX16" s="92"/>
      <c r="AY16" s="218">
        <v>6467.0154348387005</v>
      </c>
      <c r="AZ16" s="218">
        <v>4410.1192931115002</v>
      </c>
      <c r="BA16" s="92"/>
      <c r="BB16" s="218">
        <v>6679.7784540256998</v>
      </c>
      <c r="BC16" s="218">
        <v>4407.4725630486</v>
      </c>
      <c r="BD16" s="92"/>
      <c r="BE16" s="218">
        <v>7366.6583962799004</v>
      </c>
      <c r="BF16" s="218">
        <v>5238.6226592065004</v>
      </c>
      <c r="BG16" s="92"/>
      <c r="BH16" s="218">
        <v>11057.868147634301</v>
      </c>
      <c r="BI16" s="218">
        <v>8018.5954506769003</v>
      </c>
      <c r="BJ16" s="92"/>
      <c r="BK16" s="218">
        <v>4226.0061000493006</v>
      </c>
      <c r="BL16" s="218">
        <v>3435.9671182541001</v>
      </c>
      <c r="BM16" s="92"/>
      <c r="BN16" s="218">
        <v>5368.0495914703006</v>
      </c>
      <c r="BO16" s="218">
        <v>3839.2162367981</v>
      </c>
      <c r="BP16" s="92"/>
      <c r="BQ16" s="218">
        <v>7995.9611098832002</v>
      </c>
      <c r="BR16" s="218">
        <v>6307.5779680020005</v>
      </c>
      <c r="BS16" s="92"/>
      <c r="BT16" s="218">
        <v>10344.643678914801</v>
      </c>
      <c r="BU16" s="218">
        <v>7190.7065923359005</v>
      </c>
      <c r="BV16" s="92"/>
      <c r="BW16" s="218">
        <v>6004.0652618367003</v>
      </c>
      <c r="BX16" s="218">
        <v>4922.0986021927001</v>
      </c>
      <c r="BY16" s="92"/>
      <c r="BZ16" s="218">
        <v>8727.0368377908999</v>
      </c>
      <c r="CA16" s="218">
        <v>6385.4226740109007</v>
      </c>
      <c r="CB16" s="92"/>
      <c r="CC16" s="218">
        <v>9870.3127553102004</v>
      </c>
      <c r="CD16" s="218">
        <v>6928.3554702778001</v>
      </c>
      <c r="CE16" s="92"/>
      <c r="CF16" s="218">
        <v>7429.2610893357005</v>
      </c>
      <c r="CG16" s="218">
        <v>5609.1368674625</v>
      </c>
      <c r="CH16" s="92"/>
      <c r="CI16" s="218">
        <v>9316.4636910174995</v>
      </c>
      <c r="CJ16" s="218">
        <v>6722.2351206464</v>
      </c>
      <c r="CK16" s="92"/>
      <c r="CL16" s="218">
        <v>5643.1234206035006</v>
      </c>
      <c r="CM16" s="218">
        <v>4097.0697015077003</v>
      </c>
      <c r="CN16" s="92"/>
      <c r="CO16" s="218">
        <v>5834.4723823579998</v>
      </c>
      <c r="CP16" s="218">
        <v>4501.6982535708003</v>
      </c>
      <c r="CQ16" s="92"/>
      <c r="CR16" s="218">
        <v>6595.0698743429002</v>
      </c>
      <c r="CS16" s="218">
        <v>4281.2073635182005</v>
      </c>
      <c r="CT16" s="92"/>
      <c r="CU16" s="218">
        <v>5996.1012407951002</v>
      </c>
      <c r="CV16" s="218">
        <v>4571.5515061691003</v>
      </c>
    </row>
    <row r="17" spans="1:100" s="11" customFormat="1" ht="12.75" x14ac:dyDescent="0.2">
      <c r="A17" s="256"/>
      <c r="B17" s="77" t="s">
        <v>88</v>
      </c>
      <c r="C17" s="219">
        <v>7812.7806978317003</v>
      </c>
      <c r="D17" s="219">
        <v>5697.5111489996998</v>
      </c>
      <c r="E17" s="93"/>
      <c r="F17" s="219">
        <v>8275.4513050376008</v>
      </c>
      <c r="G17" s="219">
        <v>6159.7273299129001</v>
      </c>
      <c r="H17" s="93"/>
      <c r="I17" s="219">
        <v>11985.688275043001</v>
      </c>
      <c r="J17" s="219">
        <v>8807.5078741132002</v>
      </c>
      <c r="K17" s="93"/>
      <c r="L17" s="219">
        <v>12261.235951799201</v>
      </c>
      <c r="M17" s="219">
        <v>8638.4391245370007</v>
      </c>
      <c r="N17" s="93"/>
      <c r="O17" s="219">
        <v>7373.0891217357002</v>
      </c>
      <c r="P17" s="219">
        <v>5335.4620386563001</v>
      </c>
      <c r="Q17" s="93"/>
      <c r="R17" s="219">
        <v>9476.2019681084003</v>
      </c>
      <c r="S17" s="219">
        <v>6725.0768043856006</v>
      </c>
      <c r="T17" s="93"/>
      <c r="U17" s="219">
        <v>9179.6570353277002</v>
      </c>
      <c r="V17" s="219">
        <v>6149.6884635657007</v>
      </c>
      <c r="W17" s="93"/>
      <c r="X17" s="219">
        <v>4013.3440745923999</v>
      </c>
      <c r="Y17" s="219">
        <v>3915.0320945474</v>
      </c>
      <c r="Z17" s="93"/>
      <c r="AA17" s="219">
        <v>9183.3743049388995</v>
      </c>
      <c r="AB17" s="219">
        <v>7791.3732278232001</v>
      </c>
      <c r="AC17" s="93"/>
      <c r="AD17" s="219">
        <v>10797.8812292971</v>
      </c>
      <c r="AE17" s="219">
        <v>7948.2372391524004</v>
      </c>
      <c r="AF17" s="93"/>
      <c r="AG17" s="219">
        <v>6693.2281285203999</v>
      </c>
      <c r="AH17" s="219">
        <v>5642.5257627473002</v>
      </c>
      <c r="AI17" s="93"/>
      <c r="AJ17" s="219">
        <v>7640.4927347751</v>
      </c>
      <c r="AK17" s="219">
        <v>5029.9679178082006</v>
      </c>
      <c r="AL17" s="93"/>
      <c r="AM17" s="219">
        <v>4556.6381885833998</v>
      </c>
      <c r="AN17" s="219">
        <v>3892.8493466445002</v>
      </c>
      <c r="AO17" s="93"/>
      <c r="AP17" s="219">
        <v>6118.2368390613001</v>
      </c>
      <c r="AQ17" s="219">
        <v>4529.9482330286</v>
      </c>
      <c r="AR17" s="93"/>
      <c r="AS17" s="219">
        <v>8683.7633813720004</v>
      </c>
      <c r="AT17" s="219">
        <v>5885.9805425335999</v>
      </c>
      <c r="AU17" s="93"/>
      <c r="AV17" s="219">
        <v>7845.8078194627005</v>
      </c>
      <c r="AW17" s="219">
        <v>5468.1511914445</v>
      </c>
      <c r="AX17" s="93"/>
      <c r="AY17" s="219">
        <v>6468.5439735986001</v>
      </c>
      <c r="AZ17" s="219">
        <v>4451.6302117985006</v>
      </c>
      <c r="BA17" s="93"/>
      <c r="BB17" s="219">
        <v>6972.6857635348006</v>
      </c>
      <c r="BC17" s="219">
        <v>4749.1120719039</v>
      </c>
      <c r="BD17" s="93"/>
      <c r="BE17" s="219">
        <v>7273.4195051418001</v>
      </c>
      <c r="BF17" s="219">
        <v>5366.5942210733001</v>
      </c>
      <c r="BG17" s="93"/>
      <c r="BH17" s="219">
        <v>11207.414009968101</v>
      </c>
      <c r="BI17" s="219">
        <v>7687.8879830852002</v>
      </c>
      <c r="BJ17" s="93"/>
      <c r="BK17" s="219">
        <v>4304.4334081302004</v>
      </c>
      <c r="BL17" s="219">
        <v>3478.7435045503003</v>
      </c>
      <c r="BM17" s="93"/>
      <c r="BN17" s="219">
        <v>5574.1916782750004</v>
      </c>
      <c r="BO17" s="219">
        <v>3880.4982903703003</v>
      </c>
      <c r="BP17" s="93"/>
      <c r="BQ17" s="219">
        <v>8406.9109452521006</v>
      </c>
      <c r="BR17" s="219">
        <v>6140.0335091399002</v>
      </c>
      <c r="BS17" s="93"/>
      <c r="BT17" s="219">
        <v>10213.4500507746</v>
      </c>
      <c r="BU17" s="219">
        <v>7281.7389920415999</v>
      </c>
      <c r="BV17" s="93"/>
      <c r="BW17" s="219">
        <v>6220.5002086505001</v>
      </c>
      <c r="BX17" s="219">
        <v>5151.4722138671004</v>
      </c>
      <c r="BY17" s="93"/>
      <c r="BZ17" s="219">
        <v>9139.4153871822</v>
      </c>
      <c r="CA17" s="219">
        <v>5974.8261370473001</v>
      </c>
      <c r="CB17" s="93"/>
      <c r="CC17" s="219">
        <v>10150.7955203453</v>
      </c>
      <c r="CD17" s="219">
        <v>7033.3938691049007</v>
      </c>
      <c r="CE17" s="93"/>
      <c r="CF17" s="219">
        <v>7904.3952358801007</v>
      </c>
      <c r="CG17" s="219">
        <v>5698.6825536425004</v>
      </c>
      <c r="CH17" s="93"/>
      <c r="CI17" s="219">
        <v>9367.2983616677011</v>
      </c>
      <c r="CJ17" s="219">
        <v>6342.9955868972002</v>
      </c>
      <c r="CK17" s="93"/>
      <c r="CL17" s="219">
        <v>5661.4629695598005</v>
      </c>
      <c r="CM17" s="219">
        <v>4192.1504019760005</v>
      </c>
      <c r="CN17" s="93"/>
      <c r="CO17" s="219">
        <v>5998.6471908560006</v>
      </c>
      <c r="CP17" s="219">
        <v>4602.3381939772999</v>
      </c>
      <c r="CQ17" s="93"/>
      <c r="CR17" s="219">
        <v>6981.1867378480001</v>
      </c>
      <c r="CS17" s="219">
        <v>4477.4320043786001</v>
      </c>
      <c r="CT17" s="93"/>
      <c r="CU17" s="219">
        <v>6061.6731732795006</v>
      </c>
      <c r="CV17" s="219">
        <v>4386.9723228393004</v>
      </c>
    </row>
    <row r="18" spans="1:100" s="11" customFormat="1" ht="12.75" x14ac:dyDescent="0.2">
      <c r="A18" s="256"/>
      <c r="B18" s="77" t="s">
        <v>89</v>
      </c>
      <c r="C18" s="219">
        <v>7664.6061133225003</v>
      </c>
      <c r="D18" s="219">
        <v>5742.5129569287001</v>
      </c>
      <c r="E18" s="93"/>
      <c r="F18" s="219">
        <v>8262.5829664257999</v>
      </c>
      <c r="G18" s="219">
        <v>5838.7688175345002</v>
      </c>
      <c r="H18" s="93"/>
      <c r="I18" s="219">
        <v>11620.6504856843</v>
      </c>
      <c r="J18" s="219">
        <v>8885.9088747987007</v>
      </c>
      <c r="K18" s="93"/>
      <c r="L18" s="219">
        <v>12419.561356807601</v>
      </c>
      <c r="M18" s="219">
        <v>9392.1303417317995</v>
      </c>
      <c r="N18" s="93"/>
      <c r="O18" s="219">
        <v>7344.0691467607003</v>
      </c>
      <c r="P18" s="219">
        <v>5506.0102336666005</v>
      </c>
      <c r="Q18" s="93"/>
      <c r="R18" s="219">
        <v>9468.6523203342003</v>
      </c>
      <c r="S18" s="219">
        <v>6804.3019918437003</v>
      </c>
      <c r="T18" s="93"/>
      <c r="U18" s="219">
        <v>8864.7685839635997</v>
      </c>
      <c r="V18" s="219">
        <v>6186.7202376109999</v>
      </c>
      <c r="W18" s="93"/>
      <c r="X18" s="219">
        <v>3941.5596233456004</v>
      </c>
      <c r="Y18" s="219">
        <v>3538.9841737399001</v>
      </c>
      <c r="Z18" s="93"/>
      <c r="AA18" s="219">
        <v>10161.691772657701</v>
      </c>
      <c r="AB18" s="219">
        <v>9384.5303640455004</v>
      </c>
      <c r="AC18" s="93"/>
      <c r="AD18" s="219">
        <v>10535.6235546223</v>
      </c>
      <c r="AE18" s="219">
        <v>8089.2369890035006</v>
      </c>
      <c r="AF18" s="93"/>
      <c r="AG18" s="219">
        <v>6389.8393965204004</v>
      </c>
      <c r="AH18" s="219">
        <v>5459.4075459516998</v>
      </c>
      <c r="AI18" s="93"/>
      <c r="AJ18" s="219">
        <v>7159.4222503728006</v>
      </c>
      <c r="AK18" s="219">
        <v>4950.5368762174003</v>
      </c>
      <c r="AL18" s="93"/>
      <c r="AM18" s="219">
        <v>4265.7221257600004</v>
      </c>
      <c r="AN18" s="219">
        <v>3622.1210816211001</v>
      </c>
      <c r="AO18" s="93"/>
      <c r="AP18" s="219">
        <v>5828.0930231295006</v>
      </c>
      <c r="AQ18" s="219">
        <v>4290.8759251395004</v>
      </c>
      <c r="AR18" s="93"/>
      <c r="AS18" s="219">
        <v>8377.1559279287994</v>
      </c>
      <c r="AT18" s="219">
        <v>5832.1850406405001</v>
      </c>
      <c r="AU18" s="93"/>
      <c r="AV18" s="219">
        <v>7442.0288839614004</v>
      </c>
      <c r="AW18" s="219">
        <v>5473.1674469727004</v>
      </c>
      <c r="AX18" s="93"/>
      <c r="AY18" s="219">
        <v>6456.9690832604001</v>
      </c>
      <c r="AZ18" s="219">
        <v>4290.8826771172999</v>
      </c>
      <c r="BA18" s="93"/>
      <c r="BB18" s="219">
        <v>6738.4336928942002</v>
      </c>
      <c r="BC18" s="219">
        <v>4446.6805226080005</v>
      </c>
      <c r="BD18" s="93"/>
      <c r="BE18" s="219">
        <v>7195.0309358562999</v>
      </c>
      <c r="BF18" s="219">
        <v>5346.7644026849002</v>
      </c>
      <c r="BG18" s="93"/>
      <c r="BH18" s="219">
        <v>11557.0700332915</v>
      </c>
      <c r="BI18" s="219">
        <v>7859.1651250076002</v>
      </c>
      <c r="BJ18" s="93"/>
      <c r="BK18" s="219">
        <v>4211.5076922547005</v>
      </c>
      <c r="BL18" s="219">
        <v>3150.5714770137001</v>
      </c>
      <c r="BM18" s="93"/>
      <c r="BN18" s="219">
        <v>5586.6341265881001</v>
      </c>
      <c r="BO18" s="219">
        <v>3818.1644432060002</v>
      </c>
      <c r="BP18" s="93"/>
      <c r="BQ18" s="219">
        <v>8240.3900979340997</v>
      </c>
      <c r="BR18" s="219">
        <v>6114.8943090572002</v>
      </c>
      <c r="BS18" s="93"/>
      <c r="BT18" s="219">
        <v>10756.4266155881</v>
      </c>
      <c r="BU18" s="219">
        <v>7384.8842825033007</v>
      </c>
      <c r="BV18" s="93"/>
      <c r="BW18" s="219">
        <v>6087.1044821455998</v>
      </c>
      <c r="BX18" s="219">
        <v>5049.6780018236004</v>
      </c>
      <c r="BY18" s="93"/>
      <c r="BZ18" s="219">
        <v>9029.4854626598008</v>
      </c>
      <c r="CA18" s="219">
        <v>6584.6799116484999</v>
      </c>
      <c r="CB18" s="93"/>
      <c r="CC18" s="219">
        <v>9888.6306660912996</v>
      </c>
      <c r="CD18" s="219">
        <v>7270.8954240632002</v>
      </c>
      <c r="CE18" s="93"/>
      <c r="CF18" s="219">
        <v>7474.9514295493</v>
      </c>
      <c r="CG18" s="219">
        <v>6047.8743162619003</v>
      </c>
      <c r="CH18" s="93"/>
      <c r="CI18" s="219">
        <v>9427.8715516242009</v>
      </c>
      <c r="CJ18" s="219">
        <v>6862.8569481043005</v>
      </c>
      <c r="CK18" s="93"/>
      <c r="CL18" s="219">
        <v>5517.4559453387001</v>
      </c>
      <c r="CM18" s="219">
        <v>3972.8922538061001</v>
      </c>
      <c r="CN18" s="93"/>
      <c r="CO18" s="219">
        <v>5873.3013335056003</v>
      </c>
      <c r="CP18" s="219">
        <v>4753.8544823725006</v>
      </c>
      <c r="CQ18" s="93"/>
      <c r="CR18" s="219">
        <v>6356.0899116576002</v>
      </c>
      <c r="CS18" s="219">
        <v>4347.5946161225002</v>
      </c>
      <c r="CT18" s="93"/>
      <c r="CU18" s="219">
        <v>5678.1460191695005</v>
      </c>
      <c r="CV18" s="219">
        <v>4201.8787925331999</v>
      </c>
    </row>
    <row r="19" spans="1:100" s="11" customFormat="1" ht="12.75" x14ac:dyDescent="0.2">
      <c r="A19" s="257"/>
      <c r="B19" s="78" t="s">
        <v>90</v>
      </c>
      <c r="C19" s="220">
        <v>7506.9910371834003</v>
      </c>
      <c r="D19" s="220">
        <v>5477.6259309165998</v>
      </c>
      <c r="E19" s="94"/>
      <c r="F19" s="220">
        <v>8080.3229657756001</v>
      </c>
      <c r="G19" s="220">
        <v>5962.2606112899002</v>
      </c>
      <c r="H19" s="94"/>
      <c r="I19" s="220">
        <v>11280.8591915206</v>
      </c>
      <c r="J19" s="220">
        <v>8820.4199760980009</v>
      </c>
      <c r="K19" s="94"/>
      <c r="L19" s="220">
        <v>13760.809323793601</v>
      </c>
      <c r="M19" s="220">
        <v>8819.9050913572009</v>
      </c>
      <c r="N19" s="94"/>
      <c r="O19" s="220">
        <v>7332.9449464114005</v>
      </c>
      <c r="P19" s="220">
        <v>5566.3881765125006</v>
      </c>
      <c r="Q19" s="94"/>
      <c r="R19" s="220">
        <v>8904.0726312780007</v>
      </c>
      <c r="S19" s="220">
        <v>6318.5175783532004</v>
      </c>
      <c r="T19" s="94"/>
      <c r="U19" s="220">
        <v>8725.1205860199007</v>
      </c>
      <c r="V19" s="220">
        <v>6277.0081261363002</v>
      </c>
      <c r="W19" s="94"/>
      <c r="X19" s="220">
        <v>3933.0734897377001</v>
      </c>
      <c r="Y19" s="220">
        <v>3592.3457004535003</v>
      </c>
      <c r="Z19" s="94"/>
      <c r="AA19" s="220">
        <v>8742.6799203682003</v>
      </c>
      <c r="AB19" s="220">
        <v>8238.7333380609998</v>
      </c>
      <c r="AC19" s="94"/>
      <c r="AD19" s="220">
        <v>10706.321387936601</v>
      </c>
      <c r="AE19" s="220">
        <v>7411.6555753163002</v>
      </c>
      <c r="AF19" s="94"/>
      <c r="AG19" s="220">
        <v>6683.4828948714003</v>
      </c>
      <c r="AH19" s="220">
        <v>5821.0163637438</v>
      </c>
      <c r="AI19" s="94"/>
      <c r="AJ19" s="220">
        <v>6955.7972501876002</v>
      </c>
      <c r="AK19" s="220">
        <v>4548.4629467511004</v>
      </c>
      <c r="AL19" s="94"/>
      <c r="AM19" s="220">
        <v>4263.2941562243004</v>
      </c>
      <c r="AN19" s="220">
        <v>3517.7917882340003</v>
      </c>
      <c r="AO19" s="94"/>
      <c r="AP19" s="220">
        <v>6078.5171001830004</v>
      </c>
      <c r="AQ19" s="220">
        <v>4216.6478737345005</v>
      </c>
      <c r="AR19" s="94"/>
      <c r="AS19" s="220">
        <v>8378.7914148249001</v>
      </c>
      <c r="AT19" s="220">
        <v>5706.5736783680004</v>
      </c>
      <c r="AU19" s="94"/>
      <c r="AV19" s="220">
        <v>7206.8287695483004</v>
      </c>
      <c r="AW19" s="220">
        <v>5234.4435889840006</v>
      </c>
      <c r="AX19" s="94"/>
      <c r="AY19" s="220">
        <v>6330.8211190884003</v>
      </c>
      <c r="AZ19" s="220">
        <v>4232.9449853821998</v>
      </c>
      <c r="BA19" s="94"/>
      <c r="BB19" s="220">
        <v>6437.2954030247001</v>
      </c>
      <c r="BC19" s="220">
        <v>4399.9457790769002</v>
      </c>
      <c r="BD19" s="94"/>
      <c r="BE19" s="220">
        <v>7090.2549756943999</v>
      </c>
      <c r="BF19" s="220">
        <v>5212.6681594861002</v>
      </c>
      <c r="BG19" s="94"/>
      <c r="BH19" s="220">
        <v>11163.1112096701</v>
      </c>
      <c r="BI19" s="220">
        <v>7734.6148583851</v>
      </c>
      <c r="BJ19" s="94"/>
      <c r="BK19" s="220">
        <v>4050.1077423754</v>
      </c>
      <c r="BL19" s="220">
        <v>3185.3696612061003</v>
      </c>
      <c r="BM19" s="94"/>
      <c r="BN19" s="220">
        <v>5374.4388981427001</v>
      </c>
      <c r="BO19" s="220">
        <v>3683.0763042225003</v>
      </c>
      <c r="BP19" s="94"/>
      <c r="BQ19" s="220">
        <v>7689.2010328021006</v>
      </c>
      <c r="BR19" s="220">
        <v>5582.7813240863998</v>
      </c>
      <c r="BS19" s="94"/>
      <c r="BT19" s="220">
        <v>10193.045358663401</v>
      </c>
      <c r="BU19" s="220">
        <v>6782.1691108230998</v>
      </c>
      <c r="BV19" s="94"/>
      <c r="BW19" s="220">
        <v>5912.5065681814003</v>
      </c>
      <c r="BX19" s="220">
        <v>4943.4027702109997</v>
      </c>
      <c r="BY19" s="94"/>
      <c r="BZ19" s="220">
        <v>8756.7270202182008</v>
      </c>
      <c r="CA19" s="220">
        <v>6241.1382840575006</v>
      </c>
      <c r="CB19" s="94"/>
      <c r="CC19" s="220">
        <v>9336.1161361052</v>
      </c>
      <c r="CD19" s="220">
        <v>6724.3138125777004</v>
      </c>
      <c r="CE19" s="94"/>
      <c r="CF19" s="220">
        <v>7619.5418789879004</v>
      </c>
      <c r="CG19" s="220">
        <v>5137.5835508795999</v>
      </c>
      <c r="CH19" s="94"/>
      <c r="CI19" s="220">
        <v>9396.1967520172002</v>
      </c>
      <c r="CJ19" s="220">
        <v>6523.0086017715003</v>
      </c>
      <c r="CK19" s="94"/>
      <c r="CL19" s="220">
        <v>5593.9776400465998</v>
      </c>
      <c r="CM19" s="220">
        <v>4128.9266370741998</v>
      </c>
      <c r="CN19" s="94"/>
      <c r="CO19" s="220">
        <v>5902.2607930158001</v>
      </c>
      <c r="CP19" s="220">
        <v>4516.9216939949001</v>
      </c>
      <c r="CQ19" s="94"/>
      <c r="CR19" s="220">
        <v>6519.5066652182004</v>
      </c>
      <c r="CS19" s="220">
        <v>4449.9473570407999</v>
      </c>
      <c r="CT19" s="94"/>
      <c r="CU19" s="220">
        <v>5584.4371705036001</v>
      </c>
      <c r="CV19" s="220">
        <v>3807.3843065254</v>
      </c>
    </row>
    <row r="20" spans="1:100" s="11" customFormat="1" ht="12.75" x14ac:dyDescent="0.2">
      <c r="A20" s="255">
        <v>2008</v>
      </c>
      <c r="B20" s="76" t="s">
        <v>86</v>
      </c>
      <c r="C20" s="218">
        <v>7691.1923886178001</v>
      </c>
      <c r="D20" s="218">
        <v>5592.4054797469998</v>
      </c>
      <c r="E20" s="92"/>
      <c r="F20" s="218">
        <v>8735.3797703646997</v>
      </c>
      <c r="G20" s="218">
        <v>6214.3547148687003</v>
      </c>
      <c r="H20" s="92"/>
      <c r="I20" s="218">
        <v>11675.4991531702</v>
      </c>
      <c r="J20" s="218">
        <v>8626.7026068552004</v>
      </c>
      <c r="K20" s="92"/>
      <c r="L20" s="218">
        <v>12316.839339055201</v>
      </c>
      <c r="M20" s="218">
        <v>10648.501073404001</v>
      </c>
      <c r="N20" s="92"/>
      <c r="O20" s="218">
        <v>7655.4329696065006</v>
      </c>
      <c r="P20" s="218">
        <v>5392.8798454320004</v>
      </c>
      <c r="Q20" s="92"/>
      <c r="R20" s="218">
        <v>9012.6929665347998</v>
      </c>
      <c r="S20" s="218">
        <v>5971.5735401786005</v>
      </c>
      <c r="T20" s="92"/>
      <c r="U20" s="218">
        <v>9098.8695603713004</v>
      </c>
      <c r="V20" s="218">
        <v>6135.7095093849002</v>
      </c>
      <c r="W20" s="92"/>
      <c r="X20" s="218">
        <v>3925.6638860186004</v>
      </c>
      <c r="Y20" s="218">
        <v>3740.4091888441003</v>
      </c>
      <c r="Z20" s="92"/>
      <c r="AA20" s="218">
        <v>9628.3756794228011</v>
      </c>
      <c r="AB20" s="218">
        <v>7874.3083859755006</v>
      </c>
      <c r="AC20" s="92"/>
      <c r="AD20" s="218">
        <v>10760.1902916613</v>
      </c>
      <c r="AE20" s="218">
        <v>7627.7562930608001</v>
      </c>
      <c r="AF20" s="92"/>
      <c r="AG20" s="218">
        <v>6731.2939299492</v>
      </c>
      <c r="AH20" s="218">
        <v>5394.0917338855998</v>
      </c>
      <c r="AI20" s="92"/>
      <c r="AJ20" s="218">
        <v>7168.6969469154001</v>
      </c>
      <c r="AK20" s="218">
        <v>4776.2302133307003</v>
      </c>
      <c r="AL20" s="92"/>
      <c r="AM20" s="218">
        <v>5127.0197069616006</v>
      </c>
      <c r="AN20" s="218">
        <v>3960.8423886918999</v>
      </c>
      <c r="AO20" s="92"/>
      <c r="AP20" s="218">
        <v>5635.1791883786</v>
      </c>
      <c r="AQ20" s="218">
        <v>4043.9957544127001</v>
      </c>
      <c r="AR20" s="92"/>
      <c r="AS20" s="218">
        <v>8678.2351683125999</v>
      </c>
      <c r="AT20" s="218">
        <v>5959.3868794870004</v>
      </c>
      <c r="AU20" s="92"/>
      <c r="AV20" s="218">
        <v>7303.5375552832002</v>
      </c>
      <c r="AW20" s="218">
        <v>5410.7622244890999</v>
      </c>
      <c r="AX20" s="92"/>
      <c r="AY20" s="218">
        <v>6317.7990900871</v>
      </c>
      <c r="AZ20" s="218">
        <v>4231.8000172533002</v>
      </c>
      <c r="BA20" s="92"/>
      <c r="BB20" s="218">
        <v>6516.5959434747001</v>
      </c>
      <c r="BC20" s="218">
        <v>4379.8647499105</v>
      </c>
      <c r="BD20" s="92"/>
      <c r="BE20" s="218">
        <v>7594.3235722586005</v>
      </c>
      <c r="BF20" s="218">
        <v>5467.8992303155001</v>
      </c>
      <c r="BG20" s="92"/>
      <c r="BH20" s="218">
        <v>10880.577009338</v>
      </c>
      <c r="BI20" s="218">
        <v>7644.5286131353005</v>
      </c>
      <c r="BJ20" s="92"/>
      <c r="BK20" s="218">
        <v>4556.0058361972006</v>
      </c>
      <c r="BL20" s="218">
        <v>3257.3987249264001</v>
      </c>
      <c r="BM20" s="92"/>
      <c r="BN20" s="218">
        <v>5546.4599856403001</v>
      </c>
      <c r="BO20" s="218">
        <v>3941.2866449993003</v>
      </c>
      <c r="BP20" s="92"/>
      <c r="BQ20" s="218">
        <v>7873.9452624424002</v>
      </c>
      <c r="BR20" s="218">
        <v>6095.0910675184005</v>
      </c>
      <c r="BS20" s="92"/>
      <c r="BT20" s="218">
        <v>10992.8718695233</v>
      </c>
      <c r="BU20" s="218">
        <v>6864.8137284761006</v>
      </c>
      <c r="BV20" s="92"/>
      <c r="BW20" s="218">
        <v>5999.8367860871003</v>
      </c>
      <c r="BX20" s="218">
        <v>4891.4810314053002</v>
      </c>
      <c r="BY20" s="92"/>
      <c r="BZ20" s="218">
        <v>8626.702365266101</v>
      </c>
      <c r="CA20" s="218">
        <v>5970.3074684179001</v>
      </c>
      <c r="CB20" s="92"/>
      <c r="CC20" s="218">
        <v>9991.9872963257003</v>
      </c>
      <c r="CD20" s="218">
        <v>6937.6070299213006</v>
      </c>
      <c r="CE20" s="92"/>
      <c r="CF20" s="218">
        <v>7729.6339399048002</v>
      </c>
      <c r="CG20" s="218">
        <v>5782.2921216573004</v>
      </c>
      <c r="CH20" s="92"/>
      <c r="CI20" s="218">
        <v>9300.5400858643006</v>
      </c>
      <c r="CJ20" s="218">
        <v>6282.9601372656998</v>
      </c>
      <c r="CK20" s="92"/>
      <c r="CL20" s="218">
        <v>5645.2158234609005</v>
      </c>
      <c r="CM20" s="218">
        <v>4062.4136300593</v>
      </c>
      <c r="CN20" s="92"/>
      <c r="CO20" s="218">
        <v>6067.0223586109005</v>
      </c>
      <c r="CP20" s="218">
        <v>4534.4485381914001</v>
      </c>
      <c r="CQ20" s="92"/>
      <c r="CR20" s="218">
        <v>6626.9647842635004</v>
      </c>
      <c r="CS20" s="218">
        <v>4347.7393154457004</v>
      </c>
      <c r="CT20" s="92"/>
      <c r="CU20" s="218">
        <v>6037.6935052441004</v>
      </c>
      <c r="CV20" s="218">
        <v>4203.6581331481002</v>
      </c>
    </row>
    <row r="21" spans="1:100" s="11" customFormat="1" ht="12.75" x14ac:dyDescent="0.2">
      <c r="A21" s="256"/>
      <c r="B21" s="77" t="s">
        <v>88</v>
      </c>
      <c r="C21" s="219">
        <v>7576.5844089125003</v>
      </c>
      <c r="D21" s="219">
        <v>5590.8184568016004</v>
      </c>
      <c r="E21" s="93"/>
      <c r="F21" s="219">
        <v>8301.5250599015999</v>
      </c>
      <c r="G21" s="219">
        <v>5967.9556752181006</v>
      </c>
      <c r="H21" s="93"/>
      <c r="I21" s="219">
        <v>11013.031593337701</v>
      </c>
      <c r="J21" s="219">
        <v>8479.8673519900003</v>
      </c>
      <c r="K21" s="93"/>
      <c r="L21" s="219">
        <v>13219.0499512076</v>
      </c>
      <c r="M21" s="219">
        <v>8830.3462795980995</v>
      </c>
      <c r="N21" s="93"/>
      <c r="O21" s="219">
        <v>7573.3224632648007</v>
      </c>
      <c r="P21" s="219">
        <v>5580.3942911572003</v>
      </c>
      <c r="Q21" s="93"/>
      <c r="R21" s="219">
        <v>8674.5930190334002</v>
      </c>
      <c r="S21" s="219">
        <v>6028.5661797623006</v>
      </c>
      <c r="T21" s="93"/>
      <c r="U21" s="219">
        <v>8807.2504306437004</v>
      </c>
      <c r="V21" s="219">
        <v>6116.3049209086003</v>
      </c>
      <c r="W21" s="93"/>
      <c r="X21" s="219">
        <v>3953.7160018556001</v>
      </c>
      <c r="Y21" s="219">
        <v>3983.4933703844999</v>
      </c>
      <c r="Z21" s="93"/>
      <c r="AA21" s="219">
        <v>9470.5860783242006</v>
      </c>
      <c r="AB21" s="219">
        <v>7322.5334172920002</v>
      </c>
      <c r="AC21" s="93"/>
      <c r="AD21" s="219">
        <v>9963.6160685568011</v>
      </c>
      <c r="AE21" s="219">
        <v>7272.3897273440007</v>
      </c>
      <c r="AF21" s="93"/>
      <c r="AG21" s="219">
        <v>7004.9108456741005</v>
      </c>
      <c r="AH21" s="219">
        <v>5637.6696627627998</v>
      </c>
      <c r="AI21" s="93"/>
      <c r="AJ21" s="219">
        <v>6792.8233973424003</v>
      </c>
      <c r="AK21" s="219">
        <v>4513.8930932087005</v>
      </c>
      <c r="AL21" s="93"/>
      <c r="AM21" s="219">
        <v>4846.2524576120004</v>
      </c>
      <c r="AN21" s="219">
        <v>4011.7316194833002</v>
      </c>
      <c r="AO21" s="93"/>
      <c r="AP21" s="219">
        <v>5776.8042157467999</v>
      </c>
      <c r="AQ21" s="219">
        <v>4161.1848770870001</v>
      </c>
      <c r="AR21" s="93"/>
      <c r="AS21" s="219">
        <v>8708.2454428534002</v>
      </c>
      <c r="AT21" s="219">
        <v>5648.6324108538001</v>
      </c>
      <c r="AU21" s="93"/>
      <c r="AV21" s="219">
        <v>7383.0731795234005</v>
      </c>
      <c r="AW21" s="219">
        <v>5655.4393469617999</v>
      </c>
      <c r="AX21" s="93"/>
      <c r="AY21" s="219">
        <v>6950.9631754451002</v>
      </c>
      <c r="AZ21" s="219">
        <v>4666.4648631321006</v>
      </c>
      <c r="BA21" s="93"/>
      <c r="BB21" s="219">
        <v>6399.7806515049006</v>
      </c>
      <c r="BC21" s="219">
        <v>4268.7099921047002</v>
      </c>
      <c r="BD21" s="93"/>
      <c r="BE21" s="219">
        <v>7268.9685335409004</v>
      </c>
      <c r="BF21" s="219">
        <v>5435.1209661860003</v>
      </c>
      <c r="BG21" s="93"/>
      <c r="BH21" s="219">
        <v>10737.3383019833</v>
      </c>
      <c r="BI21" s="219">
        <v>7553.0453193391004</v>
      </c>
      <c r="BJ21" s="93"/>
      <c r="BK21" s="219">
        <v>4555.6523585453006</v>
      </c>
      <c r="BL21" s="219">
        <v>3585.7612932513002</v>
      </c>
      <c r="BM21" s="93"/>
      <c r="BN21" s="219">
        <v>5416.0012831342001</v>
      </c>
      <c r="BO21" s="219">
        <v>3636.6539554763003</v>
      </c>
      <c r="BP21" s="93"/>
      <c r="BQ21" s="219">
        <v>8080.2045722342</v>
      </c>
      <c r="BR21" s="219">
        <v>6056.0366988479</v>
      </c>
      <c r="BS21" s="93"/>
      <c r="BT21" s="219">
        <v>10621.1485055045</v>
      </c>
      <c r="BU21" s="219">
        <v>7102.7827023397003</v>
      </c>
      <c r="BV21" s="93"/>
      <c r="BW21" s="219">
        <v>6236.8541344339001</v>
      </c>
      <c r="BX21" s="219">
        <v>5015.8552146202001</v>
      </c>
      <c r="BY21" s="93"/>
      <c r="BZ21" s="219">
        <v>8547.1129057956005</v>
      </c>
      <c r="CA21" s="219">
        <v>6258.0737673091999</v>
      </c>
      <c r="CB21" s="93"/>
      <c r="CC21" s="219">
        <v>9638.6206903188995</v>
      </c>
      <c r="CD21" s="219">
        <v>7259.7611572458</v>
      </c>
      <c r="CE21" s="93"/>
      <c r="CF21" s="219">
        <v>7836.7491032216003</v>
      </c>
      <c r="CG21" s="219">
        <v>5996.3259272996002</v>
      </c>
      <c r="CH21" s="93"/>
      <c r="CI21" s="219">
        <v>9351.9812271858009</v>
      </c>
      <c r="CJ21" s="219">
        <v>6443.1543256737004</v>
      </c>
      <c r="CK21" s="93"/>
      <c r="CL21" s="219">
        <v>5749.1597707782003</v>
      </c>
      <c r="CM21" s="219">
        <v>4023.4950344239001</v>
      </c>
      <c r="CN21" s="93"/>
      <c r="CO21" s="219">
        <v>5925.6526638686</v>
      </c>
      <c r="CP21" s="219">
        <v>4462.6576154742006</v>
      </c>
      <c r="CQ21" s="93"/>
      <c r="CR21" s="219">
        <v>6420.9855013298002</v>
      </c>
      <c r="CS21" s="219">
        <v>4371.5018086968003</v>
      </c>
      <c r="CT21" s="93"/>
      <c r="CU21" s="219">
        <v>6095.7274801815001</v>
      </c>
      <c r="CV21" s="219">
        <v>3957.7712104101001</v>
      </c>
    </row>
    <row r="22" spans="1:100" s="11" customFormat="1" ht="12.75" x14ac:dyDescent="0.2">
      <c r="A22" s="256"/>
      <c r="B22" s="77" t="s">
        <v>89</v>
      </c>
      <c r="C22" s="219">
        <v>7419.3530743177998</v>
      </c>
      <c r="D22" s="219">
        <v>5545.0537611808004</v>
      </c>
      <c r="E22" s="93"/>
      <c r="F22" s="219">
        <v>8261.0298434501001</v>
      </c>
      <c r="G22" s="219">
        <v>6106.0562714120006</v>
      </c>
      <c r="H22" s="93"/>
      <c r="I22" s="219">
        <v>10855.550125341701</v>
      </c>
      <c r="J22" s="219">
        <v>8372.2098564263997</v>
      </c>
      <c r="K22" s="93"/>
      <c r="L22" s="219">
        <v>11928.123278486</v>
      </c>
      <c r="M22" s="219">
        <v>8267.0367051450994</v>
      </c>
      <c r="N22" s="93"/>
      <c r="O22" s="219">
        <v>7320.8146489879</v>
      </c>
      <c r="P22" s="219">
        <v>5178.6053765432998</v>
      </c>
      <c r="Q22" s="93"/>
      <c r="R22" s="219">
        <v>8665.0832002743009</v>
      </c>
      <c r="S22" s="219">
        <v>6541.8405815203005</v>
      </c>
      <c r="T22" s="93"/>
      <c r="U22" s="219">
        <v>8679.1930040176012</v>
      </c>
      <c r="V22" s="219">
        <v>5952.0530969158999</v>
      </c>
      <c r="W22" s="93"/>
      <c r="X22" s="219">
        <v>3730.3757480112999</v>
      </c>
      <c r="Y22" s="219">
        <v>3893.2698368597003</v>
      </c>
      <c r="Z22" s="93"/>
      <c r="AA22" s="219">
        <v>9152.3077354896996</v>
      </c>
      <c r="AB22" s="219">
        <v>6890.0001271757001</v>
      </c>
      <c r="AC22" s="93"/>
      <c r="AD22" s="219">
        <v>9958.3110751599997</v>
      </c>
      <c r="AE22" s="219">
        <v>7317.6710631211999</v>
      </c>
      <c r="AF22" s="93"/>
      <c r="AG22" s="219">
        <v>6735.4199466754999</v>
      </c>
      <c r="AH22" s="219">
        <v>5679.2036707033003</v>
      </c>
      <c r="AI22" s="93"/>
      <c r="AJ22" s="219">
        <v>6718.2972382419002</v>
      </c>
      <c r="AK22" s="219">
        <v>4471.2325255145997</v>
      </c>
      <c r="AL22" s="93"/>
      <c r="AM22" s="219">
        <v>4223.3932707376998</v>
      </c>
      <c r="AN22" s="219">
        <v>4034.6234298887002</v>
      </c>
      <c r="AO22" s="93"/>
      <c r="AP22" s="219">
        <v>5820.3842393468003</v>
      </c>
      <c r="AQ22" s="219">
        <v>4355.5080713688003</v>
      </c>
      <c r="AR22" s="93"/>
      <c r="AS22" s="219">
        <v>8285.1147019232012</v>
      </c>
      <c r="AT22" s="219">
        <v>5564.9468961276998</v>
      </c>
      <c r="AU22" s="93"/>
      <c r="AV22" s="219">
        <v>7423.8188575424001</v>
      </c>
      <c r="AW22" s="219">
        <v>5309.9850091327999</v>
      </c>
      <c r="AX22" s="93"/>
      <c r="AY22" s="219">
        <v>6141.9174012949006</v>
      </c>
      <c r="AZ22" s="219">
        <v>4523.9234104015004</v>
      </c>
      <c r="BA22" s="93"/>
      <c r="BB22" s="219">
        <v>6064.3922347103999</v>
      </c>
      <c r="BC22" s="219">
        <v>4445.7245449535003</v>
      </c>
      <c r="BD22" s="93"/>
      <c r="BE22" s="219">
        <v>7332.3191050455998</v>
      </c>
      <c r="BF22" s="219">
        <v>5717.2213412615001</v>
      </c>
      <c r="BG22" s="93"/>
      <c r="BH22" s="219">
        <v>10926.163055810001</v>
      </c>
      <c r="BI22" s="219">
        <v>7427.3430993643005</v>
      </c>
      <c r="BJ22" s="93"/>
      <c r="BK22" s="219">
        <v>3889.7868242009004</v>
      </c>
      <c r="BL22" s="219">
        <v>3359.1317284311003</v>
      </c>
      <c r="BM22" s="93"/>
      <c r="BN22" s="219">
        <v>5523.9879548153003</v>
      </c>
      <c r="BO22" s="219">
        <v>3810.2848820867002</v>
      </c>
      <c r="BP22" s="93"/>
      <c r="BQ22" s="219">
        <v>7527.6097148035005</v>
      </c>
      <c r="BR22" s="219">
        <v>5768.326997874</v>
      </c>
      <c r="BS22" s="93"/>
      <c r="BT22" s="219">
        <v>10322.140133635601</v>
      </c>
      <c r="BU22" s="219">
        <v>6939.6237879205</v>
      </c>
      <c r="BV22" s="93"/>
      <c r="BW22" s="219">
        <v>6325.7439622861002</v>
      </c>
      <c r="BX22" s="219">
        <v>5172.0846770068001</v>
      </c>
      <c r="BY22" s="93"/>
      <c r="BZ22" s="219">
        <v>8909.4725168407003</v>
      </c>
      <c r="CA22" s="219">
        <v>6225.4854771274004</v>
      </c>
      <c r="CB22" s="93"/>
      <c r="CC22" s="219">
        <v>9392.0237831334998</v>
      </c>
      <c r="CD22" s="219">
        <v>7254.5205711229</v>
      </c>
      <c r="CE22" s="93"/>
      <c r="CF22" s="219">
        <v>7507.2525741858999</v>
      </c>
      <c r="CG22" s="219">
        <v>6320.1019221024999</v>
      </c>
      <c r="CH22" s="93"/>
      <c r="CI22" s="219">
        <v>9383.4000380678008</v>
      </c>
      <c r="CJ22" s="219">
        <v>6763.1955077705006</v>
      </c>
      <c r="CK22" s="93"/>
      <c r="CL22" s="219">
        <v>5462.2303654768002</v>
      </c>
      <c r="CM22" s="219">
        <v>4331.0543107677004</v>
      </c>
      <c r="CN22" s="93"/>
      <c r="CO22" s="219">
        <v>6084.9813515638007</v>
      </c>
      <c r="CP22" s="219">
        <v>4674.9275447823002</v>
      </c>
      <c r="CQ22" s="93"/>
      <c r="CR22" s="219">
        <v>6358.8546819724006</v>
      </c>
      <c r="CS22" s="219">
        <v>4299.9729650722002</v>
      </c>
      <c r="CT22" s="93"/>
      <c r="CU22" s="219">
        <v>5354.0526823753999</v>
      </c>
      <c r="CV22" s="219">
        <v>4003.7091139341001</v>
      </c>
    </row>
    <row r="23" spans="1:100" s="11" customFormat="1" ht="12.75" x14ac:dyDescent="0.2">
      <c r="A23" s="257"/>
      <c r="B23" s="78" t="s">
        <v>90</v>
      </c>
      <c r="C23" s="220">
        <v>7133.3349985891</v>
      </c>
      <c r="D23" s="220">
        <v>5348.7870835843005</v>
      </c>
      <c r="E23" s="94"/>
      <c r="F23" s="220">
        <v>7947.5203748194999</v>
      </c>
      <c r="G23" s="220">
        <v>5834.4482147809003</v>
      </c>
      <c r="H23" s="94"/>
      <c r="I23" s="220">
        <v>9902.3246853647997</v>
      </c>
      <c r="J23" s="220">
        <v>7648.9643114747005</v>
      </c>
      <c r="K23" s="94"/>
      <c r="L23" s="220">
        <v>11778.7261097055</v>
      </c>
      <c r="M23" s="220">
        <v>8360.8297868974005</v>
      </c>
      <c r="N23" s="94"/>
      <c r="O23" s="220">
        <v>7226.9259889474006</v>
      </c>
      <c r="P23" s="220">
        <v>4951.9764945561001</v>
      </c>
      <c r="Q23" s="94"/>
      <c r="R23" s="220">
        <v>8422.7397574595998</v>
      </c>
      <c r="S23" s="220">
        <v>5904.1157154665007</v>
      </c>
      <c r="T23" s="94"/>
      <c r="U23" s="220">
        <v>8439.4246844148001</v>
      </c>
      <c r="V23" s="220">
        <v>5936.2694531226998</v>
      </c>
      <c r="W23" s="94"/>
      <c r="X23" s="220">
        <v>3830.4375833462</v>
      </c>
      <c r="Y23" s="220">
        <v>4013.6085436143003</v>
      </c>
      <c r="Z23" s="94"/>
      <c r="AA23" s="220">
        <v>8545.8478303809006</v>
      </c>
      <c r="AB23" s="220">
        <v>6382.1827033095005</v>
      </c>
      <c r="AC23" s="94"/>
      <c r="AD23" s="220">
        <v>10113.4055508376</v>
      </c>
      <c r="AE23" s="220">
        <v>7276.3611379753002</v>
      </c>
      <c r="AF23" s="94"/>
      <c r="AG23" s="220">
        <v>6338.8295667641005</v>
      </c>
      <c r="AH23" s="220">
        <v>4986.3233665193002</v>
      </c>
      <c r="AI23" s="94"/>
      <c r="AJ23" s="220">
        <v>6224.8753521386998</v>
      </c>
      <c r="AK23" s="220">
        <v>4335.2721123832998</v>
      </c>
      <c r="AL23" s="94"/>
      <c r="AM23" s="220">
        <v>4037.7503373867003</v>
      </c>
      <c r="AN23" s="220">
        <v>3331.0254015979999</v>
      </c>
      <c r="AO23" s="94"/>
      <c r="AP23" s="220">
        <v>5552.5135017825005</v>
      </c>
      <c r="AQ23" s="220">
        <v>4111.3895991141999</v>
      </c>
      <c r="AR23" s="94"/>
      <c r="AS23" s="220">
        <v>8143.7057206721001</v>
      </c>
      <c r="AT23" s="220">
        <v>5588.3037656056003</v>
      </c>
      <c r="AU23" s="94"/>
      <c r="AV23" s="220">
        <v>6753.7598713617999</v>
      </c>
      <c r="AW23" s="220">
        <v>5099.0707898799001</v>
      </c>
      <c r="AX23" s="94"/>
      <c r="AY23" s="220">
        <v>6590.0604401565006</v>
      </c>
      <c r="AZ23" s="220">
        <v>4560.7937984672999</v>
      </c>
      <c r="BA23" s="94"/>
      <c r="BB23" s="220">
        <v>6058.3919487234007</v>
      </c>
      <c r="BC23" s="220">
        <v>4136.9795342820998</v>
      </c>
      <c r="BD23" s="94"/>
      <c r="BE23" s="220">
        <v>7078.1449705073001</v>
      </c>
      <c r="BF23" s="220">
        <v>5367.5781894689999</v>
      </c>
      <c r="BG23" s="94"/>
      <c r="BH23" s="220">
        <v>10165.047052616001</v>
      </c>
      <c r="BI23" s="220">
        <v>7154.0245754364005</v>
      </c>
      <c r="BJ23" s="94"/>
      <c r="BK23" s="220">
        <v>3807.1834366769003</v>
      </c>
      <c r="BL23" s="220">
        <v>3449.1345079948001</v>
      </c>
      <c r="BM23" s="94"/>
      <c r="BN23" s="220">
        <v>5293.8176830491002</v>
      </c>
      <c r="BO23" s="220">
        <v>4132.5052339856002</v>
      </c>
      <c r="BP23" s="94"/>
      <c r="BQ23" s="220">
        <v>7682.5235247822002</v>
      </c>
      <c r="BR23" s="220">
        <v>5699.5272946182004</v>
      </c>
      <c r="BS23" s="94"/>
      <c r="BT23" s="220">
        <v>9274.9704169018005</v>
      </c>
      <c r="BU23" s="220">
        <v>6329.7579484096004</v>
      </c>
      <c r="BV23" s="94"/>
      <c r="BW23" s="220">
        <v>6059.2057178668001</v>
      </c>
      <c r="BX23" s="220">
        <v>4947.3461722282</v>
      </c>
      <c r="BY23" s="94"/>
      <c r="BZ23" s="220">
        <v>8463.8403467151002</v>
      </c>
      <c r="CA23" s="220">
        <v>5963.3728996871005</v>
      </c>
      <c r="CB23" s="94"/>
      <c r="CC23" s="220">
        <v>8806.639185649201</v>
      </c>
      <c r="CD23" s="220">
        <v>6842.4575328489</v>
      </c>
      <c r="CE23" s="94"/>
      <c r="CF23" s="220">
        <v>7596.4960123846004</v>
      </c>
      <c r="CG23" s="220">
        <v>5724.0759257651998</v>
      </c>
      <c r="CH23" s="94"/>
      <c r="CI23" s="220">
        <v>9203.1428562411002</v>
      </c>
      <c r="CJ23" s="220">
        <v>6111.3985018714002</v>
      </c>
      <c r="CK23" s="94"/>
      <c r="CL23" s="220">
        <v>5283.9618586767001</v>
      </c>
      <c r="CM23" s="220">
        <v>3789.3048063941001</v>
      </c>
      <c r="CN23" s="94"/>
      <c r="CO23" s="220">
        <v>5999.3151902055006</v>
      </c>
      <c r="CP23" s="220">
        <v>4665.2970704177005</v>
      </c>
      <c r="CQ23" s="94"/>
      <c r="CR23" s="220">
        <v>6082.0375873847006</v>
      </c>
      <c r="CS23" s="220">
        <v>4149.6842530856002</v>
      </c>
      <c r="CT23" s="94"/>
      <c r="CU23" s="220">
        <v>5206.6201807769003</v>
      </c>
      <c r="CV23" s="220">
        <v>3780.1958789925002</v>
      </c>
    </row>
    <row r="24" spans="1:100" s="11" customFormat="1" ht="12.75" x14ac:dyDescent="0.2">
      <c r="A24" s="255">
        <v>2009</v>
      </c>
      <c r="B24" s="76" t="s">
        <v>86</v>
      </c>
      <c r="C24" s="218">
        <v>7218.3223485838007</v>
      </c>
      <c r="D24" s="218">
        <v>5463.3647299782006</v>
      </c>
      <c r="E24" s="92"/>
      <c r="F24" s="218">
        <v>7768.5037120664001</v>
      </c>
      <c r="G24" s="218">
        <v>5979.2065755705999</v>
      </c>
      <c r="H24" s="92"/>
      <c r="I24" s="218">
        <v>10107.7465813655</v>
      </c>
      <c r="J24" s="218">
        <v>7777.4339043775999</v>
      </c>
      <c r="K24" s="92"/>
      <c r="L24" s="218">
        <v>11539.800718275001</v>
      </c>
      <c r="M24" s="218">
        <v>8446.3402194285009</v>
      </c>
      <c r="N24" s="92"/>
      <c r="O24" s="218">
        <v>7473.1493630635005</v>
      </c>
      <c r="P24" s="218">
        <v>5140.5101445728005</v>
      </c>
      <c r="Q24" s="92"/>
      <c r="R24" s="218">
        <v>8118.4411951648999</v>
      </c>
      <c r="S24" s="218">
        <v>5870.0313010998998</v>
      </c>
      <c r="T24" s="92"/>
      <c r="U24" s="218">
        <v>8422.5296098765011</v>
      </c>
      <c r="V24" s="218">
        <v>6133.3104819755999</v>
      </c>
      <c r="W24" s="92"/>
      <c r="X24" s="218">
        <v>3970.9137015325</v>
      </c>
      <c r="Y24" s="218">
        <v>3771.9706907909003</v>
      </c>
      <c r="Z24" s="92"/>
      <c r="AA24" s="218">
        <v>9200.7702402178002</v>
      </c>
      <c r="AB24" s="218">
        <v>6890.4411940297005</v>
      </c>
      <c r="AC24" s="92"/>
      <c r="AD24" s="218">
        <v>9744.5140803319009</v>
      </c>
      <c r="AE24" s="218">
        <v>7129.2055133540007</v>
      </c>
      <c r="AF24" s="92"/>
      <c r="AG24" s="218">
        <v>6516.4545352026998</v>
      </c>
      <c r="AH24" s="218">
        <v>5236.2569702584005</v>
      </c>
      <c r="AI24" s="92"/>
      <c r="AJ24" s="218">
        <v>6497.3101246574006</v>
      </c>
      <c r="AK24" s="218">
        <v>4593.7714129006999</v>
      </c>
      <c r="AL24" s="92"/>
      <c r="AM24" s="218">
        <v>4511.3721031454998</v>
      </c>
      <c r="AN24" s="218">
        <v>4038.9883022316003</v>
      </c>
      <c r="AO24" s="92"/>
      <c r="AP24" s="218">
        <v>5686.8254618525998</v>
      </c>
      <c r="AQ24" s="218">
        <v>4180.2723387009</v>
      </c>
      <c r="AR24" s="92"/>
      <c r="AS24" s="218">
        <v>8065.7569021473</v>
      </c>
      <c r="AT24" s="218">
        <v>5281.0312329983999</v>
      </c>
      <c r="AU24" s="92"/>
      <c r="AV24" s="218">
        <v>7141.7078549603002</v>
      </c>
      <c r="AW24" s="218">
        <v>5761.6546254004006</v>
      </c>
      <c r="AX24" s="92"/>
      <c r="AY24" s="218">
        <v>6669.3117093432002</v>
      </c>
      <c r="AZ24" s="218">
        <v>4521.2176113730002</v>
      </c>
      <c r="BA24" s="92"/>
      <c r="BB24" s="218">
        <v>6146.6360047462003</v>
      </c>
      <c r="BC24" s="218">
        <v>4345.2216573795004</v>
      </c>
      <c r="BD24" s="92"/>
      <c r="BE24" s="218">
        <v>7307.8547982165001</v>
      </c>
      <c r="BF24" s="218">
        <v>5262.4772220349005</v>
      </c>
      <c r="BG24" s="92"/>
      <c r="BH24" s="218">
        <v>9978.8951714653012</v>
      </c>
      <c r="BI24" s="218">
        <v>6808.4368431101002</v>
      </c>
      <c r="BJ24" s="92"/>
      <c r="BK24" s="218">
        <v>3976.9281607110001</v>
      </c>
      <c r="BL24" s="218">
        <v>3547.4244304546</v>
      </c>
      <c r="BM24" s="92"/>
      <c r="BN24" s="218">
        <v>5402.5055602936</v>
      </c>
      <c r="BO24" s="218">
        <v>3773.3817419812999</v>
      </c>
      <c r="BP24" s="92"/>
      <c r="BQ24" s="218">
        <v>7609.8490829853999</v>
      </c>
      <c r="BR24" s="218">
        <v>5751.2387389638998</v>
      </c>
      <c r="BS24" s="92"/>
      <c r="BT24" s="218">
        <v>9908.6963355786011</v>
      </c>
      <c r="BU24" s="218">
        <v>7050.5173959181002</v>
      </c>
      <c r="BV24" s="92"/>
      <c r="BW24" s="218">
        <v>6147.1664278240005</v>
      </c>
      <c r="BX24" s="218">
        <v>4751.8034248399999</v>
      </c>
      <c r="BY24" s="92"/>
      <c r="BZ24" s="218">
        <v>7990.6189344454006</v>
      </c>
      <c r="CA24" s="218">
        <v>6100.7256127784003</v>
      </c>
      <c r="CB24" s="92"/>
      <c r="CC24" s="218">
        <v>9159.7494996018995</v>
      </c>
      <c r="CD24" s="218">
        <v>6660.6218182309003</v>
      </c>
      <c r="CE24" s="92"/>
      <c r="CF24" s="218">
        <v>7510.8707444135998</v>
      </c>
      <c r="CG24" s="218">
        <v>5563.6786773284002</v>
      </c>
      <c r="CH24" s="92"/>
      <c r="CI24" s="218">
        <v>9270.8675605802</v>
      </c>
      <c r="CJ24" s="218">
        <v>6626.9234002700005</v>
      </c>
      <c r="CK24" s="92"/>
      <c r="CL24" s="218">
        <v>5261.6068881728997</v>
      </c>
      <c r="CM24" s="218">
        <v>3983.1968432285003</v>
      </c>
      <c r="CN24" s="92"/>
      <c r="CO24" s="218">
        <v>5908.7835049094001</v>
      </c>
      <c r="CP24" s="218">
        <v>4723.4356176561005</v>
      </c>
      <c r="CQ24" s="92"/>
      <c r="CR24" s="218">
        <v>6324.4351805541</v>
      </c>
      <c r="CS24" s="218">
        <v>4370.7094487218001</v>
      </c>
      <c r="CT24" s="92"/>
      <c r="CU24" s="218">
        <v>5496.1867684084</v>
      </c>
      <c r="CV24" s="218">
        <v>4300.9632761030998</v>
      </c>
    </row>
    <row r="25" spans="1:100" s="11" customFormat="1" ht="12.75" x14ac:dyDescent="0.2">
      <c r="A25" s="256"/>
      <c r="B25" s="77" t="s">
        <v>88</v>
      </c>
      <c r="C25" s="219">
        <v>7148.1768929089003</v>
      </c>
      <c r="D25" s="219">
        <v>5462.5941016468005</v>
      </c>
      <c r="E25" s="93"/>
      <c r="F25" s="219">
        <v>7798.7938209055001</v>
      </c>
      <c r="G25" s="219">
        <v>5868.1790298497999</v>
      </c>
      <c r="H25" s="93"/>
      <c r="I25" s="219">
        <v>9776.7312108449005</v>
      </c>
      <c r="J25" s="219">
        <v>8130.3537080377</v>
      </c>
      <c r="K25" s="93"/>
      <c r="L25" s="219">
        <v>10870.686301171301</v>
      </c>
      <c r="M25" s="219">
        <v>8406.684068386201</v>
      </c>
      <c r="N25" s="93"/>
      <c r="O25" s="219">
        <v>6766.1597821118003</v>
      </c>
      <c r="P25" s="219">
        <v>5570.0292476862005</v>
      </c>
      <c r="Q25" s="93"/>
      <c r="R25" s="219">
        <v>8378.9468227134003</v>
      </c>
      <c r="S25" s="219">
        <v>6001.2731861672</v>
      </c>
      <c r="T25" s="93"/>
      <c r="U25" s="219">
        <v>7973.5681413031007</v>
      </c>
      <c r="V25" s="219">
        <v>5933.8448005929004</v>
      </c>
      <c r="W25" s="93"/>
      <c r="X25" s="219">
        <v>3775.0885714164001</v>
      </c>
      <c r="Y25" s="219">
        <v>3858.5970059906999</v>
      </c>
      <c r="Z25" s="93"/>
      <c r="AA25" s="219">
        <v>8847.8270923116997</v>
      </c>
      <c r="AB25" s="219">
        <v>7235.9950229781007</v>
      </c>
      <c r="AC25" s="93"/>
      <c r="AD25" s="219">
        <v>10016.430581262401</v>
      </c>
      <c r="AE25" s="219">
        <v>7420.0501048713004</v>
      </c>
      <c r="AF25" s="93"/>
      <c r="AG25" s="219">
        <v>6122.7938968303006</v>
      </c>
      <c r="AH25" s="219">
        <v>5541.6031954426999</v>
      </c>
      <c r="AI25" s="93"/>
      <c r="AJ25" s="219">
        <v>6236.7797610107</v>
      </c>
      <c r="AK25" s="219">
        <v>4405.6259497599003</v>
      </c>
      <c r="AL25" s="93"/>
      <c r="AM25" s="219">
        <v>3910.8460083755003</v>
      </c>
      <c r="AN25" s="219">
        <v>3712.4458032732</v>
      </c>
      <c r="AO25" s="93"/>
      <c r="AP25" s="219">
        <v>5535.1423690250003</v>
      </c>
      <c r="AQ25" s="219">
        <v>4532.6740921682003</v>
      </c>
      <c r="AR25" s="93"/>
      <c r="AS25" s="219">
        <v>8026.6346526324005</v>
      </c>
      <c r="AT25" s="219">
        <v>5289.4495227371999</v>
      </c>
      <c r="AU25" s="93"/>
      <c r="AV25" s="219">
        <v>7371.0720312541007</v>
      </c>
      <c r="AW25" s="219">
        <v>5434.2045500487002</v>
      </c>
      <c r="AX25" s="93"/>
      <c r="AY25" s="219">
        <v>6698.388278718</v>
      </c>
      <c r="AZ25" s="219">
        <v>4625.5506471706003</v>
      </c>
      <c r="BA25" s="93"/>
      <c r="BB25" s="219">
        <v>6113.5036621085001</v>
      </c>
      <c r="BC25" s="219">
        <v>4173.2188107441998</v>
      </c>
      <c r="BD25" s="93"/>
      <c r="BE25" s="219">
        <v>7212.9943652584006</v>
      </c>
      <c r="BF25" s="219">
        <v>5299.9510260305005</v>
      </c>
      <c r="BG25" s="93"/>
      <c r="BH25" s="219">
        <v>9933.6600690419</v>
      </c>
      <c r="BI25" s="219">
        <v>6962.5459899915004</v>
      </c>
      <c r="BJ25" s="93"/>
      <c r="BK25" s="219">
        <v>3855.8444647718002</v>
      </c>
      <c r="BL25" s="219">
        <v>3283.1326171312003</v>
      </c>
      <c r="BM25" s="93"/>
      <c r="BN25" s="219">
        <v>5110.1814456565999</v>
      </c>
      <c r="BO25" s="219">
        <v>3913.9860193758</v>
      </c>
      <c r="BP25" s="93"/>
      <c r="BQ25" s="219">
        <v>7380.7267644763006</v>
      </c>
      <c r="BR25" s="219">
        <v>5648.1560494678006</v>
      </c>
      <c r="BS25" s="93"/>
      <c r="BT25" s="219">
        <v>9304.2384188895012</v>
      </c>
      <c r="BU25" s="219">
        <v>6672.8207745044001</v>
      </c>
      <c r="BV25" s="93"/>
      <c r="BW25" s="219">
        <v>6193.7756411599003</v>
      </c>
      <c r="BX25" s="219">
        <v>4820.6730639316002</v>
      </c>
      <c r="BY25" s="93"/>
      <c r="BZ25" s="219">
        <v>8615.1009950099997</v>
      </c>
      <c r="CA25" s="219">
        <v>5964.6503598417003</v>
      </c>
      <c r="CB25" s="93"/>
      <c r="CC25" s="219">
        <v>9015.0496922077</v>
      </c>
      <c r="CD25" s="219">
        <v>6828.5025924677002</v>
      </c>
      <c r="CE25" s="93"/>
      <c r="CF25" s="219">
        <v>7287.8331948741006</v>
      </c>
      <c r="CG25" s="219">
        <v>5792.0176616670005</v>
      </c>
      <c r="CH25" s="93"/>
      <c r="CI25" s="219">
        <v>8565.3446585385009</v>
      </c>
      <c r="CJ25" s="219">
        <v>6314.6640270127</v>
      </c>
      <c r="CK25" s="93"/>
      <c r="CL25" s="219">
        <v>4969.7449917807999</v>
      </c>
      <c r="CM25" s="219">
        <v>3745.2287732522</v>
      </c>
      <c r="CN25" s="93"/>
      <c r="CO25" s="219">
        <v>6168.0051894233002</v>
      </c>
      <c r="CP25" s="219">
        <v>4968.1187671716998</v>
      </c>
      <c r="CQ25" s="93"/>
      <c r="CR25" s="219">
        <v>6060.8230159443001</v>
      </c>
      <c r="CS25" s="219">
        <v>4177.9042531243003</v>
      </c>
      <c r="CT25" s="93"/>
      <c r="CU25" s="219">
        <v>5243.6916453618005</v>
      </c>
      <c r="CV25" s="219">
        <v>4090.1777306696999</v>
      </c>
    </row>
    <row r="26" spans="1:100" s="11" customFormat="1" ht="12.75" x14ac:dyDescent="0.2">
      <c r="A26" s="256"/>
      <c r="B26" s="77" t="s">
        <v>89</v>
      </c>
      <c r="C26" s="219">
        <v>6881.7562887572003</v>
      </c>
      <c r="D26" s="219">
        <v>5285.9304309408999</v>
      </c>
      <c r="E26" s="93"/>
      <c r="F26" s="219">
        <v>7304.9900001418</v>
      </c>
      <c r="G26" s="219">
        <v>5782.5801253666004</v>
      </c>
      <c r="H26" s="93"/>
      <c r="I26" s="219">
        <v>9468.9630502974996</v>
      </c>
      <c r="J26" s="219">
        <v>7212.4449951089</v>
      </c>
      <c r="K26" s="93"/>
      <c r="L26" s="219">
        <v>10938.4615826223</v>
      </c>
      <c r="M26" s="219">
        <v>9074.8557729293007</v>
      </c>
      <c r="N26" s="93"/>
      <c r="O26" s="219">
        <v>7023.0479170524004</v>
      </c>
      <c r="P26" s="219">
        <v>4870.8650652148999</v>
      </c>
      <c r="Q26" s="93"/>
      <c r="R26" s="219">
        <v>7890.4309186329001</v>
      </c>
      <c r="S26" s="219">
        <v>5980.5957403136999</v>
      </c>
      <c r="T26" s="93"/>
      <c r="U26" s="219">
        <v>8230.4321726358994</v>
      </c>
      <c r="V26" s="219">
        <v>6002.5351949134001</v>
      </c>
      <c r="W26" s="93"/>
      <c r="X26" s="219">
        <v>4037.9978869353004</v>
      </c>
      <c r="Y26" s="219">
        <v>3713.2191210801002</v>
      </c>
      <c r="Z26" s="93"/>
      <c r="AA26" s="219">
        <v>8487.4834108523009</v>
      </c>
      <c r="AB26" s="219">
        <v>7315.5892075321999</v>
      </c>
      <c r="AC26" s="93"/>
      <c r="AD26" s="219">
        <v>9592.0613912509998</v>
      </c>
      <c r="AE26" s="219">
        <v>7141.7178580366999</v>
      </c>
      <c r="AF26" s="93"/>
      <c r="AG26" s="219">
        <v>6296.8060144537003</v>
      </c>
      <c r="AH26" s="219">
        <v>5400.0537415437002</v>
      </c>
      <c r="AI26" s="93"/>
      <c r="AJ26" s="219">
        <v>6124.0637976710004</v>
      </c>
      <c r="AK26" s="219">
        <v>4638.3107016946005</v>
      </c>
      <c r="AL26" s="93"/>
      <c r="AM26" s="219">
        <v>3623.6141374999002</v>
      </c>
      <c r="AN26" s="219">
        <v>3326.8688183407003</v>
      </c>
      <c r="AO26" s="93"/>
      <c r="AP26" s="219">
        <v>5438.9741347651998</v>
      </c>
      <c r="AQ26" s="219">
        <v>4335.3276621647001</v>
      </c>
      <c r="AR26" s="93"/>
      <c r="AS26" s="219">
        <v>7515.6735123603003</v>
      </c>
      <c r="AT26" s="219">
        <v>5124.2914428931999</v>
      </c>
      <c r="AU26" s="93"/>
      <c r="AV26" s="219">
        <v>7072.3632620806002</v>
      </c>
      <c r="AW26" s="219">
        <v>5442.2507156803003</v>
      </c>
      <c r="AX26" s="93"/>
      <c r="AY26" s="219">
        <v>6314.1548170046999</v>
      </c>
      <c r="AZ26" s="219">
        <v>4299.8254675934004</v>
      </c>
      <c r="BA26" s="93"/>
      <c r="BB26" s="219">
        <v>6392.3020061205007</v>
      </c>
      <c r="BC26" s="219">
        <v>4096.2078911508997</v>
      </c>
      <c r="BD26" s="93"/>
      <c r="BE26" s="219">
        <v>6926.8703613670004</v>
      </c>
      <c r="BF26" s="219">
        <v>5056.2301469269005</v>
      </c>
      <c r="BG26" s="93"/>
      <c r="BH26" s="219">
        <v>9551.6366366162001</v>
      </c>
      <c r="BI26" s="219">
        <v>6777.1479902101</v>
      </c>
      <c r="BJ26" s="93"/>
      <c r="BK26" s="219">
        <v>3668.5342929117</v>
      </c>
      <c r="BL26" s="219">
        <v>3059.5258867343</v>
      </c>
      <c r="BM26" s="93"/>
      <c r="BN26" s="219">
        <v>5122.3144366037004</v>
      </c>
      <c r="BO26" s="219">
        <v>3614.3785266540003</v>
      </c>
      <c r="BP26" s="93"/>
      <c r="BQ26" s="219">
        <v>7244.7525516425003</v>
      </c>
      <c r="BR26" s="219">
        <v>5244.4894207804</v>
      </c>
      <c r="BS26" s="93"/>
      <c r="BT26" s="219">
        <v>8757.7976714402012</v>
      </c>
      <c r="BU26" s="219">
        <v>6766.8592372801004</v>
      </c>
      <c r="BV26" s="93"/>
      <c r="BW26" s="219">
        <v>5820.7075496237003</v>
      </c>
      <c r="BX26" s="219">
        <v>4916.7877626546006</v>
      </c>
      <c r="BY26" s="93"/>
      <c r="BZ26" s="219">
        <v>8130.8214304804005</v>
      </c>
      <c r="CA26" s="219">
        <v>6227.2181313220999</v>
      </c>
      <c r="CB26" s="93"/>
      <c r="CC26" s="219">
        <v>9140.421276896901</v>
      </c>
      <c r="CD26" s="219">
        <v>6658.1931576606003</v>
      </c>
      <c r="CE26" s="93"/>
      <c r="CF26" s="219">
        <v>6998.0992689822006</v>
      </c>
      <c r="CG26" s="219">
        <v>5239.7274522227999</v>
      </c>
      <c r="CH26" s="93"/>
      <c r="CI26" s="219">
        <v>8516.5272995953001</v>
      </c>
      <c r="CJ26" s="219">
        <v>6281.4978157954001</v>
      </c>
      <c r="CK26" s="93"/>
      <c r="CL26" s="219">
        <v>4767.3556026936003</v>
      </c>
      <c r="CM26" s="219">
        <v>3782.3803461707002</v>
      </c>
      <c r="CN26" s="93"/>
      <c r="CO26" s="219">
        <v>5883.6657164304006</v>
      </c>
      <c r="CP26" s="219">
        <v>4779.8370250978005</v>
      </c>
      <c r="CQ26" s="93"/>
      <c r="CR26" s="219">
        <v>6028.4649830252001</v>
      </c>
      <c r="CS26" s="219">
        <v>4664.1484180641</v>
      </c>
      <c r="CT26" s="93"/>
      <c r="CU26" s="219">
        <v>4988.8086951597998</v>
      </c>
      <c r="CV26" s="219">
        <v>3927.1876042305003</v>
      </c>
    </row>
    <row r="27" spans="1:100" s="11" customFormat="1" ht="12.75" x14ac:dyDescent="0.2">
      <c r="A27" s="257"/>
      <c r="B27" s="78" t="s">
        <v>90</v>
      </c>
      <c r="C27" s="220">
        <v>6666.5057416064001</v>
      </c>
      <c r="D27" s="220">
        <v>5076.6206560642004</v>
      </c>
      <c r="E27" s="94"/>
      <c r="F27" s="220">
        <v>7314.7421010625003</v>
      </c>
      <c r="G27" s="220">
        <v>5360.1872525580002</v>
      </c>
      <c r="H27" s="94"/>
      <c r="I27" s="220">
        <v>9130.9833126169997</v>
      </c>
      <c r="J27" s="220">
        <v>7024.8710103263002</v>
      </c>
      <c r="K27" s="94"/>
      <c r="L27" s="220">
        <v>10197.320005568101</v>
      </c>
      <c r="M27" s="220">
        <v>7508.324533991</v>
      </c>
      <c r="N27" s="94"/>
      <c r="O27" s="220">
        <v>7079.4283485229998</v>
      </c>
      <c r="P27" s="220">
        <v>5047.5972589041003</v>
      </c>
      <c r="Q27" s="94"/>
      <c r="R27" s="220">
        <v>7711.9636823284</v>
      </c>
      <c r="S27" s="220">
        <v>5612.7443954142</v>
      </c>
      <c r="T27" s="94"/>
      <c r="U27" s="220">
        <v>7925.1981906096999</v>
      </c>
      <c r="V27" s="220">
        <v>5704.6141733480999</v>
      </c>
      <c r="W27" s="94"/>
      <c r="X27" s="220">
        <v>3661.3050356524</v>
      </c>
      <c r="Y27" s="220">
        <v>3531.3633680767002</v>
      </c>
      <c r="Z27" s="94"/>
      <c r="AA27" s="220">
        <v>7645.2299949266999</v>
      </c>
      <c r="AB27" s="220">
        <v>6912.9696615274006</v>
      </c>
      <c r="AC27" s="94"/>
      <c r="AD27" s="220">
        <v>8741.0737006512009</v>
      </c>
      <c r="AE27" s="220">
        <v>6914.2914082512007</v>
      </c>
      <c r="AF27" s="94"/>
      <c r="AG27" s="220">
        <v>5829.6191206423</v>
      </c>
      <c r="AH27" s="220">
        <v>4885.0620694323006</v>
      </c>
      <c r="AI27" s="94"/>
      <c r="AJ27" s="220">
        <v>6067.8077133042998</v>
      </c>
      <c r="AK27" s="220">
        <v>4376.8440512155003</v>
      </c>
      <c r="AL27" s="94"/>
      <c r="AM27" s="220">
        <v>3782.5980354973003</v>
      </c>
      <c r="AN27" s="220">
        <v>3474.7468370875004</v>
      </c>
      <c r="AO27" s="94"/>
      <c r="AP27" s="220">
        <v>5648.67847987</v>
      </c>
      <c r="AQ27" s="220">
        <v>4121.3776118779006</v>
      </c>
      <c r="AR27" s="94"/>
      <c r="AS27" s="220">
        <v>7628.9467696103002</v>
      </c>
      <c r="AT27" s="220">
        <v>4880.9638249402005</v>
      </c>
      <c r="AU27" s="94"/>
      <c r="AV27" s="220">
        <v>6811.5904634628005</v>
      </c>
      <c r="AW27" s="220">
        <v>5077.9623489311998</v>
      </c>
      <c r="AX27" s="94"/>
      <c r="AY27" s="220">
        <v>6117.0152293620004</v>
      </c>
      <c r="AZ27" s="220">
        <v>4544.5362828521002</v>
      </c>
      <c r="BA27" s="94"/>
      <c r="BB27" s="220">
        <v>5876.3551050853002</v>
      </c>
      <c r="BC27" s="220">
        <v>4245.2800293913006</v>
      </c>
      <c r="BD27" s="94"/>
      <c r="BE27" s="220">
        <v>6685.9731716362003</v>
      </c>
      <c r="BF27" s="220">
        <v>4962.5638768065</v>
      </c>
      <c r="BG27" s="94"/>
      <c r="BH27" s="220">
        <v>9520.3119129301012</v>
      </c>
      <c r="BI27" s="220">
        <v>6770.4162400369005</v>
      </c>
      <c r="BJ27" s="94"/>
      <c r="BK27" s="220">
        <v>3681.8930283607001</v>
      </c>
      <c r="BL27" s="220">
        <v>3054.9662804100003</v>
      </c>
      <c r="BM27" s="94"/>
      <c r="BN27" s="220">
        <v>5007.2725910290001</v>
      </c>
      <c r="BO27" s="220">
        <v>3542.0050261582001</v>
      </c>
      <c r="BP27" s="94"/>
      <c r="BQ27" s="220">
        <v>7491.6054675749001</v>
      </c>
      <c r="BR27" s="220">
        <v>5285.8061945221998</v>
      </c>
      <c r="BS27" s="94"/>
      <c r="BT27" s="220">
        <v>8537.7657040514005</v>
      </c>
      <c r="BU27" s="220">
        <v>6361.4946193214</v>
      </c>
      <c r="BV27" s="94"/>
      <c r="BW27" s="220">
        <v>5593.8218950267001</v>
      </c>
      <c r="BX27" s="220">
        <v>4515.1869298358006</v>
      </c>
      <c r="BY27" s="94"/>
      <c r="BZ27" s="220">
        <v>7837.7757033338003</v>
      </c>
      <c r="CA27" s="220">
        <v>5773.1509330041999</v>
      </c>
      <c r="CB27" s="94"/>
      <c r="CC27" s="220">
        <v>8102.9164096895001</v>
      </c>
      <c r="CD27" s="220">
        <v>6030.6722709351006</v>
      </c>
      <c r="CE27" s="94"/>
      <c r="CF27" s="220">
        <v>7308.2097002260007</v>
      </c>
      <c r="CG27" s="220">
        <v>5726.4263390441001</v>
      </c>
      <c r="CH27" s="94"/>
      <c r="CI27" s="220">
        <v>7935.0168710377002</v>
      </c>
      <c r="CJ27" s="220">
        <v>5998.6946908288</v>
      </c>
      <c r="CK27" s="94"/>
      <c r="CL27" s="220">
        <v>4777.2116165092002</v>
      </c>
      <c r="CM27" s="220">
        <v>3625.9720403370002</v>
      </c>
      <c r="CN27" s="94"/>
      <c r="CO27" s="220">
        <v>5779.3994266484005</v>
      </c>
      <c r="CP27" s="220">
        <v>4477.1174888047999</v>
      </c>
      <c r="CQ27" s="94"/>
      <c r="CR27" s="220">
        <v>6092.5694498108005</v>
      </c>
      <c r="CS27" s="220">
        <v>4128.8885108375998</v>
      </c>
      <c r="CT27" s="94"/>
      <c r="CU27" s="220">
        <v>5035.3531483247998</v>
      </c>
      <c r="CV27" s="220">
        <v>3777.2245632855002</v>
      </c>
    </row>
    <row r="28" spans="1:100" s="11" customFormat="1" ht="12.75" x14ac:dyDescent="0.2">
      <c r="A28" s="255">
        <v>2010</v>
      </c>
      <c r="B28" s="76" t="s">
        <v>86</v>
      </c>
      <c r="C28" s="218">
        <v>6898.7889965621998</v>
      </c>
      <c r="D28" s="218">
        <v>5169.1505953606002</v>
      </c>
      <c r="E28" s="92"/>
      <c r="F28" s="218">
        <v>7631.3675035196002</v>
      </c>
      <c r="G28" s="218">
        <v>5648.6709759831001</v>
      </c>
      <c r="H28" s="92"/>
      <c r="I28" s="218">
        <v>9627.0677667050004</v>
      </c>
      <c r="J28" s="218">
        <v>7605.4542735222003</v>
      </c>
      <c r="K28" s="92"/>
      <c r="L28" s="218">
        <v>9834.9981313229</v>
      </c>
      <c r="M28" s="218">
        <v>7630.3044880354</v>
      </c>
      <c r="N28" s="92"/>
      <c r="O28" s="218">
        <v>6878.3435569927005</v>
      </c>
      <c r="P28" s="218">
        <v>5141.0034929255999</v>
      </c>
      <c r="Q28" s="92"/>
      <c r="R28" s="218">
        <v>7704.3282823395002</v>
      </c>
      <c r="S28" s="218">
        <v>5908.2337807976</v>
      </c>
      <c r="T28" s="92"/>
      <c r="U28" s="218">
        <v>8301.5649912049012</v>
      </c>
      <c r="V28" s="218">
        <v>5558.8144770714998</v>
      </c>
      <c r="W28" s="92"/>
      <c r="X28" s="218">
        <v>3695.6404533901</v>
      </c>
      <c r="Y28" s="218">
        <v>3665.3986758097003</v>
      </c>
      <c r="Z28" s="92"/>
      <c r="AA28" s="218">
        <v>7990.3580167830005</v>
      </c>
      <c r="AB28" s="218">
        <v>6708.8177082893999</v>
      </c>
      <c r="AC28" s="92"/>
      <c r="AD28" s="218">
        <v>9005.9863274683012</v>
      </c>
      <c r="AE28" s="218">
        <v>6959.2753153286003</v>
      </c>
      <c r="AF28" s="92"/>
      <c r="AG28" s="218">
        <v>6172.1381472585999</v>
      </c>
      <c r="AH28" s="218">
        <v>5115.1170754670002</v>
      </c>
      <c r="AI28" s="92"/>
      <c r="AJ28" s="218">
        <v>6175.3619360604998</v>
      </c>
      <c r="AK28" s="218">
        <v>4278.6965171868005</v>
      </c>
      <c r="AL28" s="92"/>
      <c r="AM28" s="218">
        <v>4402.9650086351003</v>
      </c>
      <c r="AN28" s="218">
        <v>3591.5889912934999</v>
      </c>
      <c r="AO28" s="92"/>
      <c r="AP28" s="218">
        <v>5388.7684514684006</v>
      </c>
      <c r="AQ28" s="218">
        <v>3994.1727318160001</v>
      </c>
      <c r="AR28" s="92"/>
      <c r="AS28" s="218">
        <v>7377.8023887293002</v>
      </c>
      <c r="AT28" s="218">
        <v>5095.3743073258001</v>
      </c>
      <c r="AU28" s="92"/>
      <c r="AV28" s="218">
        <v>7108.0819524825001</v>
      </c>
      <c r="AW28" s="218">
        <v>5132.0054095986006</v>
      </c>
      <c r="AX28" s="92"/>
      <c r="AY28" s="218">
        <v>6454.9562699334001</v>
      </c>
      <c r="AZ28" s="218">
        <v>4417.2941372532005</v>
      </c>
      <c r="BA28" s="92"/>
      <c r="BB28" s="218">
        <v>5823.5271740129001</v>
      </c>
      <c r="BC28" s="218">
        <v>4119.2691689651001</v>
      </c>
      <c r="BD28" s="92"/>
      <c r="BE28" s="218">
        <v>6597.8609500528</v>
      </c>
      <c r="BF28" s="218">
        <v>4949.1192519233</v>
      </c>
      <c r="BG28" s="92"/>
      <c r="BH28" s="218">
        <v>9577.9599345265997</v>
      </c>
      <c r="BI28" s="218">
        <v>6899.8092638827002</v>
      </c>
      <c r="BJ28" s="92"/>
      <c r="BK28" s="218">
        <v>3913.2690298573002</v>
      </c>
      <c r="BL28" s="218">
        <v>3174.7013204808</v>
      </c>
      <c r="BM28" s="92"/>
      <c r="BN28" s="218">
        <v>5187.3857047954998</v>
      </c>
      <c r="BO28" s="218">
        <v>3605.2605988558003</v>
      </c>
      <c r="BP28" s="92"/>
      <c r="BQ28" s="218">
        <v>7399.1354434953</v>
      </c>
      <c r="BR28" s="218">
        <v>5514.3665075059998</v>
      </c>
      <c r="BS28" s="92"/>
      <c r="BT28" s="218">
        <v>8944.5829059071002</v>
      </c>
      <c r="BU28" s="218">
        <v>6361.7989557484998</v>
      </c>
      <c r="BV28" s="92"/>
      <c r="BW28" s="218">
        <v>5696.657725213</v>
      </c>
      <c r="BX28" s="218">
        <v>4791.8847109767003</v>
      </c>
      <c r="BY28" s="92"/>
      <c r="BZ28" s="218">
        <v>7817.8243634507999</v>
      </c>
      <c r="CA28" s="218">
        <v>5893.7867625882</v>
      </c>
      <c r="CB28" s="92"/>
      <c r="CC28" s="218">
        <v>9390.1810427988003</v>
      </c>
      <c r="CD28" s="218">
        <v>6468.8034676109</v>
      </c>
      <c r="CE28" s="92"/>
      <c r="CF28" s="218">
        <v>7410.2376618540002</v>
      </c>
      <c r="CG28" s="218">
        <v>4942.8862541919998</v>
      </c>
      <c r="CH28" s="92"/>
      <c r="CI28" s="218">
        <v>8208.6906908537003</v>
      </c>
      <c r="CJ28" s="218">
        <v>5825.2916647090005</v>
      </c>
      <c r="CK28" s="92"/>
      <c r="CL28" s="218">
        <v>4862.8799445088998</v>
      </c>
      <c r="CM28" s="218">
        <v>3929.9396511748</v>
      </c>
      <c r="CN28" s="92"/>
      <c r="CO28" s="218">
        <v>6188.2263829202002</v>
      </c>
      <c r="CP28" s="218">
        <v>4611.9466596119</v>
      </c>
      <c r="CQ28" s="92"/>
      <c r="CR28" s="218">
        <v>6095.4860878295003</v>
      </c>
      <c r="CS28" s="218">
        <v>4031.4348363365002</v>
      </c>
      <c r="CT28" s="92"/>
      <c r="CU28" s="218">
        <v>5284.6157524927003</v>
      </c>
      <c r="CV28" s="218">
        <v>3975.2908678089002</v>
      </c>
    </row>
    <row r="29" spans="1:100" s="11" customFormat="1" ht="12.75" x14ac:dyDescent="0.2">
      <c r="A29" s="256"/>
      <c r="B29" s="77" t="s">
        <v>88</v>
      </c>
      <c r="C29" s="219">
        <v>6825.3119374793005</v>
      </c>
      <c r="D29" s="219">
        <v>5202.9534927868999</v>
      </c>
      <c r="E29" s="93"/>
      <c r="F29" s="219">
        <v>7234.9535284281001</v>
      </c>
      <c r="G29" s="219">
        <v>5210.7157528501002</v>
      </c>
      <c r="H29" s="93"/>
      <c r="I29" s="219">
        <v>9517.9550126261001</v>
      </c>
      <c r="J29" s="219">
        <v>6997.3180512113004</v>
      </c>
      <c r="K29" s="93"/>
      <c r="L29" s="219">
        <v>10711.612937657601</v>
      </c>
      <c r="M29" s="219">
        <v>7598.4551297179005</v>
      </c>
      <c r="N29" s="93"/>
      <c r="O29" s="219">
        <v>6762.8897341882002</v>
      </c>
      <c r="P29" s="219">
        <v>5319.0746432291999</v>
      </c>
      <c r="Q29" s="93"/>
      <c r="R29" s="219">
        <v>7765.9686895740006</v>
      </c>
      <c r="S29" s="219">
        <v>5652.7630625746006</v>
      </c>
      <c r="T29" s="93"/>
      <c r="U29" s="219">
        <v>8642.2037083668001</v>
      </c>
      <c r="V29" s="219">
        <v>5615.1230609772001</v>
      </c>
      <c r="W29" s="93"/>
      <c r="X29" s="219">
        <v>3540.8722069099999</v>
      </c>
      <c r="Y29" s="219">
        <v>3748.4982439721002</v>
      </c>
      <c r="Z29" s="93"/>
      <c r="AA29" s="219">
        <v>8375.2821034277003</v>
      </c>
      <c r="AB29" s="219">
        <v>6888.8898336559005</v>
      </c>
      <c r="AC29" s="93"/>
      <c r="AD29" s="219">
        <v>9372.7329392352003</v>
      </c>
      <c r="AE29" s="219">
        <v>7067.7146827349006</v>
      </c>
      <c r="AF29" s="93"/>
      <c r="AG29" s="219">
        <v>6045.0956014203002</v>
      </c>
      <c r="AH29" s="219">
        <v>4948.4646525409999</v>
      </c>
      <c r="AI29" s="93"/>
      <c r="AJ29" s="219">
        <v>5912.7786417273001</v>
      </c>
      <c r="AK29" s="219">
        <v>4438.9576659502</v>
      </c>
      <c r="AL29" s="93"/>
      <c r="AM29" s="219">
        <v>3824.9759779258002</v>
      </c>
      <c r="AN29" s="219">
        <v>3493.6356538775999</v>
      </c>
      <c r="AO29" s="93"/>
      <c r="AP29" s="219">
        <v>5418.0158196002003</v>
      </c>
      <c r="AQ29" s="219">
        <v>4038.1370085557</v>
      </c>
      <c r="AR29" s="93"/>
      <c r="AS29" s="219">
        <v>7614.6841628539005</v>
      </c>
      <c r="AT29" s="219">
        <v>5171.7035152963999</v>
      </c>
      <c r="AU29" s="93"/>
      <c r="AV29" s="219">
        <v>7121.1490032983002</v>
      </c>
      <c r="AW29" s="219">
        <v>5236.9550143084998</v>
      </c>
      <c r="AX29" s="93"/>
      <c r="AY29" s="219">
        <v>6481.2370350998999</v>
      </c>
      <c r="AZ29" s="219">
        <v>4420.4521015772998</v>
      </c>
      <c r="BA29" s="93"/>
      <c r="BB29" s="219">
        <v>6085.0463487544002</v>
      </c>
      <c r="BC29" s="219">
        <v>4305.2138359966002</v>
      </c>
      <c r="BD29" s="93"/>
      <c r="BE29" s="219">
        <v>6645.7664079042006</v>
      </c>
      <c r="BF29" s="219">
        <v>5214.8603771436001</v>
      </c>
      <c r="BG29" s="93"/>
      <c r="BH29" s="219">
        <v>9592.4961132980006</v>
      </c>
      <c r="BI29" s="219">
        <v>6873.5005519954002</v>
      </c>
      <c r="BJ29" s="93"/>
      <c r="BK29" s="219">
        <v>3796.6159792579001</v>
      </c>
      <c r="BL29" s="219">
        <v>3308.5567030034003</v>
      </c>
      <c r="BM29" s="93"/>
      <c r="BN29" s="219">
        <v>5286.8361145739</v>
      </c>
      <c r="BO29" s="219">
        <v>3676.7978704682</v>
      </c>
      <c r="BP29" s="93"/>
      <c r="BQ29" s="219">
        <v>7403.5519993243006</v>
      </c>
      <c r="BR29" s="219">
        <v>5608.4628453887999</v>
      </c>
      <c r="BS29" s="93"/>
      <c r="BT29" s="219">
        <v>8626.0961643909995</v>
      </c>
      <c r="BU29" s="219">
        <v>6842.2938298939998</v>
      </c>
      <c r="BV29" s="93"/>
      <c r="BW29" s="219">
        <v>5667.6909630682003</v>
      </c>
      <c r="BX29" s="219">
        <v>4750.3181771346999</v>
      </c>
      <c r="BY29" s="93"/>
      <c r="BZ29" s="219">
        <v>7976.0935111292001</v>
      </c>
      <c r="CA29" s="219">
        <v>6036.5103077941003</v>
      </c>
      <c r="CB29" s="93"/>
      <c r="CC29" s="219">
        <v>8372.4398374684006</v>
      </c>
      <c r="CD29" s="219">
        <v>6592.4216018717998</v>
      </c>
      <c r="CE29" s="93"/>
      <c r="CF29" s="219">
        <v>7174.7055097337006</v>
      </c>
      <c r="CG29" s="219">
        <v>5030.7410144665</v>
      </c>
      <c r="CH29" s="93"/>
      <c r="CI29" s="219">
        <v>7730.4768617146001</v>
      </c>
      <c r="CJ29" s="219">
        <v>5570.9198724207999</v>
      </c>
      <c r="CK29" s="93"/>
      <c r="CL29" s="219">
        <v>4858.1069914664004</v>
      </c>
      <c r="CM29" s="219">
        <v>3856.5365471543</v>
      </c>
      <c r="CN29" s="93"/>
      <c r="CO29" s="219">
        <v>5784.7595166449</v>
      </c>
      <c r="CP29" s="219">
        <v>4714.9367836950005</v>
      </c>
      <c r="CQ29" s="93"/>
      <c r="CR29" s="219">
        <v>6063.2305479062006</v>
      </c>
      <c r="CS29" s="219">
        <v>4248.7861897489001</v>
      </c>
      <c r="CT29" s="93"/>
      <c r="CU29" s="219">
        <v>5184.2605986478002</v>
      </c>
      <c r="CV29" s="219">
        <v>4219.3514679157006</v>
      </c>
    </row>
    <row r="30" spans="1:100" s="11" customFormat="1" ht="12.75" x14ac:dyDescent="0.2">
      <c r="A30" s="256"/>
      <c r="B30" s="77" t="s">
        <v>89</v>
      </c>
      <c r="C30" s="219">
        <v>6770.1583941238005</v>
      </c>
      <c r="D30" s="219">
        <v>5242.0577387829999</v>
      </c>
      <c r="E30" s="93"/>
      <c r="F30" s="219">
        <v>7095.2024068849005</v>
      </c>
      <c r="G30" s="219">
        <v>5492.6305624659999</v>
      </c>
      <c r="H30" s="93"/>
      <c r="I30" s="219">
        <v>9487.3894160172003</v>
      </c>
      <c r="J30" s="219">
        <v>7318.5402556214003</v>
      </c>
      <c r="K30" s="93"/>
      <c r="L30" s="219">
        <v>10457.0755616105</v>
      </c>
      <c r="M30" s="219">
        <v>7039.9224989150998</v>
      </c>
      <c r="N30" s="93"/>
      <c r="O30" s="219">
        <v>6966.9396248494004</v>
      </c>
      <c r="P30" s="219">
        <v>5008.0915736040006</v>
      </c>
      <c r="Q30" s="93"/>
      <c r="R30" s="219">
        <v>7945.5475810318003</v>
      </c>
      <c r="S30" s="219">
        <v>5979.1859235032998</v>
      </c>
      <c r="T30" s="93"/>
      <c r="U30" s="219">
        <v>8462.0078519542003</v>
      </c>
      <c r="V30" s="219">
        <v>5571.2234122375003</v>
      </c>
      <c r="W30" s="93"/>
      <c r="X30" s="219">
        <v>3703.6469914608001</v>
      </c>
      <c r="Y30" s="219">
        <v>3769.6788360794003</v>
      </c>
      <c r="Z30" s="93"/>
      <c r="AA30" s="219">
        <v>8245.5324885017999</v>
      </c>
      <c r="AB30" s="219">
        <v>7086.4597924487007</v>
      </c>
      <c r="AC30" s="93"/>
      <c r="AD30" s="219">
        <v>9134.9727203506009</v>
      </c>
      <c r="AE30" s="219">
        <v>6978.2432289065</v>
      </c>
      <c r="AF30" s="93"/>
      <c r="AG30" s="219">
        <v>5861.6046461351007</v>
      </c>
      <c r="AH30" s="219">
        <v>5306.1570720610998</v>
      </c>
      <c r="AI30" s="93"/>
      <c r="AJ30" s="219">
        <v>6129.5682912216998</v>
      </c>
      <c r="AK30" s="219">
        <v>4498.8391554401005</v>
      </c>
      <c r="AL30" s="93"/>
      <c r="AM30" s="219">
        <v>3560.8602974256</v>
      </c>
      <c r="AN30" s="219">
        <v>3429.9119650299999</v>
      </c>
      <c r="AO30" s="93"/>
      <c r="AP30" s="219">
        <v>5834.2446471572002</v>
      </c>
      <c r="AQ30" s="219">
        <v>4377.0013023737001</v>
      </c>
      <c r="AR30" s="93"/>
      <c r="AS30" s="219">
        <v>7240.2208508046006</v>
      </c>
      <c r="AT30" s="219">
        <v>5073.2890732121004</v>
      </c>
      <c r="AU30" s="93"/>
      <c r="AV30" s="219">
        <v>7074.2060618334999</v>
      </c>
      <c r="AW30" s="219">
        <v>5363.4252102892005</v>
      </c>
      <c r="AX30" s="93"/>
      <c r="AY30" s="219">
        <v>6329.4663991318002</v>
      </c>
      <c r="AZ30" s="219">
        <v>4577.6456903814005</v>
      </c>
      <c r="BA30" s="93"/>
      <c r="BB30" s="219">
        <v>5755.1730735566998</v>
      </c>
      <c r="BC30" s="219">
        <v>4292.2455879564004</v>
      </c>
      <c r="BD30" s="93"/>
      <c r="BE30" s="219">
        <v>6446.0236447140005</v>
      </c>
      <c r="BF30" s="219">
        <v>5101.0996059628005</v>
      </c>
      <c r="BG30" s="93"/>
      <c r="BH30" s="219">
        <v>9538.6904287374</v>
      </c>
      <c r="BI30" s="219">
        <v>6889.0814800066</v>
      </c>
      <c r="BJ30" s="93"/>
      <c r="BK30" s="219">
        <v>3670.9520145526003</v>
      </c>
      <c r="BL30" s="219">
        <v>3167.1125929895002</v>
      </c>
      <c r="BM30" s="93"/>
      <c r="BN30" s="219">
        <v>5271.6687990166001</v>
      </c>
      <c r="BO30" s="219">
        <v>3791.0006891675002</v>
      </c>
      <c r="BP30" s="93"/>
      <c r="BQ30" s="219">
        <v>7423.9045284665999</v>
      </c>
      <c r="BR30" s="219">
        <v>5609.1603144030005</v>
      </c>
      <c r="BS30" s="93"/>
      <c r="BT30" s="219">
        <v>8419.6642428822997</v>
      </c>
      <c r="BU30" s="219">
        <v>6500.1864975831004</v>
      </c>
      <c r="BV30" s="93"/>
      <c r="BW30" s="219">
        <v>5698.6382944870002</v>
      </c>
      <c r="BX30" s="219">
        <v>5018.1623637370003</v>
      </c>
      <c r="BY30" s="93"/>
      <c r="BZ30" s="219">
        <v>7913.1522644871002</v>
      </c>
      <c r="CA30" s="219">
        <v>6262.9810265903998</v>
      </c>
      <c r="CB30" s="93"/>
      <c r="CC30" s="219">
        <v>7971.0430187430002</v>
      </c>
      <c r="CD30" s="219">
        <v>6342.6701379317001</v>
      </c>
      <c r="CE30" s="93"/>
      <c r="CF30" s="219">
        <v>7146.1429397548</v>
      </c>
      <c r="CG30" s="219">
        <v>5067.1922254217998</v>
      </c>
      <c r="CH30" s="93"/>
      <c r="CI30" s="219">
        <v>7465.2096121012</v>
      </c>
      <c r="CJ30" s="219">
        <v>5446.4773403787003</v>
      </c>
      <c r="CK30" s="93"/>
      <c r="CL30" s="219">
        <v>5212.7756021885998</v>
      </c>
      <c r="CM30" s="219">
        <v>3760.4271199646</v>
      </c>
      <c r="CN30" s="93"/>
      <c r="CO30" s="219">
        <v>5955.5854267761006</v>
      </c>
      <c r="CP30" s="219">
        <v>4739.972164844</v>
      </c>
      <c r="CQ30" s="93"/>
      <c r="CR30" s="219">
        <v>6228.9815306351002</v>
      </c>
      <c r="CS30" s="219">
        <v>4370.4494713006998</v>
      </c>
      <c r="CT30" s="93"/>
      <c r="CU30" s="219">
        <v>5254.4230156699005</v>
      </c>
      <c r="CV30" s="219">
        <v>4579.1164241536999</v>
      </c>
    </row>
    <row r="31" spans="1:100" s="11" customFormat="1" ht="12.75" x14ac:dyDescent="0.2">
      <c r="A31" s="257"/>
      <c r="B31" s="78" t="s">
        <v>90</v>
      </c>
      <c r="C31" s="220">
        <v>6653.1344732072002</v>
      </c>
      <c r="D31" s="220">
        <v>5200.8343131517004</v>
      </c>
      <c r="E31" s="94"/>
      <c r="F31" s="220">
        <v>6986.9374195196006</v>
      </c>
      <c r="G31" s="220">
        <v>5445.9111124678002</v>
      </c>
      <c r="H31" s="94"/>
      <c r="I31" s="220">
        <v>9134.2329551326002</v>
      </c>
      <c r="J31" s="220">
        <v>7686.9587203149003</v>
      </c>
      <c r="K31" s="94"/>
      <c r="L31" s="220">
        <v>10104.6271510321</v>
      </c>
      <c r="M31" s="220">
        <v>7316.4310844587999</v>
      </c>
      <c r="N31" s="94"/>
      <c r="O31" s="220">
        <v>6522.8707839146</v>
      </c>
      <c r="P31" s="220">
        <v>5131.4617006084</v>
      </c>
      <c r="Q31" s="94"/>
      <c r="R31" s="220">
        <v>7325.3685287060007</v>
      </c>
      <c r="S31" s="220">
        <v>5702.9924646294003</v>
      </c>
      <c r="T31" s="94"/>
      <c r="U31" s="220">
        <v>8354.0965362939005</v>
      </c>
      <c r="V31" s="220">
        <v>5509.8172727053006</v>
      </c>
      <c r="W31" s="94"/>
      <c r="X31" s="220">
        <v>3589.5344591516</v>
      </c>
      <c r="Y31" s="220">
        <v>3892.1972316059</v>
      </c>
      <c r="Z31" s="94"/>
      <c r="AA31" s="220">
        <v>7668.5054728798004</v>
      </c>
      <c r="AB31" s="220">
        <v>6190.3368055045003</v>
      </c>
      <c r="AC31" s="94"/>
      <c r="AD31" s="220">
        <v>8653.8128650089002</v>
      </c>
      <c r="AE31" s="220">
        <v>6673.1346321830006</v>
      </c>
      <c r="AF31" s="94"/>
      <c r="AG31" s="220">
        <v>6022.9025648523002</v>
      </c>
      <c r="AH31" s="220">
        <v>4817.0358250166</v>
      </c>
      <c r="AI31" s="94"/>
      <c r="AJ31" s="220">
        <v>6228.0251205349005</v>
      </c>
      <c r="AK31" s="220">
        <v>4527.0039621003998</v>
      </c>
      <c r="AL31" s="94"/>
      <c r="AM31" s="220">
        <v>3560.6123563127003</v>
      </c>
      <c r="AN31" s="220">
        <v>3260.3279014504001</v>
      </c>
      <c r="AO31" s="94"/>
      <c r="AP31" s="220">
        <v>5447.9592994272998</v>
      </c>
      <c r="AQ31" s="220">
        <v>4175.4079827845999</v>
      </c>
      <c r="AR31" s="94"/>
      <c r="AS31" s="220">
        <v>7376.6109118776003</v>
      </c>
      <c r="AT31" s="220">
        <v>4976.3071978864</v>
      </c>
      <c r="AU31" s="94"/>
      <c r="AV31" s="220">
        <v>7001.9890340329002</v>
      </c>
      <c r="AW31" s="220">
        <v>5457.2807554580004</v>
      </c>
      <c r="AX31" s="94"/>
      <c r="AY31" s="220">
        <v>6363.6099076649007</v>
      </c>
      <c r="AZ31" s="220">
        <v>5187.6130754222004</v>
      </c>
      <c r="BA31" s="94"/>
      <c r="BB31" s="220">
        <v>5973.7004184954003</v>
      </c>
      <c r="BC31" s="220">
        <v>4367.2722142827006</v>
      </c>
      <c r="BD31" s="94"/>
      <c r="BE31" s="220">
        <v>6390.0880233712005</v>
      </c>
      <c r="BF31" s="220">
        <v>4918.2070511305001</v>
      </c>
      <c r="BG31" s="94"/>
      <c r="BH31" s="220">
        <v>9011.9026339072007</v>
      </c>
      <c r="BI31" s="220">
        <v>6619.8939211266006</v>
      </c>
      <c r="BJ31" s="94"/>
      <c r="BK31" s="220">
        <v>3796.4056667960999</v>
      </c>
      <c r="BL31" s="220">
        <v>3521.3462252243003</v>
      </c>
      <c r="BM31" s="94"/>
      <c r="BN31" s="220">
        <v>5213.7469040694004</v>
      </c>
      <c r="BO31" s="220">
        <v>3596.6537081126003</v>
      </c>
      <c r="BP31" s="94"/>
      <c r="BQ31" s="220">
        <v>7456.6271257988001</v>
      </c>
      <c r="BR31" s="220">
        <v>5814.7476862379999</v>
      </c>
      <c r="BS31" s="94"/>
      <c r="BT31" s="220">
        <v>8322.7681181628996</v>
      </c>
      <c r="BU31" s="220">
        <v>6197.1030929059007</v>
      </c>
      <c r="BV31" s="94"/>
      <c r="BW31" s="220">
        <v>5369.4406880165998</v>
      </c>
      <c r="BX31" s="220">
        <v>4623.6069245621002</v>
      </c>
      <c r="BY31" s="94"/>
      <c r="BZ31" s="220">
        <v>7721.787669495</v>
      </c>
      <c r="CA31" s="220">
        <v>5710.5280073948998</v>
      </c>
      <c r="CB31" s="94"/>
      <c r="CC31" s="220">
        <v>8367.1407192636998</v>
      </c>
      <c r="CD31" s="220">
        <v>6289.4881200439004</v>
      </c>
      <c r="CE31" s="94"/>
      <c r="CF31" s="220">
        <v>6863.5748269173</v>
      </c>
      <c r="CG31" s="220">
        <v>5209.8098453028006</v>
      </c>
      <c r="CH31" s="94"/>
      <c r="CI31" s="220">
        <v>7586.6533893845999</v>
      </c>
      <c r="CJ31" s="220">
        <v>5452.4420356013006</v>
      </c>
      <c r="CK31" s="94"/>
      <c r="CL31" s="220">
        <v>5001.6529087319004</v>
      </c>
      <c r="CM31" s="220">
        <v>3926.3283653194003</v>
      </c>
      <c r="CN31" s="94"/>
      <c r="CO31" s="220">
        <v>5878.6746666210001</v>
      </c>
      <c r="CP31" s="220">
        <v>4868.4508922436999</v>
      </c>
      <c r="CQ31" s="94"/>
      <c r="CR31" s="220">
        <v>6430.6158035566004</v>
      </c>
      <c r="CS31" s="220">
        <v>4572.8331424315002</v>
      </c>
      <c r="CT31" s="94"/>
      <c r="CU31" s="220">
        <v>5328.2780032936998</v>
      </c>
      <c r="CV31" s="220">
        <v>4166.8769494131002</v>
      </c>
    </row>
    <row r="32" spans="1:100" s="11" customFormat="1" ht="12.75" x14ac:dyDescent="0.2">
      <c r="A32" s="255">
        <v>2011</v>
      </c>
      <c r="B32" s="76" t="s">
        <v>86</v>
      </c>
      <c r="C32" s="218">
        <v>6796.4483614312003</v>
      </c>
      <c r="D32" s="218">
        <v>5272.0955093951998</v>
      </c>
      <c r="E32" s="92"/>
      <c r="F32" s="218">
        <v>7323.3617103447004</v>
      </c>
      <c r="G32" s="218">
        <v>5442.7967353833001</v>
      </c>
      <c r="H32" s="92"/>
      <c r="I32" s="218">
        <v>9639.3284760935003</v>
      </c>
      <c r="J32" s="218">
        <v>7507.4972152055007</v>
      </c>
      <c r="K32" s="92"/>
      <c r="L32" s="218">
        <v>10425.5536136677</v>
      </c>
      <c r="M32" s="218">
        <v>7151.9985216719006</v>
      </c>
      <c r="N32" s="92"/>
      <c r="O32" s="218">
        <v>6844.6335113887999</v>
      </c>
      <c r="P32" s="218">
        <v>5242.2453168756001</v>
      </c>
      <c r="Q32" s="92"/>
      <c r="R32" s="218">
        <v>7761.1975964706007</v>
      </c>
      <c r="S32" s="218">
        <v>5896.2084162154006</v>
      </c>
      <c r="T32" s="92"/>
      <c r="U32" s="218">
        <v>8276.5138544309011</v>
      </c>
      <c r="V32" s="218">
        <v>5480.5836232395004</v>
      </c>
      <c r="W32" s="92"/>
      <c r="X32" s="218">
        <v>3834.5760009017004</v>
      </c>
      <c r="Y32" s="218">
        <v>3852.1133080389</v>
      </c>
      <c r="Z32" s="92"/>
      <c r="AA32" s="218">
        <v>7644.8820794036001</v>
      </c>
      <c r="AB32" s="218">
        <v>6439.5688950819003</v>
      </c>
      <c r="AC32" s="92"/>
      <c r="AD32" s="218">
        <v>8861.3800179275004</v>
      </c>
      <c r="AE32" s="218">
        <v>6562.2212920057</v>
      </c>
      <c r="AF32" s="92"/>
      <c r="AG32" s="218">
        <v>6016.2629005399003</v>
      </c>
      <c r="AH32" s="218">
        <v>4919.6822533324003</v>
      </c>
      <c r="AI32" s="92"/>
      <c r="AJ32" s="218">
        <v>6132.2270092479002</v>
      </c>
      <c r="AK32" s="218">
        <v>4509.6532010233004</v>
      </c>
      <c r="AL32" s="92"/>
      <c r="AM32" s="218">
        <v>4384.3120938705006</v>
      </c>
      <c r="AN32" s="218">
        <v>3648.0648124139002</v>
      </c>
      <c r="AO32" s="92"/>
      <c r="AP32" s="218">
        <v>5591.7685192606004</v>
      </c>
      <c r="AQ32" s="218">
        <v>4161.8118507086001</v>
      </c>
      <c r="AR32" s="92"/>
      <c r="AS32" s="218">
        <v>7506.3781274624998</v>
      </c>
      <c r="AT32" s="218">
        <v>5095.3240089428</v>
      </c>
      <c r="AU32" s="92"/>
      <c r="AV32" s="218">
        <v>7196.9716012501003</v>
      </c>
      <c r="AW32" s="218">
        <v>5561.0740264759006</v>
      </c>
      <c r="AX32" s="92"/>
      <c r="AY32" s="218">
        <v>6475.1591834027004</v>
      </c>
      <c r="AZ32" s="218">
        <v>4883.7591432252002</v>
      </c>
      <c r="BA32" s="92"/>
      <c r="BB32" s="218">
        <v>5741.3217402392002</v>
      </c>
      <c r="BC32" s="218">
        <v>4280.8887906546006</v>
      </c>
      <c r="BD32" s="92"/>
      <c r="BE32" s="218">
        <v>6484.3392394111006</v>
      </c>
      <c r="BF32" s="218">
        <v>5026.0752131224999</v>
      </c>
      <c r="BG32" s="92"/>
      <c r="BH32" s="218">
        <v>8801.1331884599003</v>
      </c>
      <c r="BI32" s="218">
        <v>6736.6316615494006</v>
      </c>
      <c r="BJ32" s="92"/>
      <c r="BK32" s="218">
        <v>3969.7388694913002</v>
      </c>
      <c r="BL32" s="218">
        <v>3406.1641917718002</v>
      </c>
      <c r="BM32" s="92"/>
      <c r="BN32" s="218">
        <v>5334.3945959416005</v>
      </c>
      <c r="BO32" s="218">
        <v>4173.3922599222005</v>
      </c>
      <c r="BP32" s="92"/>
      <c r="BQ32" s="218">
        <v>7483.8715297847002</v>
      </c>
      <c r="BR32" s="218">
        <v>5540.3978729016999</v>
      </c>
      <c r="BS32" s="92"/>
      <c r="BT32" s="218">
        <v>8473.7082458126006</v>
      </c>
      <c r="BU32" s="218">
        <v>6706.0658859087998</v>
      </c>
      <c r="BV32" s="92"/>
      <c r="BW32" s="218">
        <v>5303.5941063103</v>
      </c>
      <c r="BX32" s="218">
        <v>4492.1982884993004</v>
      </c>
      <c r="BY32" s="92"/>
      <c r="BZ32" s="218">
        <v>8004.1377836803003</v>
      </c>
      <c r="CA32" s="218">
        <v>6032.3833180404999</v>
      </c>
      <c r="CB32" s="92"/>
      <c r="CC32" s="218">
        <v>7992.7602765874999</v>
      </c>
      <c r="CD32" s="218">
        <v>5914.3295044103006</v>
      </c>
      <c r="CE32" s="92"/>
      <c r="CF32" s="218">
        <v>6950.9558584426004</v>
      </c>
      <c r="CG32" s="218">
        <v>5096.2228179042004</v>
      </c>
      <c r="CH32" s="92"/>
      <c r="CI32" s="218">
        <v>7701.4090292646006</v>
      </c>
      <c r="CJ32" s="218">
        <v>5835.0754607189001</v>
      </c>
      <c r="CK32" s="92"/>
      <c r="CL32" s="218">
        <v>5078.0737003827999</v>
      </c>
      <c r="CM32" s="218">
        <v>3993.1124094815</v>
      </c>
      <c r="CN32" s="92"/>
      <c r="CO32" s="218">
        <v>5844.1532660042003</v>
      </c>
      <c r="CP32" s="218">
        <v>5218.3963143964002</v>
      </c>
      <c r="CQ32" s="92"/>
      <c r="CR32" s="218">
        <v>6247.4449325590003</v>
      </c>
      <c r="CS32" s="218">
        <v>4396.2126642663998</v>
      </c>
      <c r="CT32" s="92"/>
      <c r="CU32" s="218">
        <v>5791.6375745759005</v>
      </c>
      <c r="CV32" s="218">
        <v>4230.4829950700005</v>
      </c>
    </row>
    <row r="33" spans="1:100" s="11" customFormat="1" ht="12.75" x14ac:dyDescent="0.2">
      <c r="A33" s="256"/>
      <c r="B33" s="77" t="s">
        <v>88</v>
      </c>
      <c r="C33" s="219">
        <v>6768.1159564527006</v>
      </c>
      <c r="D33" s="219">
        <v>5219.7857496679999</v>
      </c>
      <c r="E33" s="93"/>
      <c r="F33" s="219">
        <v>7132.4802508962002</v>
      </c>
      <c r="G33" s="219">
        <v>5559.1810053630006</v>
      </c>
      <c r="H33" s="93"/>
      <c r="I33" s="219">
        <v>9321.1223926415005</v>
      </c>
      <c r="J33" s="219">
        <v>7214.5914362390004</v>
      </c>
      <c r="K33" s="93"/>
      <c r="L33" s="219">
        <v>10397.031253882</v>
      </c>
      <c r="M33" s="219">
        <v>7783.1854384491999</v>
      </c>
      <c r="N33" s="93"/>
      <c r="O33" s="219">
        <v>7283.1869030884</v>
      </c>
      <c r="P33" s="219">
        <v>5222.4179056285002</v>
      </c>
      <c r="Q33" s="93"/>
      <c r="R33" s="219">
        <v>7932.0393206005001</v>
      </c>
      <c r="S33" s="219">
        <v>5571.3910469749999</v>
      </c>
      <c r="T33" s="93"/>
      <c r="U33" s="219">
        <v>8071.5754142345004</v>
      </c>
      <c r="V33" s="219">
        <v>5724.0210645473999</v>
      </c>
      <c r="W33" s="93"/>
      <c r="X33" s="219">
        <v>3858.7489143698003</v>
      </c>
      <c r="Y33" s="219">
        <v>3725.6382773830001</v>
      </c>
      <c r="Z33" s="93"/>
      <c r="AA33" s="219">
        <v>7548.1062681650001</v>
      </c>
      <c r="AB33" s="219">
        <v>6089.6229527154001</v>
      </c>
      <c r="AC33" s="93"/>
      <c r="AD33" s="219">
        <v>9335.0755016313997</v>
      </c>
      <c r="AE33" s="219">
        <v>6921.7560659511</v>
      </c>
      <c r="AF33" s="93"/>
      <c r="AG33" s="219">
        <v>6186.4487050546004</v>
      </c>
      <c r="AH33" s="219">
        <v>4805.7989353550001</v>
      </c>
      <c r="AI33" s="93"/>
      <c r="AJ33" s="219">
        <v>6160.449466215</v>
      </c>
      <c r="AK33" s="219">
        <v>4648.9572272495998</v>
      </c>
      <c r="AL33" s="93"/>
      <c r="AM33" s="219">
        <v>3839.3123194249001</v>
      </c>
      <c r="AN33" s="219">
        <v>3352.2270551216002</v>
      </c>
      <c r="AO33" s="93"/>
      <c r="AP33" s="219">
        <v>5693.1344503328</v>
      </c>
      <c r="AQ33" s="219">
        <v>4323.7744251937002</v>
      </c>
      <c r="AR33" s="93"/>
      <c r="AS33" s="219">
        <v>7415.4417748684</v>
      </c>
      <c r="AT33" s="219">
        <v>5155.4107463072005</v>
      </c>
      <c r="AU33" s="93"/>
      <c r="AV33" s="219">
        <v>7324.3269422848007</v>
      </c>
      <c r="AW33" s="219">
        <v>5671.6022714296005</v>
      </c>
      <c r="AX33" s="93"/>
      <c r="AY33" s="219">
        <v>6338.1040604250002</v>
      </c>
      <c r="AZ33" s="219">
        <v>4380.5363823455</v>
      </c>
      <c r="BA33" s="93"/>
      <c r="BB33" s="219">
        <v>6170.5413460093005</v>
      </c>
      <c r="BC33" s="219">
        <v>4239.9175658247004</v>
      </c>
      <c r="BD33" s="93"/>
      <c r="BE33" s="219">
        <v>6366.0049904628004</v>
      </c>
      <c r="BF33" s="219">
        <v>5156.4901421589002</v>
      </c>
      <c r="BG33" s="93"/>
      <c r="BH33" s="219">
        <v>9050.9519381647006</v>
      </c>
      <c r="BI33" s="219">
        <v>6569.8817063806</v>
      </c>
      <c r="BJ33" s="93"/>
      <c r="BK33" s="219">
        <v>3880.1326000178001</v>
      </c>
      <c r="BL33" s="219">
        <v>3227.4648265043002</v>
      </c>
      <c r="BM33" s="93"/>
      <c r="BN33" s="219">
        <v>5185.5440767949003</v>
      </c>
      <c r="BO33" s="219">
        <v>3875.3914547163999</v>
      </c>
      <c r="BP33" s="93"/>
      <c r="BQ33" s="219">
        <v>7754.5406530458004</v>
      </c>
      <c r="BR33" s="219">
        <v>5972.9942033191001</v>
      </c>
      <c r="BS33" s="93"/>
      <c r="BT33" s="219">
        <v>8343.9472865465996</v>
      </c>
      <c r="BU33" s="219">
        <v>6691.4070251869998</v>
      </c>
      <c r="BV33" s="93"/>
      <c r="BW33" s="219">
        <v>5664.8450629344006</v>
      </c>
      <c r="BX33" s="219">
        <v>4651.7289442049005</v>
      </c>
      <c r="BY33" s="93"/>
      <c r="BZ33" s="219">
        <v>8191.7618851427005</v>
      </c>
      <c r="CA33" s="219">
        <v>5922.6298863241</v>
      </c>
      <c r="CB33" s="93"/>
      <c r="CC33" s="219">
        <v>8484.0486360750001</v>
      </c>
      <c r="CD33" s="219">
        <v>6025.5991890755004</v>
      </c>
      <c r="CE33" s="93"/>
      <c r="CF33" s="219">
        <v>6534.2621059676003</v>
      </c>
      <c r="CG33" s="219">
        <v>4982.8483684205003</v>
      </c>
      <c r="CH33" s="93"/>
      <c r="CI33" s="219">
        <v>6913.3244511518005</v>
      </c>
      <c r="CJ33" s="219">
        <v>5737.7375778312999</v>
      </c>
      <c r="CK33" s="93"/>
      <c r="CL33" s="219">
        <v>5508.6341200958004</v>
      </c>
      <c r="CM33" s="219">
        <v>4090.0564375604004</v>
      </c>
      <c r="CN33" s="93"/>
      <c r="CO33" s="219">
        <v>5563.8643407938998</v>
      </c>
      <c r="CP33" s="219">
        <v>4666.7703184905004</v>
      </c>
      <c r="CQ33" s="93"/>
      <c r="CR33" s="219">
        <v>6008.4894802946001</v>
      </c>
      <c r="CS33" s="219">
        <v>4476.5714082063005</v>
      </c>
      <c r="CT33" s="93"/>
      <c r="CU33" s="219">
        <v>5176.2619611607006</v>
      </c>
      <c r="CV33" s="219">
        <v>4098.3582502048002</v>
      </c>
    </row>
    <row r="34" spans="1:100" s="11" customFormat="1" ht="12.75" x14ac:dyDescent="0.2">
      <c r="A34" s="256"/>
      <c r="B34" s="77" t="s">
        <v>89</v>
      </c>
      <c r="C34" s="219">
        <v>6711.0402298386998</v>
      </c>
      <c r="D34" s="219">
        <v>5183.8097474777005</v>
      </c>
      <c r="E34" s="93"/>
      <c r="F34" s="219">
        <v>7158.7461858469005</v>
      </c>
      <c r="G34" s="219">
        <v>5652.5705431495999</v>
      </c>
      <c r="H34" s="93"/>
      <c r="I34" s="219">
        <v>9111.8226844075998</v>
      </c>
      <c r="J34" s="219">
        <v>7136.5209498131999</v>
      </c>
      <c r="K34" s="93"/>
      <c r="L34" s="219">
        <v>9859.1393526880001</v>
      </c>
      <c r="M34" s="219">
        <v>7872.3241506804006</v>
      </c>
      <c r="N34" s="93"/>
      <c r="O34" s="219">
        <v>7053.2334501425003</v>
      </c>
      <c r="P34" s="219">
        <v>5474.8129485128002</v>
      </c>
      <c r="Q34" s="93"/>
      <c r="R34" s="219">
        <v>8055.7257246120998</v>
      </c>
      <c r="S34" s="219">
        <v>5659.2741320532004</v>
      </c>
      <c r="T34" s="93"/>
      <c r="U34" s="219">
        <v>7839.7093097023999</v>
      </c>
      <c r="V34" s="219">
        <v>5323.0952533010004</v>
      </c>
      <c r="W34" s="93"/>
      <c r="X34" s="219">
        <v>3700.4117390034003</v>
      </c>
      <c r="Y34" s="219">
        <v>3824.1247689921001</v>
      </c>
      <c r="Z34" s="93"/>
      <c r="AA34" s="219">
        <v>7251.1929059734002</v>
      </c>
      <c r="AB34" s="219">
        <v>6850.8569771132006</v>
      </c>
      <c r="AC34" s="93"/>
      <c r="AD34" s="219">
        <v>9378.0909058956004</v>
      </c>
      <c r="AE34" s="219">
        <v>6899.2769058025006</v>
      </c>
      <c r="AF34" s="93"/>
      <c r="AG34" s="219">
        <v>6465.7644106332</v>
      </c>
      <c r="AH34" s="219">
        <v>5352.8842552739998</v>
      </c>
      <c r="AI34" s="93"/>
      <c r="AJ34" s="219">
        <v>6006.1672939057999</v>
      </c>
      <c r="AK34" s="219">
        <v>4580.9341207500001</v>
      </c>
      <c r="AL34" s="93"/>
      <c r="AM34" s="219">
        <v>3572.4615975872002</v>
      </c>
      <c r="AN34" s="219">
        <v>3383.4802092373002</v>
      </c>
      <c r="AO34" s="93"/>
      <c r="AP34" s="219">
        <v>5229.4483329601999</v>
      </c>
      <c r="AQ34" s="219">
        <v>4199.1752398097005</v>
      </c>
      <c r="AR34" s="93"/>
      <c r="AS34" s="219">
        <v>7176.5610548134</v>
      </c>
      <c r="AT34" s="219">
        <v>4982.6890007206002</v>
      </c>
      <c r="AU34" s="93"/>
      <c r="AV34" s="219">
        <v>7509.6571585955999</v>
      </c>
      <c r="AW34" s="219">
        <v>5817.8055088678002</v>
      </c>
      <c r="AX34" s="93"/>
      <c r="AY34" s="219">
        <v>6131.8071344992004</v>
      </c>
      <c r="AZ34" s="219">
        <v>4285.5771321039001</v>
      </c>
      <c r="BA34" s="93"/>
      <c r="BB34" s="219">
        <v>6161.1894865908998</v>
      </c>
      <c r="BC34" s="219">
        <v>4481.9211502439002</v>
      </c>
      <c r="BD34" s="93"/>
      <c r="BE34" s="219">
        <v>6536.9537364404005</v>
      </c>
      <c r="BF34" s="219">
        <v>5190.3893025632005</v>
      </c>
      <c r="BG34" s="93"/>
      <c r="BH34" s="219">
        <v>8872.9799724510995</v>
      </c>
      <c r="BI34" s="219">
        <v>6489.3198689809005</v>
      </c>
      <c r="BJ34" s="93"/>
      <c r="BK34" s="219">
        <v>3876.7801328054002</v>
      </c>
      <c r="BL34" s="219">
        <v>3099.4407439870001</v>
      </c>
      <c r="BM34" s="93"/>
      <c r="BN34" s="219">
        <v>5076.2242874449003</v>
      </c>
      <c r="BO34" s="219">
        <v>3681.2991634067002</v>
      </c>
      <c r="BP34" s="93"/>
      <c r="BQ34" s="219">
        <v>7128.6008569692003</v>
      </c>
      <c r="BR34" s="219">
        <v>5523.4353552166003</v>
      </c>
      <c r="BS34" s="93"/>
      <c r="BT34" s="219">
        <v>8375.050444388</v>
      </c>
      <c r="BU34" s="219">
        <v>6391.2374840136999</v>
      </c>
      <c r="BV34" s="93"/>
      <c r="BW34" s="219">
        <v>5693.2263035817004</v>
      </c>
      <c r="BX34" s="219">
        <v>4650.5444574978001</v>
      </c>
      <c r="BY34" s="93"/>
      <c r="BZ34" s="219">
        <v>7701.5367974438004</v>
      </c>
      <c r="CA34" s="219">
        <v>5921.8520556562999</v>
      </c>
      <c r="CB34" s="93"/>
      <c r="CC34" s="219">
        <v>8400.5831735478005</v>
      </c>
      <c r="CD34" s="219">
        <v>5364.3279030089006</v>
      </c>
      <c r="CE34" s="93"/>
      <c r="CF34" s="219">
        <v>6627.6772871405001</v>
      </c>
      <c r="CG34" s="219">
        <v>5173.5753020974998</v>
      </c>
      <c r="CH34" s="93"/>
      <c r="CI34" s="219">
        <v>7145.1640759844004</v>
      </c>
      <c r="CJ34" s="219">
        <v>5191.4704080005004</v>
      </c>
      <c r="CK34" s="93"/>
      <c r="CL34" s="219">
        <v>5052.8455848722006</v>
      </c>
      <c r="CM34" s="219">
        <v>3883.3279048664999</v>
      </c>
      <c r="CN34" s="93"/>
      <c r="CO34" s="219">
        <v>5889.7598233421004</v>
      </c>
      <c r="CP34" s="219">
        <v>4564.4724348337004</v>
      </c>
      <c r="CQ34" s="93"/>
      <c r="CR34" s="219">
        <v>6233.5842310751004</v>
      </c>
      <c r="CS34" s="219">
        <v>4394.5849876533002</v>
      </c>
      <c r="CT34" s="93"/>
      <c r="CU34" s="219">
        <v>5068.1543874159997</v>
      </c>
      <c r="CV34" s="219">
        <v>4262.3988014898005</v>
      </c>
    </row>
    <row r="35" spans="1:100" s="11" customFormat="1" ht="12.75" x14ac:dyDescent="0.2">
      <c r="A35" s="257"/>
      <c r="B35" s="78" t="s">
        <v>90</v>
      </c>
      <c r="C35" s="220">
        <v>6510.5897847963006</v>
      </c>
      <c r="D35" s="220">
        <v>4970.9929959961</v>
      </c>
      <c r="E35" s="94"/>
      <c r="F35" s="220">
        <v>6554.2246056205004</v>
      </c>
      <c r="G35" s="220">
        <v>5067.4633174340997</v>
      </c>
      <c r="H35" s="94"/>
      <c r="I35" s="220">
        <v>8920.9379304826998</v>
      </c>
      <c r="J35" s="220">
        <v>6955.2072967089998</v>
      </c>
      <c r="K35" s="94"/>
      <c r="L35" s="220">
        <v>10652.7734389917</v>
      </c>
      <c r="M35" s="220">
        <v>8118.8260832632004</v>
      </c>
      <c r="N35" s="94"/>
      <c r="O35" s="220">
        <v>7151.3455984732</v>
      </c>
      <c r="P35" s="220">
        <v>5298.3678760486</v>
      </c>
      <c r="Q35" s="94"/>
      <c r="R35" s="220">
        <v>7560.5790788089007</v>
      </c>
      <c r="S35" s="220">
        <v>5581.3778065507004</v>
      </c>
      <c r="T35" s="94"/>
      <c r="U35" s="220">
        <v>7941.3561502760003</v>
      </c>
      <c r="V35" s="220">
        <v>5222.1293494760002</v>
      </c>
      <c r="W35" s="94"/>
      <c r="X35" s="220">
        <v>3661.1656612157003</v>
      </c>
      <c r="Y35" s="220">
        <v>3722.5342271177001</v>
      </c>
      <c r="Z35" s="94"/>
      <c r="AA35" s="220">
        <v>7909.1739705528007</v>
      </c>
      <c r="AB35" s="220">
        <v>6458.7843229881</v>
      </c>
      <c r="AC35" s="94"/>
      <c r="AD35" s="220">
        <v>8623.6682996772997</v>
      </c>
      <c r="AE35" s="220">
        <v>6746.6422798376007</v>
      </c>
      <c r="AF35" s="94"/>
      <c r="AG35" s="220">
        <v>5972.0001130507999</v>
      </c>
      <c r="AH35" s="220">
        <v>4558.1787003771005</v>
      </c>
      <c r="AI35" s="94"/>
      <c r="AJ35" s="220">
        <v>5772.0391485886003</v>
      </c>
      <c r="AK35" s="220">
        <v>4229.7874869906</v>
      </c>
      <c r="AL35" s="94"/>
      <c r="AM35" s="220">
        <v>3575.9278615245003</v>
      </c>
      <c r="AN35" s="220">
        <v>2980.4530959703002</v>
      </c>
      <c r="AO35" s="94"/>
      <c r="AP35" s="220">
        <v>5679.2217592635998</v>
      </c>
      <c r="AQ35" s="220">
        <v>4345.2214668711003</v>
      </c>
      <c r="AR35" s="94"/>
      <c r="AS35" s="220">
        <v>7206.9665185814001</v>
      </c>
      <c r="AT35" s="220">
        <v>4988.0563386395006</v>
      </c>
      <c r="AU35" s="94"/>
      <c r="AV35" s="220">
        <v>6878.0705514381998</v>
      </c>
      <c r="AW35" s="220">
        <v>5297.3728846821004</v>
      </c>
      <c r="AX35" s="94"/>
      <c r="AY35" s="220">
        <v>6374.0929146381004</v>
      </c>
      <c r="AZ35" s="220">
        <v>4526.4661833280998</v>
      </c>
      <c r="BA35" s="94"/>
      <c r="BB35" s="220">
        <v>5842.3676387755004</v>
      </c>
      <c r="BC35" s="220">
        <v>4049.1168146796999</v>
      </c>
      <c r="BD35" s="94"/>
      <c r="BE35" s="220">
        <v>6391.5109119151002</v>
      </c>
      <c r="BF35" s="220">
        <v>5056.8882884806999</v>
      </c>
      <c r="BG35" s="94"/>
      <c r="BH35" s="220">
        <v>9015.0960083253012</v>
      </c>
      <c r="BI35" s="220">
        <v>6173.9493426646004</v>
      </c>
      <c r="BJ35" s="94"/>
      <c r="BK35" s="220">
        <v>3901.1596710795002</v>
      </c>
      <c r="BL35" s="220">
        <v>3026.9262189804003</v>
      </c>
      <c r="BM35" s="94"/>
      <c r="BN35" s="220">
        <v>4953.5481908027004</v>
      </c>
      <c r="BO35" s="220">
        <v>3504.3660463814003</v>
      </c>
      <c r="BP35" s="94"/>
      <c r="BQ35" s="220">
        <v>7273.9845583125007</v>
      </c>
      <c r="BR35" s="220">
        <v>5480.5268842109999</v>
      </c>
      <c r="BS35" s="94"/>
      <c r="BT35" s="220">
        <v>8313.900450765801</v>
      </c>
      <c r="BU35" s="220">
        <v>6492.0965467755004</v>
      </c>
      <c r="BV35" s="94"/>
      <c r="BW35" s="220">
        <v>5473.8769318592003</v>
      </c>
      <c r="BX35" s="220">
        <v>4615.1911766259</v>
      </c>
      <c r="BY35" s="94"/>
      <c r="BZ35" s="220">
        <v>7661.5771786922005</v>
      </c>
      <c r="CA35" s="220">
        <v>5437.4924210334002</v>
      </c>
      <c r="CB35" s="94"/>
      <c r="CC35" s="220">
        <v>7943.1408839424003</v>
      </c>
      <c r="CD35" s="220">
        <v>5646.4731180231001</v>
      </c>
      <c r="CE35" s="94"/>
      <c r="CF35" s="220">
        <v>6743.9471869969002</v>
      </c>
      <c r="CG35" s="220">
        <v>4938.2196896391006</v>
      </c>
      <c r="CH35" s="94"/>
      <c r="CI35" s="220">
        <v>6549.9522598438998</v>
      </c>
      <c r="CJ35" s="220">
        <v>5038.6819504427003</v>
      </c>
      <c r="CK35" s="94"/>
      <c r="CL35" s="220">
        <v>5140.6170832334001</v>
      </c>
      <c r="CM35" s="220">
        <v>3850.3167164639003</v>
      </c>
      <c r="CN35" s="94"/>
      <c r="CO35" s="220">
        <v>5498.2727424649001</v>
      </c>
      <c r="CP35" s="220">
        <v>4252.8695524512004</v>
      </c>
      <c r="CQ35" s="94"/>
      <c r="CR35" s="220">
        <v>5947.6023381140003</v>
      </c>
      <c r="CS35" s="220">
        <v>4155.4235587676003</v>
      </c>
      <c r="CT35" s="94"/>
      <c r="CU35" s="220">
        <v>4921.3575010974</v>
      </c>
      <c r="CV35" s="220">
        <v>4008.5520902028002</v>
      </c>
    </row>
    <row r="36" spans="1:100" s="11" customFormat="1" ht="12.75" x14ac:dyDescent="0.2">
      <c r="A36" s="255">
        <v>2012</v>
      </c>
      <c r="B36" s="76" t="s">
        <v>86</v>
      </c>
      <c r="C36" s="218">
        <v>6692.0936328322005</v>
      </c>
      <c r="D36" s="218">
        <v>5184.8736748559004</v>
      </c>
      <c r="E36" s="92"/>
      <c r="F36" s="218">
        <v>7233.2506269993</v>
      </c>
      <c r="G36" s="218">
        <v>5581.7847071330998</v>
      </c>
      <c r="H36" s="92"/>
      <c r="I36" s="218">
        <v>9022.8231749528004</v>
      </c>
      <c r="J36" s="218">
        <v>7351.4185741513002</v>
      </c>
      <c r="K36" s="92"/>
      <c r="L36" s="218">
        <v>10023.8449158884</v>
      </c>
      <c r="M36" s="218">
        <v>7691.4895495013006</v>
      </c>
      <c r="N36" s="92"/>
      <c r="O36" s="218">
        <v>6896.6778100962001</v>
      </c>
      <c r="P36" s="218">
        <v>5351.9579521880005</v>
      </c>
      <c r="Q36" s="92"/>
      <c r="R36" s="218">
        <v>7509.0256398045003</v>
      </c>
      <c r="S36" s="218">
        <v>5727.8089630764998</v>
      </c>
      <c r="T36" s="92"/>
      <c r="U36" s="218">
        <v>8066.5742494781007</v>
      </c>
      <c r="V36" s="218">
        <v>5549.1286874070001</v>
      </c>
      <c r="W36" s="92"/>
      <c r="X36" s="218">
        <v>3704.6440245189001</v>
      </c>
      <c r="Y36" s="218">
        <v>3807.8309829373002</v>
      </c>
      <c r="Z36" s="92"/>
      <c r="AA36" s="218">
        <v>7652.7319563825004</v>
      </c>
      <c r="AB36" s="218">
        <v>6640.2288760606998</v>
      </c>
      <c r="AC36" s="92"/>
      <c r="AD36" s="218">
        <v>8875.1661231081998</v>
      </c>
      <c r="AE36" s="218">
        <v>6698.3149251106006</v>
      </c>
      <c r="AF36" s="92"/>
      <c r="AG36" s="218">
        <v>5947.8102504422004</v>
      </c>
      <c r="AH36" s="218">
        <v>4851.2210287052003</v>
      </c>
      <c r="AI36" s="92"/>
      <c r="AJ36" s="218">
        <v>6199.6501060480005</v>
      </c>
      <c r="AK36" s="218">
        <v>4435.2125035116005</v>
      </c>
      <c r="AL36" s="92"/>
      <c r="AM36" s="218">
        <v>3949.0077467818001</v>
      </c>
      <c r="AN36" s="218">
        <v>3369.9105800626003</v>
      </c>
      <c r="AO36" s="92"/>
      <c r="AP36" s="218">
        <v>5392.0701579129</v>
      </c>
      <c r="AQ36" s="218">
        <v>4400.8202289926003</v>
      </c>
      <c r="AR36" s="92"/>
      <c r="AS36" s="218">
        <v>7188.6145146489007</v>
      </c>
      <c r="AT36" s="218">
        <v>5170.6082775632003</v>
      </c>
      <c r="AU36" s="92"/>
      <c r="AV36" s="218">
        <v>7178.0346248995002</v>
      </c>
      <c r="AW36" s="218">
        <v>5550.9473976339004</v>
      </c>
      <c r="AX36" s="92"/>
      <c r="AY36" s="218">
        <v>6269.6289151187002</v>
      </c>
      <c r="AZ36" s="218">
        <v>4411.351985927</v>
      </c>
      <c r="BA36" s="92"/>
      <c r="BB36" s="218">
        <v>6091.1647375287002</v>
      </c>
      <c r="BC36" s="218">
        <v>4552.6881053875004</v>
      </c>
      <c r="BD36" s="92"/>
      <c r="BE36" s="218">
        <v>6434.1010979576004</v>
      </c>
      <c r="BF36" s="218">
        <v>5054.5929392264998</v>
      </c>
      <c r="BG36" s="92"/>
      <c r="BH36" s="218">
        <v>8829.2593018523003</v>
      </c>
      <c r="BI36" s="218">
        <v>6128.4943326230004</v>
      </c>
      <c r="BJ36" s="92"/>
      <c r="BK36" s="218">
        <v>4157.3312950824002</v>
      </c>
      <c r="BL36" s="218">
        <v>3253.0306440589002</v>
      </c>
      <c r="BM36" s="92"/>
      <c r="BN36" s="218">
        <v>5481.7613160392002</v>
      </c>
      <c r="BO36" s="218">
        <v>3862.7379481442999</v>
      </c>
      <c r="BP36" s="92"/>
      <c r="BQ36" s="218">
        <v>7316.7089396526999</v>
      </c>
      <c r="BR36" s="218">
        <v>5672.3411984743007</v>
      </c>
      <c r="BS36" s="92"/>
      <c r="BT36" s="218">
        <v>8504.3115938036008</v>
      </c>
      <c r="BU36" s="218">
        <v>6752.9298044879006</v>
      </c>
      <c r="BV36" s="92"/>
      <c r="BW36" s="218">
        <v>5473.9636192358003</v>
      </c>
      <c r="BX36" s="218">
        <v>4778.8990741922998</v>
      </c>
      <c r="BY36" s="92"/>
      <c r="BZ36" s="218">
        <v>7707.3680596385002</v>
      </c>
      <c r="CA36" s="218">
        <v>5707.8731113819003</v>
      </c>
      <c r="CB36" s="92"/>
      <c r="CC36" s="218">
        <v>7737.6024690662007</v>
      </c>
      <c r="CD36" s="218">
        <v>6198.6668061240998</v>
      </c>
      <c r="CE36" s="92"/>
      <c r="CF36" s="218">
        <v>7151.7103835004</v>
      </c>
      <c r="CG36" s="218">
        <v>5216.6497909143</v>
      </c>
      <c r="CH36" s="92"/>
      <c r="CI36" s="218">
        <v>7069.6336935845002</v>
      </c>
      <c r="CJ36" s="218">
        <v>5103.7663595386002</v>
      </c>
      <c r="CK36" s="92"/>
      <c r="CL36" s="218">
        <v>5253.4582319788005</v>
      </c>
      <c r="CM36" s="218">
        <v>3944.4763094583</v>
      </c>
      <c r="CN36" s="92"/>
      <c r="CO36" s="218">
        <v>5906.2756208542005</v>
      </c>
      <c r="CP36" s="218">
        <v>4608.7402707147003</v>
      </c>
      <c r="CQ36" s="92"/>
      <c r="CR36" s="218">
        <v>6072.2391642394005</v>
      </c>
      <c r="CS36" s="218">
        <v>4263.2786622621998</v>
      </c>
      <c r="CT36" s="92"/>
      <c r="CU36" s="218">
        <v>5331.8552423496003</v>
      </c>
      <c r="CV36" s="218">
        <v>4910.9490571350998</v>
      </c>
    </row>
    <row r="37" spans="1:100" s="11" customFormat="1" ht="12.75" x14ac:dyDescent="0.2">
      <c r="A37" s="256"/>
      <c r="B37" s="77" t="s">
        <v>88</v>
      </c>
      <c r="C37" s="219">
        <v>6677.2177392606</v>
      </c>
      <c r="D37" s="219">
        <v>5134.3301470200004</v>
      </c>
      <c r="E37" s="93"/>
      <c r="F37" s="219">
        <v>7075.3996985293006</v>
      </c>
      <c r="G37" s="219">
        <v>5403.8671923304</v>
      </c>
      <c r="H37" s="93"/>
      <c r="I37" s="219">
        <v>9081.0718199608</v>
      </c>
      <c r="J37" s="219">
        <v>7064.5446523127002</v>
      </c>
      <c r="K37" s="93"/>
      <c r="L37" s="219">
        <v>10215.212989138501</v>
      </c>
      <c r="M37" s="219">
        <v>8116.9510702439002</v>
      </c>
      <c r="N37" s="93"/>
      <c r="O37" s="219">
        <v>7250.0353825876</v>
      </c>
      <c r="P37" s="219">
        <v>5804.8273148123999</v>
      </c>
      <c r="Q37" s="93"/>
      <c r="R37" s="219">
        <v>7750.0602594173006</v>
      </c>
      <c r="S37" s="219">
        <v>5637.9967232515</v>
      </c>
      <c r="T37" s="93"/>
      <c r="U37" s="219">
        <v>8368.0938419852009</v>
      </c>
      <c r="V37" s="219">
        <v>5403.9028047268002</v>
      </c>
      <c r="W37" s="93"/>
      <c r="X37" s="219">
        <v>3713.2608522211003</v>
      </c>
      <c r="Y37" s="219">
        <v>3415.7658463438001</v>
      </c>
      <c r="Z37" s="93"/>
      <c r="AA37" s="219">
        <v>8006.5515261317005</v>
      </c>
      <c r="AB37" s="219">
        <v>6600.7772047872004</v>
      </c>
      <c r="AC37" s="93"/>
      <c r="AD37" s="219">
        <v>8827.6193411787008</v>
      </c>
      <c r="AE37" s="219">
        <v>7039.4566725960003</v>
      </c>
      <c r="AF37" s="93"/>
      <c r="AG37" s="219">
        <v>5813.5474114571998</v>
      </c>
      <c r="AH37" s="219">
        <v>5001.3781261816002</v>
      </c>
      <c r="AI37" s="93"/>
      <c r="AJ37" s="219">
        <v>5896.1180744194999</v>
      </c>
      <c r="AK37" s="219">
        <v>4066.7801716660001</v>
      </c>
      <c r="AL37" s="93"/>
      <c r="AM37" s="219">
        <v>3787.9211624541003</v>
      </c>
      <c r="AN37" s="219">
        <v>3253.8925348477001</v>
      </c>
      <c r="AO37" s="93"/>
      <c r="AP37" s="219">
        <v>5858.4184255951004</v>
      </c>
      <c r="AQ37" s="219">
        <v>4466.1016837138004</v>
      </c>
      <c r="AR37" s="93"/>
      <c r="AS37" s="219">
        <v>7414.2785003943</v>
      </c>
      <c r="AT37" s="219">
        <v>5354.2466838350001</v>
      </c>
      <c r="AU37" s="93"/>
      <c r="AV37" s="219">
        <v>7144.6728162377003</v>
      </c>
      <c r="AW37" s="219">
        <v>5401.3047537730999</v>
      </c>
      <c r="AX37" s="93"/>
      <c r="AY37" s="219">
        <v>6569.6445393521999</v>
      </c>
      <c r="AZ37" s="219">
        <v>4474.5052343932002</v>
      </c>
      <c r="BA37" s="93"/>
      <c r="BB37" s="219">
        <v>6101.3138897572999</v>
      </c>
      <c r="BC37" s="219">
        <v>4564.4453118350002</v>
      </c>
      <c r="BD37" s="93"/>
      <c r="BE37" s="219">
        <v>6405.8903874867001</v>
      </c>
      <c r="BF37" s="219">
        <v>5013.8457384263002</v>
      </c>
      <c r="BG37" s="93"/>
      <c r="BH37" s="219">
        <v>8698.1006022664005</v>
      </c>
      <c r="BI37" s="219">
        <v>6144.4956338725005</v>
      </c>
      <c r="BJ37" s="93"/>
      <c r="BK37" s="219">
        <v>4098.6024120026004</v>
      </c>
      <c r="BL37" s="219">
        <v>3385.1035557186001</v>
      </c>
      <c r="BM37" s="93"/>
      <c r="BN37" s="219">
        <v>5082.1147113523002</v>
      </c>
      <c r="BO37" s="219">
        <v>3802.9370038381003</v>
      </c>
      <c r="BP37" s="93"/>
      <c r="BQ37" s="219">
        <v>7472.0928722857007</v>
      </c>
      <c r="BR37" s="219">
        <v>5746.3551104169001</v>
      </c>
      <c r="BS37" s="93"/>
      <c r="BT37" s="219">
        <v>8233.4523609206008</v>
      </c>
      <c r="BU37" s="219">
        <v>6416.1716700262004</v>
      </c>
      <c r="BV37" s="93"/>
      <c r="BW37" s="219">
        <v>5269.0555911019001</v>
      </c>
      <c r="BX37" s="219">
        <v>4450.3285274764003</v>
      </c>
      <c r="BY37" s="93"/>
      <c r="BZ37" s="219">
        <v>8048.4569113458001</v>
      </c>
      <c r="CA37" s="219">
        <v>5446.8826190908003</v>
      </c>
      <c r="CB37" s="93"/>
      <c r="CC37" s="219">
        <v>7587.0245884481001</v>
      </c>
      <c r="CD37" s="219">
        <v>5929.6616260675</v>
      </c>
      <c r="CE37" s="93"/>
      <c r="CF37" s="219">
        <v>7136.2741675767002</v>
      </c>
      <c r="CG37" s="219">
        <v>5269.6838020258001</v>
      </c>
      <c r="CH37" s="93"/>
      <c r="CI37" s="219">
        <v>7164.4135335999999</v>
      </c>
      <c r="CJ37" s="219">
        <v>5237.7647929154</v>
      </c>
      <c r="CK37" s="93"/>
      <c r="CL37" s="219">
        <v>4918.6284769436998</v>
      </c>
      <c r="CM37" s="219">
        <v>3815.1209554248003</v>
      </c>
      <c r="CN37" s="93"/>
      <c r="CO37" s="219">
        <v>5883.1990075529002</v>
      </c>
      <c r="CP37" s="219">
        <v>4594.8980461435003</v>
      </c>
      <c r="CQ37" s="93"/>
      <c r="CR37" s="219">
        <v>6134.7664118531002</v>
      </c>
      <c r="CS37" s="219">
        <v>4306.5619924469001</v>
      </c>
      <c r="CT37" s="93"/>
      <c r="CU37" s="219">
        <v>5181.2381019175</v>
      </c>
      <c r="CV37" s="219">
        <v>4115.1023590867999</v>
      </c>
    </row>
    <row r="38" spans="1:100" s="11" customFormat="1" ht="12.75" x14ac:dyDescent="0.2">
      <c r="A38" s="256"/>
      <c r="B38" s="77" t="s">
        <v>89</v>
      </c>
      <c r="C38" s="219">
        <v>6576.1388691448001</v>
      </c>
      <c r="D38" s="219">
        <v>5058.3756474151005</v>
      </c>
      <c r="E38" s="93"/>
      <c r="F38" s="219">
        <v>6954.2802923132003</v>
      </c>
      <c r="G38" s="219">
        <v>5417.2524650369005</v>
      </c>
      <c r="H38" s="93"/>
      <c r="I38" s="219">
        <v>8533.3986235497996</v>
      </c>
      <c r="J38" s="219">
        <v>6959.9840384432</v>
      </c>
      <c r="K38" s="93"/>
      <c r="L38" s="219">
        <v>10480.378704652201</v>
      </c>
      <c r="M38" s="219">
        <v>8448.0311265942</v>
      </c>
      <c r="N38" s="93"/>
      <c r="O38" s="219">
        <v>6876.0562649035001</v>
      </c>
      <c r="P38" s="219">
        <v>4934.8601228735006</v>
      </c>
      <c r="Q38" s="93"/>
      <c r="R38" s="219">
        <v>7693.2800321287004</v>
      </c>
      <c r="S38" s="219">
        <v>6048.3027634690006</v>
      </c>
      <c r="T38" s="93"/>
      <c r="U38" s="219">
        <v>8389.3163206916997</v>
      </c>
      <c r="V38" s="219">
        <v>5334.7588282361003</v>
      </c>
      <c r="W38" s="93"/>
      <c r="X38" s="219">
        <v>3697.241177503</v>
      </c>
      <c r="Y38" s="219">
        <v>3950.5711746314</v>
      </c>
      <c r="Z38" s="93"/>
      <c r="AA38" s="219">
        <v>8291.6996083676004</v>
      </c>
      <c r="AB38" s="219">
        <v>6844.1548248801</v>
      </c>
      <c r="AC38" s="93"/>
      <c r="AD38" s="219">
        <v>9032.9663761257998</v>
      </c>
      <c r="AE38" s="219">
        <v>6951.0081119868</v>
      </c>
      <c r="AF38" s="93"/>
      <c r="AG38" s="219">
        <v>5711.6752899701005</v>
      </c>
      <c r="AH38" s="219">
        <v>4490.5594366630003</v>
      </c>
      <c r="AI38" s="93"/>
      <c r="AJ38" s="219">
        <v>5914.0235868244999</v>
      </c>
      <c r="AK38" s="219">
        <v>4198.2398516129997</v>
      </c>
      <c r="AL38" s="93"/>
      <c r="AM38" s="219">
        <v>3366.8656487363</v>
      </c>
      <c r="AN38" s="219">
        <v>3024.2492599744</v>
      </c>
      <c r="AO38" s="93"/>
      <c r="AP38" s="219">
        <v>5619.1399301838001</v>
      </c>
      <c r="AQ38" s="219">
        <v>4385.8275248468999</v>
      </c>
      <c r="AR38" s="93"/>
      <c r="AS38" s="219">
        <v>7205.1442687118006</v>
      </c>
      <c r="AT38" s="219">
        <v>5239.6961187238003</v>
      </c>
      <c r="AU38" s="93"/>
      <c r="AV38" s="219">
        <v>6873.7869009186006</v>
      </c>
      <c r="AW38" s="219">
        <v>4943.4833525415997</v>
      </c>
      <c r="AX38" s="93"/>
      <c r="AY38" s="219">
        <v>6206.1587399049004</v>
      </c>
      <c r="AZ38" s="219">
        <v>4326.2181968529003</v>
      </c>
      <c r="BA38" s="93"/>
      <c r="BB38" s="219">
        <v>5788.8045141749999</v>
      </c>
      <c r="BC38" s="219">
        <v>4179.8823879228003</v>
      </c>
      <c r="BD38" s="93"/>
      <c r="BE38" s="219">
        <v>6519.9073141478002</v>
      </c>
      <c r="BF38" s="219">
        <v>4847.2144757525002</v>
      </c>
      <c r="BG38" s="93"/>
      <c r="BH38" s="219">
        <v>9064.3253436383002</v>
      </c>
      <c r="BI38" s="219">
        <v>6434.6668416711</v>
      </c>
      <c r="BJ38" s="93"/>
      <c r="BK38" s="219">
        <v>4068.4403057509003</v>
      </c>
      <c r="BL38" s="219">
        <v>3069.6532684428003</v>
      </c>
      <c r="BM38" s="93"/>
      <c r="BN38" s="219">
        <v>5322.7729915896998</v>
      </c>
      <c r="BO38" s="219">
        <v>3664.7786547115002</v>
      </c>
      <c r="BP38" s="93"/>
      <c r="BQ38" s="219">
        <v>6997.8242296662002</v>
      </c>
      <c r="BR38" s="219">
        <v>5238.0523272399005</v>
      </c>
      <c r="BS38" s="93"/>
      <c r="BT38" s="219">
        <v>8118.4582919994</v>
      </c>
      <c r="BU38" s="219">
        <v>6483.8147077521999</v>
      </c>
      <c r="BV38" s="93"/>
      <c r="BW38" s="219">
        <v>5151.4886819082003</v>
      </c>
      <c r="BX38" s="219">
        <v>4445.3119106168006</v>
      </c>
      <c r="BY38" s="93"/>
      <c r="BZ38" s="219">
        <v>7307.5609322022001</v>
      </c>
      <c r="CA38" s="219">
        <v>5439.0347693161002</v>
      </c>
      <c r="CB38" s="93"/>
      <c r="CC38" s="219">
        <v>7947.4189966224003</v>
      </c>
      <c r="CD38" s="219">
        <v>6157.7074617197004</v>
      </c>
      <c r="CE38" s="93"/>
      <c r="CF38" s="219">
        <v>7137.1819461967007</v>
      </c>
      <c r="CG38" s="219">
        <v>5274.2088846606002</v>
      </c>
      <c r="CH38" s="93"/>
      <c r="CI38" s="219">
        <v>6989.8772098802001</v>
      </c>
      <c r="CJ38" s="219">
        <v>5254.6862725049004</v>
      </c>
      <c r="CK38" s="93"/>
      <c r="CL38" s="219">
        <v>5209.6872879247003</v>
      </c>
      <c r="CM38" s="219">
        <v>4024.0891231783003</v>
      </c>
      <c r="CN38" s="93"/>
      <c r="CO38" s="219">
        <v>5620.9942088516</v>
      </c>
      <c r="CP38" s="219">
        <v>4576.1789417487998</v>
      </c>
      <c r="CQ38" s="93"/>
      <c r="CR38" s="219">
        <v>6183.9818990327003</v>
      </c>
      <c r="CS38" s="219">
        <v>4647.8577970947999</v>
      </c>
      <c r="CT38" s="93"/>
      <c r="CU38" s="219">
        <v>4933.2083341897005</v>
      </c>
      <c r="CV38" s="219">
        <v>3960.6981380224001</v>
      </c>
    </row>
    <row r="39" spans="1:100" s="11" customFormat="1" ht="12.75" x14ac:dyDescent="0.2">
      <c r="A39" s="257"/>
      <c r="B39" s="78" t="s">
        <v>90</v>
      </c>
      <c r="C39" s="220">
        <v>6576.8444821575004</v>
      </c>
      <c r="D39" s="220">
        <v>5105.9276247607004</v>
      </c>
      <c r="E39" s="94"/>
      <c r="F39" s="220">
        <v>7310.3381196148002</v>
      </c>
      <c r="G39" s="220">
        <v>5494.0563647058998</v>
      </c>
      <c r="H39" s="94"/>
      <c r="I39" s="220">
        <v>8909.5674816789997</v>
      </c>
      <c r="J39" s="220">
        <v>6947.9920286974002</v>
      </c>
      <c r="K39" s="94"/>
      <c r="L39" s="220">
        <v>10784.390233095701</v>
      </c>
      <c r="M39" s="220">
        <v>8009.8102034660005</v>
      </c>
      <c r="N39" s="94"/>
      <c r="O39" s="220">
        <v>7167.1906725215003</v>
      </c>
      <c r="P39" s="220">
        <v>4995.7128120569005</v>
      </c>
      <c r="Q39" s="94"/>
      <c r="R39" s="220">
        <v>7551.6837065054006</v>
      </c>
      <c r="S39" s="220">
        <v>6041.9475047064998</v>
      </c>
      <c r="T39" s="94"/>
      <c r="U39" s="220">
        <v>8081.1620461273005</v>
      </c>
      <c r="V39" s="220">
        <v>5589.1642143476001</v>
      </c>
      <c r="W39" s="94"/>
      <c r="X39" s="220">
        <v>3626.5747126156002</v>
      </c>
      <c r="Y39" s="220">
        <v>3923.5761303157001</v>
      </c>
      <c r="Z39" s="94"/>
      <c r="AA39" s="220">
        <v>8049.9831631416</v>
      </c>
      <c r="AB39" s="220">
        <v>6704.5766596337999</v>
      </c>
      <c r="AC39" s="94"/>
      <c r="AD39" s="220">
        <v>8901.6285380671998</v>
      </c>
      <c r="AE39" s="220">
        <v>6682.3735129773004</v>
      </c>
      <c r="AF39" s="94"/>
      <c r="AG39" s="220">
        <v>6096.1690842062999</v>
      </c>
      <c r="AH39" s="220">
        <v>4319.4434046615006</v>
      </c>
      <c r="AI39" s="94"/>
      <c r="AJ39" s="220">
        <v>6029.8789603775003</v>
      </c>
      <c r="AK39" s="220">
        <v>4404.4077625031005</v>
      </c>
      <c r="AL39" s="94"/>
      <c r="AM39" s="220">
        <v>3416.5529331011003</v>
      </c>
      <c r="AN39" s="220">
        <v>3323.2022681520002</v>
      </c>
      <c r="AO39" s="94"/>
      <c r="AP39" s="220">
        <v>5493.4440111407002</v>
      </c>
      <c r="AQ39" s="220">
        <v>4368.2324204355</v>
      </c>
      <c r="AR39" s="94"/>
      <c r="AS39" s="220">
        <v>7434.8170879263998</v>
      </c>
      <c r="AT39" s="220">
        <v>5390.9601266426998</v>
      </c>
      <c r="AU39" s="94"/>
      <c r="AV39" s="220">
        <v>6548.1165860405999</v>
      </c>
      <c r="AW39" s="220">
        <v>5015.3444624828999</v>
      </c>
      <c r="AX39" s="94"/>
      <c r="AY39" s="220">
        <v>6128.6393101307003</v>
      </c>
      <c r="AZ39" s="220">
        <v>4286.0882059239002</v>
      </c>
      <c r="BA39" s="94"/>
      <c r="BB39" s="220">
        <v>6044.8967356495004</v>
      </c>
      <c r="BC39" s="220">
        <v>4237.8133706507006</v>
      </c>
      <c r="BD39" s="94"/>
      <c r="BE39" s="220">
        <v>6476.2459324775</v>
      </c>
      <c r="BF39" s="220">
        <v>4851.5200079507003</v>
      </c>
      <c r="BG39" s="94"/>
      <c r="BH39" s="220">
        <v>8754.2994194936</v>
      </c>
      <c r="BI39" s="220">
        <v>6185.9148634541998</v>
      </c>
      <c r="BJ39" s="94"/>
      <c r="BK39" s="220">
        <v>3957.0537546856003</v>
      </c>
      <c r="BL39" s="220">
        <v>3171.1874570123</v>
      </c>
      <c r="BM39" s="94"/>
      <c r="BN39" s="220">
        <v>5286.7514546991006</v>
      </c>
      <c r="BO39" s="220">
        <v>3690.7021125308002</v>
      </c>
      <c r="BP39" s="94"/>
      <c r="BQ39" s="220">
        <v>7092.1994834007</v>
      </c>
      <c r="BR39" s="220">
        <v>5605.0598999936001</v>
      </c>
      <c r="BS39" s="94"/>
      <c r="BT39" s="220">
        <v>7977.1223376067001</v>
      </c>
      <c r="BU39" s="220">
        <v>6526.2774827945004</v>
      </c>
      <c r="BV39" s="94"/>
      <c r="BW39" s="220">
        <v>5550.2806038511999</v>
      </c>
      <c r="BX39" s="220">
        <v>4691.9908534131</v>
      </c>
      <c r="BY39" s="94"/>
      <c r="BZ39" s="220">
        <v>7922.8097939711006</v>
      </c>
      <c r="CA39" s="220">
        <v>5621.055809038</v>
      </c>
      <c r="CB39" s="94"/>
      <c r="CC39" s="220">
        <v>7867.8934221626005</v>
      </c>
      <c r="CD39" s="220">
        <v>5937.2390115792005</v>
      </c>
      <c r="CE39" s="94"/>
      <c r="CF39" s="220">
        <v>7183.8886376138998</v>
      </c>
      <c r="CG39" s="220">
        <v>5517.5327853292001</v>
      </c>
      <c r="CH39" s="94"/>
      <c r="CI39" s="220">
        <v>6811.7281322474</v>
      </c>
      <c r="CJ39" s="220">
        <v>5383.519744233</v>
      </c>
      <c r="CK39" s="94"/>
      <c r="CL39" s="220">
        <v>4972.3488275608006</v>
      </c>
      <c r="CM39" s="220">
        <v>3910.5821913558002</v>
      </c>
      <c r="CN39" s="94"/>
      <c r="CO39" s="220">
        <v>6061.4699982166003</v>
      </c>
      <c r="CP39" s="220">
        <v>4775.8363392581005</v>
      </c>
      <c r="CQ39" s="94"/>
      <c r="CR39" s="220">
        <v>6041.4066641615</v>
      </c>
      <c r="CS39" s="220">
        <v>4152.8555504282003</v>
      </c>
      <c r="CT39" s="94"/>
      <c r="CU39" s="220">
        <v>5063.8028442367004</v>
      </c>
      <c r="CV39" s="220">
        <v>4407.7286804382002</v>
      </c>
    </row>
    <row r="40" spans="1:100" s="11" customFormat="1" ht="12.75" x14ac:dyDescent="0.2">
      <c r="A40" s="255">
        <v>2013</v>
      </c>
      <c r="B40" s="76" t="s">
        <v>86</v>
      </c>
      <c r="C40" s="218">
        <v>6743.5953537178002</v>
      </c>
      <c r="D40" s="218">
        <v>5206.7056930603003</v>
      </c>
      <c r="E40" s="92"/>
      <c r="F40" s="218">
        <v>7123.3968941538005</v>
      </c>
      <c r="G40" s="218">
        <v>5438.9781617658</v>
      </c>
      <c r="H40" s="92"/>
      <c r="I40" s="218">
        <v>8771.2055206478999</v>
      </c>
      <c r="J40" s="218">
        <v>7160.7962397335004</v>
      </c>
      <c r="K40" s="92"/>
      <c r="L40" s="218">
        <v>9767.3183969957008</v>
      </c>
      <c r="M40" s="218">
        <v>7258.3091713782005</v>
      </c>
      <c r="N40" s="92"/>
      <c r="O40" s="218">
        <v>6883.4912788775</v>
      </c>
      <c r="P40" s="218">
        <v>5254.8189783386006</v>
      </c>
      <c r="Q40" s="92"/>
      <c r="R40" s="218">
        <v>7964.4876413904003</v>
      </c>
      <c r="S40" s="218">
        <v>5991.4079358772005</v>
      </c>
      <c r="T40" s="92"/>
      <c r="U40" s="218">
        <v>8434.4413752036999</v>
      </c>
      <c r="V40" s="218">
        <v>5464.7475079310998</v>
      </c>
      <c r="W40" s="92"/>
      <c r="X40" s="218">
        <v>3709.093995146</v>
      </c>
      <c r="Y40" s="218">
        <v>3903.9901422853</v>
      </c>
      <c r="Z40" s="92"/>
      <c r="AA40" s="218">
        <v>7746.0023944866007</v>
      </c>
      <c r="AB40" s="218">
        <v>6383.8350575272998</v>
      </c>
      <c r="AC40" s="92"/>
      <c r="AD40" s="218">
        <v>8547.2745825072998</v>
      </c>
      <c r="AE40" s="218">
        <v>7102.3841341324005</v>
      </c>
      <c r="AF40" s="92"/>
      <c r="AG40" s="218">
        <v>5996.3123453425005</v>
      </c>
      <c r="AH40" s="218">
        <v>4635.2893602909999</v>
      </c>
      <c r="AI40" s="92"/>
      <c r="AJ40" s="218">
        <v>6075.0102078779</v>
      </c>
      <c r="AK40" s="218">
        <v>4345.7452617101999</v>
      </c>
      <c r="AL40" s="92"/>
      <c r="AM40" s="218">
        <v>3976.8871728741001</v>
      </c>
      <c r="AN40" s="218">
        <v>3641.8834670716001</v>
      </c>
      <c r="AO40" s="92"/>
      <c r="AP40" s="218">
        <v>5014.0432748093999</v>
      </c>
      <c r="AQ40" s="218">
        <v>4413.2005888764998</v>
      </c>
      <c r="AR40" s="92"/>
      <c r="AS40" s="218">
        <v>7435.3812568208004</v>
      </c>
      <c r="AT40" s="218">
        <v>5414.0374246355004</v>
      </c>
      <c r="AU40" s="92"/>
      <c r="AV40" s="218">
        <v>7384.3920692641004</v>
      </c>
      <c r="AW40" s="218">
        <v>5060.8983720874003</v>
      </c>
      <c r="AX40" s="92"/>
      <c r="AY40" s="218">
        <v>6477.4458960065003</v>
      </c>
      <c r="AZ40" s="218">
        <v>4492.0758259523</v>
      </c>
      <c r="BA40" s="92"/>
      <c r="BB40" s="218">
        <v>5563.2880409877998</v>
      </c>
      <c r="BC40" s="218">
        <v>4013.7279994099999</v>
      </c>
      <c r="BD40" s="92"/>
      <c r="BE40" s="218">
        <v>6794.4256757170006</v>
      </c>
      <c r="BF40" s="218">
        <v>4964.8827490878002</v>
      </c>
      <c r="BG40" s="92"/>
      <c r="BH40" s="218">
        <v>8754.8534086403997</v>
      </c>
      <c r="BI40" s="218">
        <v>6589.1267215129001</v>
      </c>
      <c r="BJ40" s="92"/>
      <c r="BK40" s="218">
        <v>4051.2343358405001</v>
      </c>
      <c r="BL40" s="218">
        <v>3404.7106470152003</v>
      </c>
      <c r="BM40" s="92"/>
      <c r="BN40" s="218">
        <v>5299.3029551486998</v>
      </c>
      <c r="BO40" s="218">
        <v>4015.6218648308</v>
      </c>
      <c r="BP40" s="92"/>
      <c r="BQ40" s="218">
        <v>7340.5487134428004</v>
      </c>
      <c r="BR40" s="218">
        <v>5641.5040098484005</v>
      </c>
      <c r="BS40" s="92"/>
      <c r="BT40" s="218">
        <v>8382.4684514577002</v>
      </c>
      <c r="BU40" s="218">
        <v>6512.4294882424001</v>
      </c>
      <c r="BV40" s="92"/>
      <c r="BW40" s="218">
        <v>5264.7554315522002</v>
      </c>
      <c r="BX40" s="218">
        <v>4839.8230722769003</v>
      </c>
      <c r="BY40" s="92"/>
      <c r="BZ40" s="218">
        <v>7957.8617818711</v>
      </c>
      <c r="CA40" s="218">
        <v>6056.5140585025001</v>
      </c>
      <c r="CB40" s="92"/>
      <c r="CC40" s="218">
        <v>10020.3450372815</v>
      </c>
      <c r="CD40" s="218">
        <v>6346.4054558905</v>
      </c>
      <c r="CE40" s="92"/>
      <c r="CF40" s="218">
        <v>7255.1035497949006</v>
      </c>
      <c r="CG40" s="218">
        <v>5737.6165247851004</v>
      </c>
      <c r="CH40" s="92"/>
      <c r="CI40" s="218">
        <v>7145.5086178406</v>
      </c>
      <c r="CJ40" s="218">
        <v>5453.6039188727</v>
      </c>
      <c r="CK40" s="92"/>
      <c r="CL40" s="218">
        <v>5139.1039463969</v>
      </c>
      <c r="CM40" s="218">
        <v>3863.5647061285999</v>
      </c>
      <c r="CN40" s="92"/>
      <c r="CO40" s="218">
        <v>5693.4903303603005</v>
      </c>
      <c r="CP40" s="218">
        <v>4508.3102495302001</v>
      </c>
      <c r="CQ40" s="92"/>
      <c r="CR40" s="218">
        <v>5836.7916759981999</v>
      </c>
      <c r="CS40" s="218">
        <v>4207.0906799817003</v>
      </c>
      <c r="CT40" s="92"/>
      <c r="CU40" s="218">
        <v>5997.6539873344</v>
      </c>
      <c r="CV40" s="218">
        <v>4097.6633172251004</v>
      </c>
    </row>
    <row r="41" spans="1:100" s="11" customFormat="1" ht="12.75" x14ac:dyDescent="0.2">
      <c r="A41" s="256"/>
      <c r="B41" s="77" t="s">
        <v>88</v>
      </c>
      <c r="C41" s="219">
        <v>6516.5162374529</v>
      </c>
      <c r="D41" s="219">
        <v>5132.8623124210999</v>
      </c>
      <c r="E41" s="93"/>
      <c r="F41" s="219">
        <v>7014.3755025106002</v>
      </c>
      <c r="G41" s="219">
        <v>5563.2346946624002</v>
      </c>
      <c r="H41" s="93"/>
      <c r="I41" s="219">
        <v>8550.8031336155</v>
      </c>
      <c r="J41" s="219">
        <v>7225.1759764856006</v>
      </c>
      <c r="K41" s="93"/>
      <c r="L41" s="219">
        <v>9817.144738659601</v>
      </c>
      <c r="M41" s="219">
        <v>7367.6206032681002</v>
      </c>
      <c r="N41" s="93"/>
      <c r="O41" s="219">
        <v>7470.3451068109998</v>
      </c>
      <c r="P41" s="219">
        <v>5257.3565698985003</v>
      </c>
      <c r="Q41" s="93"/>
      <c r="R41" s="219">
        <v>7846.9652341473002</v>
      </c>
      <c r="S41" s="219">
        <v>6079.6835133763998</v>
      </c>
      <c r="T41" s="93"/>
      <c r="U41" s="219">
        <v>8918.7962713921006</v>
      </c>
      <c r="V41" s="219">
        <v>5421.8163970344003</v>
      </c>
      <c r="W41" s="93"/>
      <c r="X41" s="219">
        <v>3529.8920144705003</v>
      </c>
      <c r="Y41" s="219">
        <v>3737.7872479711</v>
      </c>
      <c r="Z41" s="93"/>
      <c r="AA41" s="219">
        <v>8317.8035466904003</v>
      </c>
      <c r="AB41" s="219">
        <v>6239.8947789480999</v>
      </c>
      <c r="AC41" s="93"/>
      <c r="AD41" s="219">
        <v>8128.3335078577002</v>
      </c>
      <c r="AE41" s="219">
        <v>6780.7425353443004</v>
      </c>
      <c r="AF41" s="93"/>
      <c r="AG41" s="219">
        <v>6190.4523892649004</v>
      </c>
      <c r="AH41" s="219">
        <v>4666.1895906385998</v>
      </c>
      <c r="AI41" s="93"/>
      <c r="AJ41" s="219">
        <v>5882.6075817934006</v>
      </c>
      <c r="AK41" s="219">
        <v>4273.7772733577003</v>
      </c>
      <c r="AL41" s="93"/>
      <c r="AM41" s="219">
        <v>3657.1521092364001</v>
      </c>
      <c r="AN41" s="219">
        <v>3706.1567488128003</v>
      </c>
      <c r="AO41" s="93"/>
      <c r="AP41" s="219">
        <v>5926.5420199114005</v>
      </c>
      <c r="AQ41" s="219">
        <v>4290.8573990496998</v>
      </c>
      <c r="AR41" s="93"/>
      <c r="AS41" s="219">
        <v>7539.5932396118005</v>
      </c>
      <c r="AT41" s="219">
        <v>5317.2832090318998</v>
      </c>
      <c r="AU41" s="93"/>
      <c r="AV41" s="219">
        <v>6433.4514648434006</v>
      </c>
      <c r="AW41" s="219">
        <v>5077.0413938449001</v>
      </c>
      <c r="AX41" s="93"/>
      <c r="AY41" s="219">
        <v>6082.5652579169</v>
      </c>
      <c r="AZ41" s="219">
        <v>4393.7043127049001</v>
      </c>
      <c r="BA41" s="93"/>
      <c r="BB41" s="219">
        <v>5616.2674994191002</v>
      </c>
      <c r="BC41" s="219">
        <v>3897.3187712794002</v>
      </c>
      <c r="BD41" s="93"/>
      <c r="BE41" s="219">
        <v>6579.6017465748</v>
      </c>
      <c r="BF41" s="219">
        <v>5078.1693060247999</v>
      </c>
      <c r="BG41" s="93"/>
      <c r="BH41" s="219">
        <v>8841.2442327995996</v>
      </c>
      <c r="BI41" s="219">
        <v>6444.6271183109002</v>
      </c>
      <c r="BJ41" s="93"/>
      <c r="BK41" s="219">
        <v>3946.9278465548</v>
      </c>
      <c r="BL41" s="219">
        <v>3382.0072019948002</v>
      </c>
      <c r="BM41" s="93"/>
      <c r="BN41" s="219">
        <v>4814.4100290171</v>
      </c>
      <c r="BO41" s="219">
        <v>3826.5560544174</v>
      </c>
      <c r="BP41" s="93"/>
      <c r="BQ41" s="219">
        <v>7477.8133339681999</v>
      </c>
      <c r="BR41" s="219">
        <v>5881.0199387043003</v>
      </c>
      <c r="BS41" s="93"/>
      <c r="BT41" s="219">
        <v>8049.4934139237002</v>
      </c>
      <c r="BU41" s="219">
        <v>6546.4933780772999</v>
      </c>
      <c r="BV41" s="93"/>
      <c r="BW41" s="219">
        <v>5362.2657069903998</v>
      </c>
      <c r="BX41" s="219">
        <v>4639.6501681697</v>
      </c>
      <c r="BY41" s="93"/>
      <c r="BZ41" s="219">
        <v>7826.7550863484003</v>
      </c>
      <c r="CA41" s="219">
        <v>5698.6296792069006</v>
      </c>
      <c r="CB41" s="93"/>
      <c r="CC41" s="219">
        <v>8306.8205887653003</v>
      </c>
      <c r="CD41" s="219">
        <v>5998.1114379506998</v>
      </c>
      <c r="CE41" s="93"/>
      <c r="CF41" s="219">
        <v>6833.4399434457</v>
      </c>
      <c r="CG41" s="219">
        <v>5014.1342566138001</v>
      </c>
      <c r="CH41" s="93"/>
      <c r="CI41" s="219">
        <v>7089.5151542043004</v>
      </c>
      <c r="CJ41" s="219">
        <v>5316.2820451933003</v>
      </c>
      <c r="CK41" s="93"/>
      <c r="CL41" s="219">
        <v>5012.4642474661005</v>
      </c>
      <c r="CM41" s="219">
        <v>3733.0883416059</v>
      </c>
      <c r="CN41" s="93"/>
      <c r="CO41" s="219">
        <v>5909.0351819259004</v>
      </c>
      <c r="CP41" s="219">
        <v>4666.6446428230001</v>
      </c>
      <c r="CQ41" s="93"/>
      <c r="CR41" s="219">
        <v>6457.1962033154005</v>
      </c>
      <c r="CS41" s="219">
        <v>4444.1550387277002</v>
      </c>
      <c r="CT41" s="93"/>
      <c r="CU41" s="219">
        <v>5221.2337561325003</v>
      </c>
      <c r="CV41" s="219">
        <v>4054.4402449212002</v>
      </c>
    </row>
    <row r="42" spans="1:100" s="11" customFormat="1" ht="12.75" x14ac:dyDescent="0.2">
      <c r="A42" s="256"/>
      <c r="B42" s="77" t="s">
        <v>89</v>
      </c>
      <c r="C42" s="219">
        <v>6429.9760169004003</v>
      </c>
      <c r="D42" s="219">
        <v>5142.8437739277006</v>
      </c>
      <c r="E42" s="93"/>
      <c r="F42" s="219">
        <v>6584.9025665259005</v>
      </c>
      <c r="G42" s="219">
        <v>5091.1490018567001</v>
      </c>
      <c r="H42" s="93"/>
      <c r="I42" s="219">
        <v>8679.1465092516009</v>
      </c>
      <c r="J42" s="219">
        <v>6935.2961679447999</v>
      </c>
      <c r="K42" s="93"/>
      <c r="L42" s="219">
        <v>10001.3638686583</v>
      </c>
      <c r="M42" s="219">
        <v>7978.8573467243004</v>
      </c>
      <c r="N42" s="93"/>
      <c r="O42" s="219">
        <v>7543.1544057773999</v>
      </c>
      <c r="P42" s="219">
        <v>5229.1021288561005</v>
      </c>
      <c r="Q42" s="93"/>
      <c r="R42" s="219">
        <v>8020.7700087202002</v>
      </c>
      <c r="S42" s="219">
        <v>6072.1900410092003</v>
      </c>
      <c r="T42" s="93"/>
      <c r="U42" s="219">
        <v>7972.4281212748001</v>
      </c>
      <c r="V42" s="219">
        <v>5793.7933730547002</v>
      </c>
      <c r="W42" s="93"/>
      <c r="X42" s="219">
        <v>3664.2921520602999</v>
      </c>
      <c r="Y42" s="219">
        <v>3764.0882245186003</v>
      </c>
      <c r="Z42" s="93"/>
      <c r="AA42" s="219">
        <v>8004.9268358853005</v>
      </c>
      <c r="AB42" s="219">
        <v>6834.1760680059006</v>
      </c>
      <c r="AC42" s="93"/>
      <c r="AD42" s="219">
        <v>8342.4098359378004</v>
      </c>
      <c r="AE42" s="219">
        <v>7139.8920646704</v>
      </c>
      <c r="AF42" s="93"/>
      <c r="AG42" s="219">
        <v>5760.9826152587002</v>
      </c>
      <c r="AH42" s="219">
        <v>4578.1056722829999</v>
      </c>
      <c r="AI42" s="93"/>
      <c r="AJ42" s="219">
        <v>6075.4126011100998</v>
      </c>
      <c r="AK42" s="219">
        <v>4237.1014735343997</v>
      </c>
      <c r="AL42" s="93"/>
      <c r="AM42" s="219">
        <v>3527.6971541770999</v>
      </c>
      <c r="AN42" s="219">
        <v>3623.0873915957</v>
      </c>
      <c r="AO42" s="93"/>
      <c r="AP42" s="219">
        <v>5614.3030837174001</v>
      </c>
      <c r="AQ42" s="219">
        <v>4493.7904533452001</v>
      </c>
      <c r="AR42" s="93"/>
      <c r="AS42" s="219">
        <v>7438.8153116673002</v>
      </c>
      <c r="AT42" s="219">
        <v>5384.7501276066005</v>
      </c>
      <c r="AU42" s="93"/>
      <c r="AV42" s="219">
        <v>6142.5681334989004</v>
      </c>
      <c r="AW42" s="219">
        <v>4656.9651377670998</v>
      </c>
      <c r="AX42" s="93"/>
      <c r="AY42" s="219">
        <v>5711.8326550293004</v>
      </c>
      <c r="AZ42" s="219">
        <v>4394.6596318335005</v>
      </c>
      <c r="BA42" s="93"/>
      <c r="BB42" s="219">
        <v>5584.2101272854998</v>
      </c>
      <c r="BC42" s="219">
        <v>3936.4544390019</v>
      </c>
      <c r="BD42" s="93"/>
      <c r="BE42" s="219">
        <v>6423.5464702206</v>
      </c>
      <c r="BF42" s="219">
        <v>5096.5223090299005</v>
      </c>
      <c r="BG42" s="93"/>
      <c r="BH42" s="219">
        <v>8583.8909379113011</v>
      </c>
      <c r="BI42" s="219">
        <v>6352.1313176963004</v>
      </c>
      <c r="BJ42" s="93"/>
      <c r="BK42" s="219">
        <v>3765.4860070066002</v>
      </c>
      <c r="BL42" s="219">
        <v>3283.6356417274001</v>
      </c>
      <c r="BM42" s="93"/>
      <c r="BN42" s="219">
        <v>4824.9219782092005</v>
      </c>
      <c r="BO42" s="219">
        <v>3684.0759012060003</v>
      </c>
      <c r="BP42" s="93"/>
      <c r="BQ42" s="219">
        <v>7759.8445725178999</v>
      </c>
      <c r="BR42" s="219">
        <v>6154.7112072776999</v>
      </c>
      <c r="BS42" s="93"/>
      <c r="BT42" s="219">
        <v>8493.374601857</v>
      </c>
      <c r="BU42" s="219">
        <v>6635.4871546168006</v>
      </c>
      <c r="BV42" s="93"/>
      <c r="BW42" s="219">
        <v>5678.4784692974999</v>
      </c>
      <c r="BX42" s="219">
        <v>4876.8459190787999</v>
      </c>
      <c r="BY42" s="93"/>
      <c r="BZ42" s="219">
        <v>8209.6563267644997</v>
      </c>
      <c r="CA42" s="219">
        <v>6114.7360852141001</v>
      </c>
      <c r="CB42" s="93"/>
      <c r="CC42" s="219">
        <v>8651.5455437327</v>
      </c>
      <c r="CD42" s="219">
        <v>6447.2142768350004</v>
      </c>
      <c r="CE42" s="93"/>
      <c r="CF42" s="219">
        <v>6571.9599024877007</v>
      </c>
      <c r="CG42" s="219">
        <v>5399.0568055125004</v>
      </c>
      <c r="CH42" s="93"/>
      <c r="CI42" s="219">
        <v>6849.5821388038003</v>
      </c>
      <c r="CJ42" s="219">
        <v>5007.5083642760001</v>
      </c>
      <c r="CK42" s="93"/>
      <c r="CL42" s="219">
        <v>4870.4896036340006</v>
      </c>
      <c r="CM42" s="219">
        <v>3879.4259833884003</v>
      </c>
      <c r="CN42" s="93"/>
      <c r="CO42" s="219">
        <v>5757.8009093517003</v>
      </c>
      <c r="CP42" s="219">
        <v>4832.5168833774005</v>
      </c>
      <c r="CQ42" s="93"/>
      <c r="CR42" s="219">
        <v>6304.2826357805998</v>
      </c>
      <c r="CS42" s="219">
        <v>4269.7916696102002</v>
      </c>
      <c r="CT42" s="93"/>
      <c r="CU42" s="219">
        <v>5068.0921780536</v>
      </c>
      <c r="CV42" s="219">
        <v>4165.2589451046006</v>
      </c>
    </row>
    <row r="43" spans="1:100" s="11" customFormat="1" ht="12.75" x14ac:dyDescent="0.2">
      <c r="A43" s="257"/>
      <c r="B43" s="78" t="s">
        <v>90</v>
      </c>
      <c r="C43" s="220">
        <v>6427.7014222257003</v>
      </c>
      <c r="D43" s="220">
        <v>4966.3459514729002</v>
      </c>
      <c r="E43" s="94"/>
      <c r="F43" s="220">
        <v>7038.4284698659003</v>
      </c>
      <c r="G43" s="220">
        <v>5096.7217093827003</v>
      </c>
      <c r="H43" s="94"/>
      <c r="I43" s="220">
        <v>8447.997470640501</v>
      </c>
      <c r="J43" s="220">
        <v>6788.9535286424998</v>
      </c>
      <c r="K43" s="94"/>
      <c r="L43" s="220">
        <v>9731.5295578553996</v>
      </c>
      <c r="M43" s="220">
        <v>7430.0709372565007</v>
      </c>
      <c r="N43" s="94"/>
      <c r="O43" s="220">
        <v>7112.4932536187998</v>
      </c>
      <c r="P43" s="220">
        <v>5438.2123737640004</v>
      </c>
      <c r="Q43" s="94"/>
      <c r="R43" s="220">
        <v>8003.5778722048999</v>
      </c>
      <c r="S43" s="220">
        <v>5832.0202956416006</v>
      </c>
      <c r="T43" s="94"/>
      <c r="U43" s="220">
        <v>8249.6428030583011</v>
      </c>
      <c r="V43" s="220">
        <v>5374.3180996933997</v>
      </c>
      <c r="W43" s="94"/>
      <c r="X43" s="220">
        <v>3499.499466833</v>
      </c>
      <c r="Y43" s="220">
        <v>3698.0988519128</v>
      </c>
      <c r="Z43" s="94"/>
      <c r="AA43" s="220">
        <v>8210.8341952299998</v>
      </c>
      <c r="AB43" s="220">
        <v>6679.1967755235</v>
      </c>
      <c r="AC43" s="94"/>
      <c r="AD43" s="220">
        <v>8073.9991626989004</v>
      </c>
      <c r="AE43" s="220">
        <v>6563.8018024937001</v>
      </c>
      <c r="AF43" s="94"/>
      <c r="AG43" s="220">
        <v>5641.5715424487998</v>
      </c>
      <c r="AH43" s="220">
        <v>4472.7249857677998</v>
      </c>
      <c r="AI43" s="94"/>
      <c r="AJ43" s="220">
        <v>5925.4674703198007</v>
      </c>
      <c r="AK43" s="220">
        <v>4281.7057596390005</v>
      </c>
      <c r="AL43" s="94"/>
      <c r="AM43" s="220">
        <v>3629.2274526149999</v>
      </c>
      <c r="AN43" s="220">
        <v>3370.0208306049003</v>
      </c>
      <c r="AO43" s="94"/>
      <c r="AP43" s="220">
        <v>5501.5554931131001</v>
      </c>
      <c r="AQ43" s="220">
        <v>4365.0722451247002</v>
      </c>
      <c r="AR43" s="94"/>
      <c r="AS43" s="220">
        <v>7337.7341678130006</v>
      </c>
      <c r="AT43" s="220">
        <v>5213.6419062358</v>
      </c>
      <c r="AU43" s="94"/>
      <c r="AV43" s="220">
        <v>6726.9628306642999</v>
      </c>
      <c r="AW43" s="220">
        <v>4782.8187926548999</v>
      </c>
      <c r="AX43" s="94"/>
      <c r="AY43" s="220">
        <v>5730.0000116420006</v>
      </c>
      <c r="AZ43" s="220">
        <v>4263.7078659936005</v>
      </c>
      <c r="BA43" s="94"/>
      <c r="BB43" s="220">
        <v>5633.7606423512998</v>
      </c>
      <c r="BC43" s="220">
        <v>3921.1210744394002</v>
      </c>
      <c r="BD43" s="94"/>
      <c r="BE43" s="220">
        <v>6450.7997008533002</v>
      </c>
      <c r="BF43" s="220">
        <v>5014.9208573859005</v>
      </c>
      <c r="BG43" s="94"/>
      <c r="BH43" s="220">
        <v>8301.0974449182995</v>
      </c>
      <c r="BI43" s="220">
        <v>5991.0960378660002</v>
      </c>
      <c r="BJ43" s="94"/>
      <c r="BK43" s="220">
        <v>3515.3196540416002</v>
      </c>
      <c r="BL43" s="220">
        <v>3012.4055942023001</v>
      </c>
      <c r="BM43" s="94"/>
      <c r="BN43" s="220">
        <v>4851.9434344292004</v>
      </c>
      <c r="BO43" s="220">
        <v>3593.3205650102</v>
      </c>
      <c r="BP43" s="94"/>
      <c r="BQ43" s="220">
        <v>7685.6089003960005</v>
      </c>
      <c r="BR43" s="220">
        <v>5904.5486418276005</v>
      </c>
      <c r="BS43" s="94"/>
      <c r="BT43" s="220">
        <v>7626.8067162432999</v>
      </c>
      <c r="BU43" s="220">
        <v>6026.3906649130004</v>
      </c>
      <c r="BV43" s="94"/>
      <c r="BW43" s="220">
        <v>5406.4988809519</v>
      </c>
      <c r="BX43" s="220">
        <v>4614.7981315735005</v>
      </c>
      <c r="BY43" s="94"/>
      <c r="BZ43" s="220">
        <v>7548.6240459901001</v>
      </c>
      <c r="CA43" s="220">
        <v>5629.2541309327999</v>
      </c>
      <c r="CB43" s="94"/>
      <c r="CC43" s="220">
        <v>8256.5854565378995</v>
      </c>
      <c r="CD43" s="220">
        <v>6113.7583718014002</v>
      </c>
      <c r="CE43" s="94"/>
      <c r="CF43" s="220">
        <v>6770.8401478172</v>
      </c>
      <c r="CG43" s="220">
        <v>5428.4867247706998</v>
      </c>
      <c r="CH43" s="94"/>
      <c r="CI43" s="220">
        <v>6737.9871710913003</v>
      </c>
      <c r="CJ43" s="220">
        <v>4800.3098962640006</v>
      </c>
      <c r="CK43" s="94"/>
      <c r="CL43" s="220">
        <v>4935.6107478128006</v>
      </c>
      <c r="CM43" s="220">
        <v>3668.3477568622002</v>
      </c>
      <c r="CN43" s="94"/>
      <c r="CO43" s="220">
        <v>5985.1177591767</v>
      </c>
      <c r="CP43" s="220">
        <v>4576.5889648797001</v>
      </c>
      <c r="CQ43" s="94"/>
      <c r="CR43" s="220">
        <v>6241.3512982979</v>
      </c>
      <c r="CS43" s="220">
        <v>4502.9076375827999</v>
      </c>
      <c r="CT43" s="94"/>
      <c r="CU43" s="220">
        <v>4839.7488442230006</v>
      </c>
      <c r="CV43" s="220">
        <v>3958.3745154337003</v>
      </c>
    </row>
    <row r="44" spans="1:100" s="11" customFormat="1" ht="12.75" x14ac:dyDescent="0.2">
      <c r="A44" s="255">
        <v>2014</v>
      </c>
      <c r="B44" s="76" t="s">
        <v>86</v>
      </c>
      <c r="C44" s="218">
        <v>6392.8177778999006</v>
      </c>
      <c r="D44" s="218">
        <v>5010.3651007155004</v>
      </c>
      <c r="E44" s="92"/>
      <c r="F44" s="218">
        <v>6933.4521180378006</v>
      </c>
      <c r="G44" s="218">
        <v>5076.9911561080999</v>
      </c>
      <c r="H44" s="92"/>
      <c r="I44" s="218">
        <v>8399.8672522353008</v>
      </c>
      <c r="J44" s="218">
        <v>6715.7944990799006</v>
      </c>
      <c r="K44" s="92"/>
      <c r="L44" s="218">
        <v>10250.8735653075</v>
      </c>
      <c r="M44" s="218">
        <v>7122.1031996202</v>
      </c>
      <c r="N44" s="92"/>
      <c r="O44" s="218">
        <v>7325.2855048634001</v>
      </c>
      <c r="P44" s="218">
        <v>5557.1795435648</v>
      </c>
      <c r="Q44" s="92"/>
      <c r="R44" s="218">
        <v>8007.2421614649002</v>
      </c>
      <c r="S44" s="218">
        <v>5850.3070720255</v>
      </c>
      <c r="T44" s="92"/>
      <c r="U44" s="218">
        <v>8056.4673115895002</v>
      </c>
      <c r="V44" s="218">
        <v>5382.7921403198006</v>
      </c>
      <c r="W44" s="92"/>
      <c r="X44" s="218">
        <v>3593.7211759117004</v>
      </c>
      <c r="Y44" s="218">
        <v>3962.2302339701</v>
      </c>
      <c r="Z44" s="92"/>
      <c r="AA44" s="218">
        <v>7868.071987237</v>
      </c>
      <c r="AB44" s="218">
        <v>6492.8156656345</v>
      </c>
      <c r="AC44" s="92"/>
      <c r="AD44" s="218">
        <v>8069.7792929631005</v>
      </c>
      <c r="AE44" s="218">
        <v>6216.6727785616004</v>
      </c>
      <c r="AF44" s="92"/>
      <c r="AG44" s="218">
        <v>5784.6674251034001</v>
      </c>
      <c r="AH44" s="218">
        <v>4575.7503033077001</v>
      </c>
      <c r="AI44" s="92"/>
      <c r="AJ44" s="218">
        <v>5953.2436563292003</v>
      </c>
      <c r="AK44" s="218">
        <v>4296.9721384261002</v>
      </c>
      <c r="AL44" s="92"/>
      <c r="AM44" s="218">
        <v>3953.214599208</v>
      </c>
      <c r="AN44" s="218">
        <v>3582.1925877809999</v>
      </c>
      <c r="AO44" s="92"/>
      <c r="AP44" s="218">
        <v>5607.1005044044005</v>
      </c>
      <c r="AQ44" s="218">
        <v>4506.4875706724997</v>
      </c>
      <c r="AR44" s="92"/>
      <c r="AS44" s="218">
        <v>7345.9242088450001</v>
      </c>
      <c r="AT44" s="218">
        <v>5190.0291097027002</v>
      </c>
      <c r="AU44" s="92"/>
      <c r="AV44" s="218">
        <v>6375.9498522806007</v>
      </c>
      <c r="AW44" s="218">
        <v>4847.1113894566997</v>
      </c>
      <c r="AX44" s="92"/>
      <c r="AY44" s="218">
        <v>5984.7749104680006</v>
      </c>
      <c r="AZ44" s="218">
        <v>4432.6663711486999</v>
      </c>
      <c r="BA44" s="92"/>
      <c r="BB44" s="218">
        <v>5511.1033978346004</v>
      </c>
      <c r="BC44" s="218">
        <v>3806.4205634512</v>
      </c>
      <c r="BD44" s="92"/>
      <c r="BE44" s="218">
        <v>6456.9387076151006</v>
      </c>
      <c r="BF44" s="218">
        <v>4936.1144707479998</v>
      </c>
      <c r="BG44" s="92"/>
      <c r="BH44" s="218">
        <v>8480.2358650199003</v>
      </c>
      <c r="BI44" s="218">
        <v>5776.3734151046001</v>
      </c>
      <c r="BJ44" s="92"/>
      <c r="BK44" s="218">
        <v>3802.0341216930001</v>
      </c>
      <c r="BL44" s="218">
        <v>3118.3664026332003</v>
      </c>
      <c r="BM44" s="92"/>
      <c r="BN44" s="218">
        <v>4969.2940024341005</v>
      </c>
      <c r="BO44" s="218">
        <v>3866.9134377996002</v>
      </c>
      <c r="BP44" s="92"/>
      <c r="BQ44" s="218">
        <v>7899.5104999642999</v>
      </c>
      <c r="BR44" s="218">
        <v>5695.1638641133004</v>
      </c>
      <c r="BS44" s="92"/>
      <c r="BT44" s="218">
        <v>7692.4800949609998</v>
      </c>
      <c r="BU44" s="218">
        <v>6089.3113099952006</v>
      </c>
      <c r="BV44" s="92"/>
      <c r="BW44" s="218">
        <v>5309.7208295184</v>
      </c>
      <c r="BX44" s="218">
        <v>4590.6513573537004</v>
      </c>
      <c r="BY44" s="92"/>
      <c r="BZ44" s="218">
        <v>7801.5309846356004</v>
      </c>
      <c r="CA44" s="218">
        <v>5733.8721664088998</v>
      </c>
      <c r="CB44" s="92"/>
      <c r="CC44" s="218">
        <v>8520.0904582258008</v>
      </c>
      <c r="CD44" s="218">
        <v>6479.3003965197004</v>
      </c>
      <c r="CE44" s="92"/>
      <c r="CF44" s="218">
        <v>6903.5167577194006</v>
      </c>
      <c r="CG44" s="218">
        <v>5399.2887440111999</v>
      </c>
      <c r="CH44" s="92"/>
      <c r="CI44" s="218">
        <v>6782.0906384188002</v>
      </c>
      <c r="CJ44" s="218">
        <v>5369.2110263715003</v>
      </c>
      <c r="CK44" s="92"/>
      <c r="CL44" s="218">
        <v>5011.59269537</v>
      </c>
      <c r="CM44" s="218">
        <v>3774.8992888369003</v>
      </c>
      <c r="CN44" s="92"/>
      <c r="CO44" s="218">
        <v>5277.2936071796003</v>
      </c>
      <c r="CP44" s="218">
        <v>4801.6732377568005</v>
      </c>
      <c r="CQ44" s="92"/>
      <c r="CR44" s="218">
        <v>5971.9106658085002</v>
      </c>
      <c r="CS44" s="218">
        <v>4407.9558977614997</v>
      </c>
      <c r="CT44" s="92"/>
      <c r="CU44" s="218">
        <v>5144.1629840121004</v>
      </c>
      <c r="CV44" s="218">
        <v>3997.5507125929003</v>
      </c>
    </row>
    <row r="45" spans="1:100" s="11" customFormat="1" ht="12.75" x14ac:dyDescent="0.2">
      <c r="A45" s="256"/>
      <c r="B45" s="77" t="s">
        <v>88</v>
      </c>
      <c r="C45" s="219">
        <v>6282.6849856507006</v>
      </c>
      <c r="D45" s="219">
        <v>4980.8905680093003</v>
      </c>
      <c r="E45" s="93"/>
      <c r="F45" s="219">
        <v>6992.1119305891998</v>
      </c>
      <c r="G45" s="219">
        <v>5241.0176651439006</v>
      </c>
      <c r="H45" s="93"/>
      <c r="I45" s="219">
        <v>8122.9031693565003</v>
      </c>
      <c r="J45" s="219">
        <v>6958.0684974586002</v>
      </c>
      <c r="K45" s="93"/>
      <c r="L45" s="219">
        <v>9667.8317799442011</v>
      </c>
      <c r="M45" s="219">
        <v>7141.0225454749007</v>
      </c>
      <c r="N45" s="93"/>
      <c r="O45" s="219">
        <v>7260.1646187509004</v>
      </c>
      <c r="P45" s="219">
        <v>5517.3324075014998</v>
      </c>
      <c r="Q45" s="93"/>
      <c r="R45" s="219">
        <v>7644.7247129249999</v>
      </c>
      <c r="S45" s="219">
        <v>5655.6204704683005</v>
      </c>
      <c r="T45" s="93"/>
      <c r="U45" s="219">
        <v>7856.9854381675004</v>
      </c>
      <c r="V45" s="219">
        <v>5229.8587781390997</v>
      </c>
      <c r="W45" s="93"/>
      <c r="X45" s="219">
        <v>3426.3355741515002</v>
      </c>
      <c r="Y45" s="219">
        <v>3554.6076055775002</v>
      </c>
      <c r="Z45" s="93"/>
      <c r="AA45" s="219">
        <v>8333.3526722916995</v>
      </c>
      <c r="AB45" s="219">
        <v>6455.5025640946005</v>
      </c>
      <c r="AC45" s="93"/>
      <c r="AD45" s="219">
        <v>8189.6671201175004</v>
      </c>
      <c r="AE45" s="219">
        <v>6567.1530622404998</v>
      </c>
      <c r="AF45" s="93"/>
      <c r="AG45" s="219">
        <v>5633.7944070283002</v>
      </c>
      <c r="AH45" s="219">
        <v>4690.6213981910005</v>
      </c>
      <c r="AI45" s="93"/>
      <c r="AJ45" s="219">
        <v>5896.3378527471004</v>
      </c>
      <c r="AK45" s="219">
        <v>4346.2230636039003</v>
      </c>
      <c r="AL45" s="93"/>
      <c r="AM45" s="219">
        <v>3678.1789537258001</v>
      </c>
      <c r="AN45" s="219">
        <v>3558.044110323</v>
      </c>
      <c r="AO45" s="93"/>
      <c r="AP45" s="219">
        <v>5257.6576512212005</v>
      </c>
      <c r="AQ45" s="219">
        <v>4410.3987365239</v>
      </c>
      <c r="AR45" s="93"/>
      <c r="AS45" s="219">
        <v>7604.6441998455002</v>
      </c>
      <c r="AT45" s="219">
        <v>5372.0716049109005</v>
      </c>
      <c r="AU45" s="93"/>
      <c r="AV45" s="219">
        <v>6204.4179228900002</v>
      </c>
      <c r="AW45" s="219">
        <v>4650.7992203662998</v>
      </c>
      <c r="AX45" s="93"/>
      <c r="AY45" s="219">
        <v>5731.9292796210002</v>
      </c>
      <c r="AZ45" s="219">
        <v>4206.8839879069001</v>
      </c>
      <c r="BA45" s="93"/>
      <c r="BB45" s="219">
        <v>5200.6719555879999</v>
      </c>
      <c r="BC45" s="219">
        <v>3683.8886808339003</v>
      </c>
      <c r="BD45" s="93"/>
      <c r="BE45" s="219">
        <v>6512.0131865167004</v>
      </c>
      <c r="BF45" s="219">
        <v>4802.4183406795</v>
      </c>
      <c r="BG45" s="93"/>
      <c r="BH45" s="219">
        <v>8038.3206700434002</v>
      </c>
      <c r="BI45" s="219">
        <v>5760.7521940788001</v>
      </c>
      <c r="BJ45" s="93"/>
      <c r="BK45" s="219">
        <v>3601.2993731360002</v>
      </c>
      <c r="BL45" s="219">
        <v>3162.9986597593002</v>
      </c>
      <c r="BM45" s="93"/>
      <c r="BN45" s="219">
        <v>4767.7117112101005</v>
      </c>
      <c r="BO45" s="219">
        <v>3950.3024777393002</v>
      </c>
      <c r="BP45" s="93"/>
      <c r="BQ45" s="219">
        <v>7625.8239198431002</v>
      </c>
      <c r="BR45" s="219">
        <v>5734.1816428857001</v>
      </c>
      <c r="BS45" s="93"/>
      <c r="BT45" s="219">
        <v>7489.7428934411</v>
      </c>
      <c r="BU45" s="219">
        <v>5950.6136676256001</v>
      </c>
      <c r="BV45" s="93"/>
      <c r="BW45" s="219">
        <v>5428.5297381394003</v>
      </c>
      <c r="BX45" s="219">
        <v>4590.9189697129004</v>
      </c>
      <c r="BY45" s="93"/>
      <c r="BZ45" s="219">
        <v>7327.1104190192</v>
      </c>
      <c r="CA45" s="219">
        <v>5621.8257799633002</v>
      </c>
      <c r="CB45" s="93"/>
      <c r="CC45" s="219">
        <v>8312.5648580858997</v>
      </c>
      <c r="CD45" s="219">
        <v>6399.2991774463999</v>
      </c>
      <c r="CE45" s="93"/>
      <c r="CF45" s="219">
        <v>6700.8953097499998</v>
      </c>
      <c r="CG45" s="219">
        <v>5162.7192210508001</v>
      </c>
      <c r="CH45" s="93"/>
      <c r="CI45" s="219">
        <v>6696.4240548692005</v>
      </c>
      <c r="CJ45" s="219">
        <v>5078.1388320020005</v>
      </c>
      <c r="CK45" s="93"/>
      <c r="CL45" s="219">
        <v>4708.4574584224001</v>
      </c>
      <c r="CM45" s="219">
        <v>3594.1385392063003</v>
      </c>
      <c r="CN45" s="93"/>
      <c r="CO45" s="219">
        <v>5391.7816831553</v>
      </c>
      <c r="CP45" s="219">
        <v>4637.0308281244006</v>
      </c>
      <c r="CQ45" s="93"/>
      <c r="CR45" s="219">
        <v>5773.2537658297006</v>
      </c>
      <c r="CS45" s="219">
        <v>4080.6830546185001</v>
      </c>
      <c r="CT45" s="93"/>
      <c r="CU45" s="219">
        <v>5146.1462981034001</v>
      </c>
      <c r="CV45" s="219">
        <v>4177.2359082801004</v>
      </c>
    </row>
    <row r="46" spans="1:100" s="11" customFormat="1" ht="12.75" x14ac:dyDescent="0.2">
      <c r="A46" s="256"/>
      <c r="B46" s="77" t="s">
        <v>89</v>
      </c>
      <c r="C46" s="219">
        <v>6236.8114225588006</v>
      </c>
      <c r="D46" s="219">
        <v>4963.4689362577001</v>
      </c>
      <c r="E46" s="93"/>
      <c r="F46" s="219">
        <v>7017.6977516446004</v>
      </c>
      <c r="G46" s="219">
        <v>5194.3277837301002</v>
      </c>
      <c r="H46" s="93"/>
      <c r="I46" s="219">
        <v>7954.9685902089004</v>
      </c>
      <c r="J46" s="219">
        <v>6642.4509831290006</v>
      </c>
      <c r="K46" s="93"/>
      <c r="L46" s="219">
        <v>8856.3318134405999</v>
      </c>
      <c r="M46" s="219">
        <v>7136.4372191436005</v>
      </c>
      <c r="N46" s="93"/>
      <c r="O46" s="219">
        <v>7102.8418137347999</v>
      </c>
      <c r="P46" s="219">
        <v>5420.6625935734</v>
      </c>
      <c r="Q46" s="93"/>
      <c r="R46" s="219">
        <v>8002.9872971473005</v>
      </c>
      <c r="S46" s="219">
        <v>5924.0902365668999</v>
      </c>
      <c r="T46" s="93"/>
      <c r="U46" s="219">
        <v>7846.7005311703006</v>
      </c>
      <c r="V46" s="219">
        <v>5237.7022361858999</v>
      </c>
      <c r="W46" s="93"/>
      <c r="X46" s="219">
        <v>3495.8545260627002</v>
      </c>
      <c r="Y46" s="219">
        <v>3922.8861969536001</v>
      </c>
      <c r="Z46" s="93"/>
      <c r="AA46" s="219">
        <v>7922.4352838973</v>
      </c>
      <c r="AB46" s="219">
        <v>6226.5098974517005</v>
      </c>
      <c r="AC46" s="93"/>
      <c r="AD46" s="219">
        <v>7667.7290489438001</v>
      </c>
      <c r="AE46" s="219">
        <v>6332.0107496075998</v>
      </c>
      <c r="AF46" s="93"/>
      <c r="AG46" s="219">
        <v>5735.7610510823006</v>
      </c>
      <c r="AH46" s="219">
        <v>4561.3745347091999</v>
      </c>
      <c r="AI46" s="93"/>
      <c r="AJ46" s="219">
        <v>5994.4472001067006</v>
      </c>
      <c r="AK46" s="219">
        <v>4328.6220826596</v>
      </c>
      <c r="AL46" s="93"/>
      <c r="AM46" s="219">
        <v>3247.7630380675</v>
      </c>
      <c r="AN46" s="219">
        <v>3187.7435527347002</v>
      </c>
      <c r="AO46" s="93"/>
      <c r="AP46" s="219">
        <v>5380.6412641962006</v>
      </c>
      <c r="AQ46" s="219">
        <v>4450.4398686632003</v>
      </c>
      <c r="AR46" s="93"/>
      <c r="AS46" s="219">
        <v>7531.9569085196999</v>
      </c>
      <c r="AT46" s="219">
        <v>5269.0074364616003</v>
      </c>
      <c r="AU46" s="93"/>
      <c r="AV46" s="219">
        <v>6164.10907735</v>
      </c>
      <c r="AW46" s="219">
        <v>4886.7001367165003</v>
      </c>
      <c r="AX46" s="93"/>
      <c r="AY46" s="219">
        <v>5804.7017040083001</v>
      </c>
      <c r="AZ46" s="219">
        <v>4518.5631869360004</v>
      </c>
      <c r="BA46" s="93"/>
      <c r="BB46" s="219">
        <v>5341.6897467212002</v>
      </c>
      <c r="BC46" s="219">
        <v>3795.3399622649004</v>
      </c>
      <c r="BD46" s="93"/>
      <c r="BE46" s="219">
        <v>6570.5096167772999</v>
      </c>
      <c r="BF46" s="219">
        <v>4906.7613843711006</v>
      </c>
      <c r="BG46" s="93"/>
      <c r="BH46" s="219">
        <v>8758.5228515153995</v>
      </c>
      <c r="BI46" s="219">
        <v>5988.9498870776006</v>
      </c>
      <c r="BJ46" s="93"/>
      <c r="BK46" s="219">
        <v>3569.6271476693</v>
      </c>
      <c r="BL46" s="219">
        <v>3017.0216080672003</v>
      </c>
      <c r="BM46" s="93"/>
      <c r="BN46" s="219">
        <v>4918.7510229316003</v>
      </c>
      <c r="BO46" s="219">
        <v>3842.0146085105002</v>
      </c>
      <c r="BP46" s="93"/>
      <c r="BQ46" s="219">
        <v>7492.0222996866005</v>
      </c>
      <c r="BR46" s="219">
        <v>5424.3409679184006</v>
      </c>
      <c r="BS46" s="93"/>
      <c r="BT46" s="219">
        <v>7384.3466781588004</v>
      </c>
      <c r="BU46" s="219">
        <v>6032.2894028075998</v>
      </c>
      <c r="BV46" s="93"/>
      <c r="BW46" s="219">
        <v>5256.1765068642999</v>
      </c>
      <c r="BX46" s="219">
        <v>4480.4067455620998</v>
      </c>
      <c r="BY46" s="93"/>
      <c r="BZ46" s="219">
        <v>7707.1681092320005</v>
      </c>
      <c r="CA46" s="219">
        <v>5696.2394201546003</v>
      </c>
      <c r="CB46" s="93"/>
      <c r="CC46" s="219">
        <v>8521.2531003295007</v>
      </c>
      <c r="CD46" s="219">
        <v>6231.5666523855007</v>
      </c>
      <c r="CE46" s="93"/>
      <c r="CF46" s="219">
        <v>6708.2240509459007</v>
      </c>
      <c r="CG46" s="219">
        <v>5393.5884265986006</v>
      </c>
      <c r="CH46" s="93"/>
      <c r="CI46" s="219">
        <v>6606.7495501389003</v>
      </c>
      <c r="CJ46" s="219">
        <v>5014.3774568516001</v>
      </c>
      <c r="CK46" s="93"/>
      <c r="CL46" s="219">
        <v>4843.5355953935004</v>
      </c>
      <c r="CM46" s="219">
        <v>3629.4735466929001</v>
      </c>
      <c r="CN46" s="93"/>
      <c r="CO46" s="219">
        <v>5060.9529047747001</v>
      </c>
      <c r="CP46" s="219">
        <v>4444.2397402649003</v>
      </c>
      <c r="CQ46" s="93"/>
      <c r="CR46" s="219">
        <v>5827.4625483811005</v>
      </c>
      <c r="CS46" s="219">
        <v>4219.6803693263</v>
      </c>
      <c r="CT46" s="93"/>
      <c r="CU46" s="219">
        <v>4718.1558816060005</v>
      </c>
      <c r="CV46" s="219">
        <v>3899.0887710692</v>
      </c>
    </row>
    <row r="47" spans="1:100" s="11" customFormat="1" ht="12.75" x14ac:dyDescent="0.2">
      <c r="A47" s="257"/>
      <c r="B47" s="78" t="s">
        <v>90</v>
      </c>
      <c r="C47" s="220">
        <v>6148.1438939927002</v>
      </c>
      <c r="D47" s="220">
        <v>4829.8016287484006</v>
      </c>
      <c r="E47" s="94"/>
      <c r="F47" s="220">
        <v>6515.6725331346006</v>
      </c>
      <c r="G47" s="220">
        <v>5110.8777240092004</v>
      </c>
      <c r="H47" s="94"/>
      <c r="I47" s="220">
        <v>8039.9734186444002</v>
      </c>
      <c r="J47" s="220">
        <v>6331.0172244426003</v>
      </c>
      <c r="K47" s="94"/>
      <c r="L47" s="220">
        <v>9884.4853031897001</v>
      </c>
      <c r="M47" s="220">
        <v>7209.2692202843</v>
      </c>
      <c r="N47" s="94"/>
      <c r="O47" s="220">
        <v>6825.8643244386003</v>
      </c>
      <c r="P47" s="220">
        <v>5070.1495647531001</v>
      </c>
      <c r="Q47" s="94"/>
      <c r="R47" s="220">
        <v>7931.4762909096007</v>
      </c>
      <c r="S47" s="220">
        <v>6075.3364673486003</v>
      </c>
      <c r="T47" s="94"/>
      <c r="U47" s="220">
        <v>7783.7471642989003</v>
      </c>
      <c r="V47" s="220">
        <v>5273.5056419990005</v>
      </c>
      <c r="W47" s="94"/>
      <c r="X47" s="220">
        <v>3422.8726315307003</v>
      </c>
      <c r="Y47" s="220">
        <v>3823.0665826089003</v>
      </c>
      <c r="Z47" s="94"/>
      <c r="AA47" s="220">
        <v>7738.5219647878002</v>
      </c>
      <c r="AB47" s="220">
        <v>6093.4605884788007</v>
      </c>
      <c r="AC47" s="94"/>
      <c r="AD47" s="220">
        <v>7497.0025992433002</v>
      </c>
      <c r="AE47" s="220">
        <v>6291.6301135621006</v>
      </c>
      <c r="AF47" s="94"/>
      <c r="AG47" s="220">
        <v>5592.5596744812001</v>
      </c>
      <c r="AH47" s="220">
        <v>4383.3570873756998</v>
      </c>
      <c r="AI47" s="94"/>
      <c r="AJ47" s="220">
        <v>6081.8200575037999</v>
      </c>
      <c r="AK47" s="220">
        <v>4301.5175122115998</v>
      </c>
      <c r="AL47" s="94"/>
      <c r="AM47" s="220">
        <v>3520.4116906578001</v>
      </c>
      <c r="AN47" s="220">
        <v>3481.6487485493003</v>
      </c>
      <c r="AO47" s="94"/>
      <c r="AP47" s="220">
        <v>5227.3854149110002</v>
      </c>
      <c r="AQ47" s="220">
        <v>4129.9122474800006</v>
      </c>
      <c r="AR47" s="94"/>
      <c r="AS47" s="220">
        <v>7032.0421515034004</v>
      </c>
      <c r="AT47" s="220">
        <v>5002.5051358751998</v>
      </c>
      <c r="AU47" s="94"/>
      <c r="AV47" s="220">
        <v>5949.8155081786999</v>
      </c>
      <c r="AW47" s="220">
        <v>4497.2626304878004</v>
      </c>
      <c r="AX47" s="94"/>
      <c r="AY47" s="220">
        <v>5718.0261329916002</v>
      </c>
      <c r="AZ47" s="220">
        <v>4289.4743667277999</v>
      </c>
      <c r="BA47" s="94"/>
      <c r="BB47" s="220">
        <v>5421.4850186889998</v>
      </c>
      <c r="BC47" s="220">
        <v>3823.7196391556004</v>
      </c>
      <c r="BD47" s="94"/>
      <c r="BE47" s="220">
        <v>6321.6233251786007</v>
      </c>
      <c r="BF47" s="220">
        <v>4718.0516978720998</v>
      </c>
      <c r="BG47" s="94"/>
      <c r="BH47" s="220">
        <v>8519.657240279801</v>
      </c>
      <c r="BI47" s="220">
        <v>5643.7676775982</v>
      </c>
      <c r="BJ47" s="94"/>
      <c r="BK47" s="220">
        <v>3608.3642095845003</v>
      </c>
      <c r="BL47" s="220">
        <v>3058.9256688205001</v>
      </c>
      <c r="BM47" s="94"/>
      <c r="BN47" s="220">
        <v>4925.9720236162002</v>
      </c>
      <c r="BO47" s="220">
        <v>3782.6813308026003</v>
      </c>
      <c r="BP47" s="94"/>
      <c r="BQ47" s="220">
        <v>7550.8760666336002</v>
      </c>
      <c r="BR47" s="220">
        <v>5556.9058534517999</v>
      </c>
      <c r="BS47" s="94"/>
      <c r="BT47" s="220">
        <v>7239.3696936992001</v>
      </c>
      <c r="BU47" s="220">
        <v>6135.2592771889003</v>
      </c>
      <c r="BV47" s="94"/>
      <c r="BW47" s="220">
        <v>5225.1025797934999</v>
      </c>
      <c r="BX47" s="220">
        <v>4478.4435146466003</v>
      </c>
      <c r="BY47" s="94"/>
      <c r="BZ47" s="220">
        <v>7436.8391770954004</v>
      </c>
      <c r="CA47" s="220">
        <v>5746.8900634326001</v>
      </c>
      <c r="CB47" s="94"/>
      <c r="CC47" s="220">
        <v>8288.353373291</v>
      </c>
      <c r="CD47" s="220">
        <v>6236.0468171502998</v>
      </c>
      <c r="CE47" s="94"/>
      <c r="CF47" s="220">
        <v>6756.4326607082003</v>
      </c>
      <c r="CG47" s="220">
        <v>5082.2991524086001</v>
      </c>
      <c r="CH47" s="94"/>
      <c r="CI47" s="220">
        <v>7036.2710128282006</v>
      </c>
      <c r="CJ47" s="220">
        <v>4917.2583458517001</v>
      </c>
      <c r="CK47" s="94"/>
      <c r="CL47" s="220">
        <v>4870.3526229413001</v>
      </c>
      <c r="CM47" s="220">
        <v>3679.3661647464</v>
      </c>
      <c r="CN47" s="94"/>
      <c r="CO47" s="220">
        <v>4862.7871097747002</v>
      </c>
      <c r="CP47" s="220">
        <v>4172.2000572948</v>
      </c>
      <c r="CQ47" s="94"/>
      <c r="CR47" s="220">
        <v>5991.8976675820004</v>
      </c>
      <c r="CS47" s="220">
        <v>4318.2192594694998</v>
      </c>
      <c r="CT47" s="94"/>
      <c r="CU47" s="220">
        <v>4535.8792323712005</v>
      </c>
      <c r="CV47" s="220">
        <v>3726.9522877423001</v>
      </c>
    </row>
    <row r="48" spans="1:100" s="11" customFormat="1" ht="12.75" x14ac:dyDescent="0.2">
      <c r="A48" s="255">
        <v>2015</v>
      </c>
      <c r="B48" s="76" t="s">
        <v>86</v>
      </c>
      <c r="C48" s="218">
        <v>6327.4749941991004</v>
      </c>
      <c r="D48" s="218">
        <v>4967.8414297953004</v>
      </c>
      <c r="E48" s="92"/>
      <c r="F48" s="218">
        <v>6730.4808167039</v>
      </c>
      <c r="G48" s="218">
        <v>5102.0481584255003</v>
      </c>
      <c r="H48" s="92"/>
      <c r="I48" s="218">
        <v>8072.8319346909002</v>
      </c>
      <c r="J48" s="218">
        <v>6426.1157513852004</v>
      </c>
      <c r="K48" s="92"/>
      <c r="L48" s="218">
        <v>9875.2958496926003</v>
      </c>
      <c r="M48" s="218">
        <v>7167.2721461752999</v>
      </c>
      <c r="N48" s="92"/>
      <c r="O48" s="218">
        <v>6886.4575700579999</v>
      </c>
      <c r="P48" s="218">
        <v>5139.6564543446002</v>
      </c>
      <c r="Q48" s="92"/>
      <c r="R48" s="218">
        <v>7847.2790406376998</v>
      </c>
      <c r="S48" s="218">
        <v>6199.5564411494006</v>
      </c>
      <c r="T48" s="92"/>
      <c r="U48" s="218">
        <v>7870.6935806001002</v>
      </c>
      <c r="V48" s="218">
        <v>5341.9179464221997</v>
      </c>
      <c r="W48" s="92"/>
      <c r="X48" s="218">
        <v>3570.8054128816002</v>
      </c>
      <c r="Y48" s="218">
        <v>4020.0397910716001</v>
      </c>
      <c r="Z48" s="92"/>
      <c r="AA48" s="218">
        <v>7843.5698328014005</v>
      </c>
      <c r="AB48" s="218">
        <v>6379.3582189964</v>
      </c>
      <c r="AC48" s="92"/>
      <c r="AD48" s="218">
        <v>8221.1613534022999</v>
      </c>
      <c r="AE48" s="218">
        <v>6414.1811583734006</v>
      </c>
      <c r="AF48" s="92"/>
      <c r="AG48" s="218">
        <v>5704.3065337122998</v>
      </c>
      <c r="AH48" s="218">
        <v>4360.9595794008001</v>
      </c>
      <c r="AI48" s="92"/>
      <c r="AJ48" s="218">
        <v>5941.0949492246</v>
      </c>
      <c r="AK48" s="218">
        <v>4612.1955432702998</v>
      </c>
      <c r="AL48" s="92"/>
      <c r="AM48" s="218">
        <v>3863.3554848796002</v>
      </c>
      <c r="AN48" s="218">
        <v>3480.3871660996001</v>
      </c>
      <c r="AO48" s="92"/>
      <c r="AP48" s="218">
        <v>5557.2944196383005</v>
      </c>
      <c r="AQ48" s="218">
        <v>4475.5172372553998</v>
      </c>
      <c r="AR48" s="92"/>
      <c r="AS48" s="218">
        <v>7328.4348779321999</v>
      </c>
      <c r="AT48" s="218">
        <v>5216.3029514287</v>
      </c>
      <c r="AU48" s="92"/>
      <c r="AV48" s="218">
        <v>6203.8105965748</v>
      </c>
      <c r="AW48" s="218">
        <v>4625.3607125220005</v>
      </c>
      <c r="AX48" s="92"/>
      <c r="AY48" s="218">
        <v>5837.4070587084998</v>
      </c>
      <c r="AZ48" s="218">
        <v>4200.1731913159001</v>
      </c>
      <c r="BA48" s="92"/>
      <c r="BB48" s="218">
        <v>5530.4990091609998</v>
      </c>
      <c r="BC48" s="218">
        <v>3820.1479512726</v>
      </c>
      <c r="BD48" s="92"/>
      <c r="BE48" s="218">
        <v>6190.4946764466004</v>
      </c>
      <c r="BF48" s="218">
        <v>4876.6472994710002</v>
      </c>
      <c r="BG48" s="92"/>
      <c r="BH48" s="218">
        <v>8425.8941826730006</v>
      </c>
      <c r="BI48" s="218">
        <v>6094.0756783055003</v>
      </c>
      <c r="BJ48" s="92"/>
      <c r="BK48" s="218">
        <v>3737.4438540197002</v>
      </c>
      <c r="BL48" s="218">
        <v>3203.2698289243003</v>
      </c>
      <c r="BM48" s="92"/>
      <c r="BN48" s="218">
        <v>5063.7794189845999</v>
      </c>
      <c r="BO48" s="218">
        <v>3686.7187193074001</v>
      </c>
      <c r="BP48" s="92"/>
      <c r="BQ48" s="218">
        <v>7636.8700600024004</v>
      </c>
      <c r="BR48" s="218">
        <v>5665.1015630479005</v>
      </c>
      <c r="BS48" s="92"/>
      <c r="BT48" s="218">
        <v>7542.8148053946006</v>
      </c>
      <c r="BU48" s="218">
        <v>6382.2244317687</v>
      </c>
      <c r="BV48" s="92"/>
      <c r="BW48" s="218">
        <v>5256.7296488177999</v>
      </c>
      <c r="BX48" s="218">
        <v>4671.7080033982002</v>
      </c>
      <c r="BY48" s="92"/>
      <c r="BZ48" s="218">
        <v>7553.0753390635</v>
      </c>
      <c r="CA48" s="218">
        <v>5880.8232514273004</v>
      </c>
      <c r="CB48" s="92"/>
      <c r="CC48" s="218">
        <v>8114.4917707072</v>
      </c>
      <c r="CD48" s="218">
        <v>6036.1662992443999</v>
      </c>
      <c r="CE48" s="92"/>
      <c r="CF48" s="218">
        <v>6943.7584586869007</v>
      </c>
      <c r="CG48" s="218">
        <v>5508.1265850465998</v>
      </c>
      <c r="CH48" s="92"/>
      <c r="CI48" s="218">
        <v>6903.7369385328002</v>
      </c>
      <c r="CJ48" s="218">
        <v>5101.2525238565004</v>
      </c>
      <c r="CK48" s="92"/>
      <c r="CL48" s="218">
        <v>5154.672874547</v>
      </c>
      <c r="CM48" s="218">
        <v>3750.1960926636002</v>
      </c>
      <c r="CN48" s="92"/>
      <c r="CO48" s="218">
        <v>5109.2137135277999</v>
      </c>
      <c r="CP48" s="218">
        <v>4260.0913913436998</v>
      </c>
      <c r="CQ48" s="92"/>
      <c r="CR48" s="218">
        <v>5863.1894961856005</v>
      </c>
      <c r="CS48" s="218">
        <v>4376.5818212632003</v>
      </c>
      <c r="CT48" s="92"/>
      <c r="CU48" s="218">
        <v>5207.9958058542998</v>
      </c>
      <c r="CV48" s="218">
        <v>4145.5395570143</v>
      </c>
    </row>
    <row r="49" spans="1:100" s="11" customFormat="1" ht="12.75" x14ac:dyDescent="0.2">
      <c r="A49" s="256"/>
      <c r="B49" s="77" t="s">
        <v>88</v>
      </c>
      <c r="C49" s="219">
        <v>6359.3736257928003</v>
      </c>
      <c r="D49" s="219">
        <v>4965.5571127744997</v>
      </c>
      <c r="E49" s="93"/>
      <c r="F49" s="219">
        <v>6736.8408161526004</v>
      </c>
      <c r="G49" s="219">
        <v>5367.2308695281999</v>
      </c>
      <c r="H49" s="93"/>
      <c r="I49" s="219">
        <v>8132.4232918463003</v>
      </c>
      <c r="J49" s="219">
        <v>6534.4309865414998</v>
      </c>
      <c r="K49" s="93"/>
      <c r="L49" s="219">
        <v>9872.4197836144012</v>
      </c>
      <c r="M49" s="219">
        <v>7588.1702382774001</v>
      </c>
      <c r="N49" s="93"/>
      <c r="O49" s="219">
        <v>7121.8958907342003</v>
      </c>
      <c r="P49" s="219">
        <v>5246.6443680903003</v>
      </c>
      <c r="Q49" s="93"/>
      <c r="R49" s="219">
        <v>7928.1510397477005</v>
      </c>
      <c r="S49" s="219">
        <v>6347.2348452382003</v>
      </c>
      <c r="T49" s="93"/>
      <c r="U49" s="219">
        <v>7912.8322751074002</v>
      </c>
      <c r="V49" s="219">
        <v>5327.4649520626999</v>
      </c>
      <c r="W49" s="93"/>
      <c r="X49" s="219">
        <v>3517.8140933829</v>
      </c>
      <c r="Y49" s="219">
        <v>4031.5467419213001</v>
      </c>
      <c r="Z49" s="93"/>
      <c r="AA49" s="219">
        <v>8472.7396487228998</v>
      </c>
      <c r="AB49" s="219">
        <v>6266.4022568949003</v>
      </c>
      <c r="AC49" s="93"/>
      <c r="AD49" s="219">
        <v>8111.2857201193001</v>
      </c>
      <c r="AE49" s="219">
        <v>6330.5660743387998</v>
      </c>
      <c r="AF49" s="93"/>
      <c r="AG49" s="219">
        <v>5895.6227095062004</v>
      </c>
      <c r="AH49" s="219">
        <v>4404.6859073489004</v>
      </c>
      <c r="AI49" s="93"/>
      <c r="AJ49" s="219">
        <v>6269.2510985269</v>
      </c>
      <c r="AK49" s="219">
        <v>4324.8271898567</v>
      </c>
      <c r="AL49" s="93"/>
      <c r="AM49" s="219">
        <v>3546.8002331613002</v>
      </c>
      <c r="AN49" s="219">
        <v>3500.2457038811999</v>
      </c>
      <c r="AO49" s="93"/>
      <c r="AP49" s="219">
        <v>5506.8206416005005</v>
      </c>
      <c r="AQ49" s="219">
        <v>4376.6587275972006</v>
      </c>
      <c r="AR49" s="93"/>
      <c r="AS49" s="219">
        <v>7301.1646964001002</v>
      </c>
      <c r="AT49" s="219">
        <v>5482.9494878238002</v>
      </c>
      <c r="AU49" s="93"/>
      <c r="AV49" s="219">
        <v>6012.2448029655998</v>
      </c>
      <c r="AW49" s="219">
        <v>4484.7368190794004</v>
      </c>
      <c r="AX49" s="93"/>
      <c r="AY49" s="219">
        <v>5694.8333381637003</v>
      </c>
      <c r="AZ49" s="219">
        <v>4337.6622932328</v>
      </c>
      <c r="BA49" s="93"/>
      <c r="BB49" s="219">
        <v>5580.6208397726004</v>
      </c>
      <c r="BC49" s="219">
        <v>3867.3669967471001</v>
      </c>
      <c r="BD49" s="93"/>
      <c r="BE49" s="219">
        <v>6447.2662682132004</v>
      </c>
      <c r="BF49" s="219">
        <v>4814.1300248235002</v>
      </c>
      <c r="BG49" s="93"/>
      <c r="BH49" s="219">
        <v>8173.6076433791004</v>
      </c>
      <c r="BI49" s="219">
        <v>6170.3862548487004</v>
      </c>
      <c r="BJ49" s="93"/>
      <c r="BK49" s="219">
        <v>3790.5879407455</v>
      </c>
      <c r="BL49" s="219">
        <v>3169.7861748409</v>
      </c>
      <c r="BM49" s="93"/>
      <c r="BN49" s="219">
        <v>5007.1487099954002</v>
      </c>
      <c r="BO49" s="219">
        <v>3685.0440208827999</v>
      </c>
      <c r="BP49" s="93"/>
      <c r="BQ49" s="219">
        <v>8347.7733161511005</v>
      </c>
      <c r="BR49" s="219">
        <v>5732.2615601548005</v>
      </c>
      <c r="BS49" s="93"/>
      <c r="BT49" s="219">
        <v>7899.1843942644</v>
      </c>
      <c r="BU49" s="219">
        <v>6686.2305034775</v>
      </c>
      <c r="BV49" s="93"/>
      <c r="BW49" s="219">
        <v>5339.9784811107002</v>
      </c>
      <c r="BX49" s="219">
        <v>4457.1387539324005</v>
      </c>
      <c r="BY49" s="93"/>
      <c r="BZ49" s="219">
        <v>8296.0374108311007</v>
      </c>
      <c r="CA49" s="219">
        <v>5935.5281524554002</v>
      </c>
      <c r="CB49" s="93"/>
      <c r="CC49" s="219">
        <v>8415.8394673005005</v>
      </c>
      <c r="CD49" s="219">
        <v>6169.9086517901005</v>
      </c>
      <c r="CE49" s="93"/>
      <c r="CF49" s="219">
        <v>6786.5428306265003</v>
      </c>
      <c r="CG49" s="219">
        <v>4955.6037481550002</v>
      </c>
      <c r="CH49" s="93"/>
      <c r="CI49" s="219">
        <v>6851.1285797429</v>
      </c>
      <c r="CJ49" s="219">
        <v>4949.3328027748003</v>
      </c>
      <c r="CK49" s="93"/>
      <c r="CL49" s="219">
        <v>5045.1919846309002</v>
      </c>
      <c r="CM49" s="219">
        <v>3624.4646724782001</v>
      </c>
      <c r="CN49" s="93"/>
      <c r="CO49" s="219">
        <v>5308.6536077280998</v>
      </c>
      <c r="CP49" s="219">
        <v>4522.8317567128006</v>
      </c>
      <c r="CQ49" s="93"/>
      <c r="CR49" s="219">
        <v>6087.8537511582999</v>
      </c>
      <c r="CS49" s="219">
        <v>4261.3304834268001</v>
      </c>
      <c r="CT49" s="93"/>
      <c r="CU49" s="219">
        <v>5109.8537803319005</v>
      </c>
      <c r="CV49" s="219">
        <v>4115.3466338189</v>
      </c>
    </row>
    <row r="50" spans="1:100" s="11" customFormat="1" ht="12.75" x14ac:dyDescent="0.2">
      <c r="A50" s="256"/>
      <c r="B50" s="77" t="s">
        <v>89</v>
      </c>
      <c r="C50" s="219">
        <v>6431.2344681215</v>
      </c>
      <c r="D50" s="219">
        <v>5075.9083302889003</v>
      </c>
      <c r="E50" s="93"/>
      <c r="F50" s="219">
        <v>6969.2978533362002</v>
      </c>
      <c r="G50" s="219">
        <v>5442.3963004416</v>
      </c>
      <c r="H50" s="93"/>
      <c r="I50" s="219">
        <v>7935.5670252032005</v>
      </c>
      <c r="J50" s="219">
        <v>6474.5615091011005</v>
      </c>
      <c r="K50" s="93"/>
      <c r="L50" s="219">
        <v>9572.0252026830003</v>
      </c>
      <c r="M50" s="219">
        <v>6903.2790551968001</v>
      </c>
      <c r="N50" s="93"/>
      <c r="O50" s="219">
        <v>6816.3216267042999</v>
      </c>
      <c r="P50" s="219">
        <v>5382.8359935612998</v>
      </c>
      <c r="Q50" s="93"/>
      <c r="R50" s="219">
        <v>8117.3389404761001</v>
      </c>
      <c r="S50" s="219">
        <v>6517.9250145220003</v>
      </c>
      <c r="T50" s="93"/>
      <c r="U50" s="219">
        <v>7799.5362561645006</v>
      </c>
      <c r="V50" s="219">
        <v>5583.3974717587998</v>
      </c>
      <c r="W50" s="93"/>
      <c r="X50" s="219">
        <v>3483.8527103353003</v>
      </c>
      <c r="Y50" s="219">
        <v>3966.8966693871002</v>
      </c>
      <c r="Z50" s="93"/>
      <c r="AA50" s="219">
        <v>8508.3663370062004</v>
      </c>
      <c r="AB50" s="219">
        <v>6777.7770091875</v>
      </c>
      <c r="AC50" s="93"/>
      <c r="AD50" s="219">
        <v>8690.7706650507007</v>
      </c>
      <c r="AE50" s="219">
        <v>7151.3885758998003</v>
      </c>
      <c r="AF50" s="93"/>
      <c r="AG50" s="219">
        <v>6124.0242028760003</v>
      </c>
      <c r="AH50" s="219">
        <v>4378.8734396152004</v>
      </c>
      <c r="AI50" s="93"/>
      <c r="AJ50" s="219">
        <v>6266.2052945621999</v>
      </c>
      <c r="AK50" s="219">
        <v>4232.4197619666002</v>
      </c>
      <c r="AL50" s="93"/>
      <c r="AM50" s="219">
        <v>3578.2382923728001</v>
      </c>
      <c r="AN50" s="219">
        <v>3226.8532478745001</v>
      </c>
      <c r="AO50" s="93"/>
      <c r="AP50" s="219">
        <v>5418.0242621049001</v>
      </c>
      <c r="AQ50" s="219">
        <v>4218.4251942725004</v>
      </c>
      <c r="AR50" s="93"/>
      <c r="AS50" s="219">
        <v>7640.0934150474004</v>
      </c>
      <c r="AT50" s="219">
        <v>5448.4822995509003</v>
      </c>
      <c r="AU50" s="93"/>
      <c r="AV50" s="219">
        <v>6175.5283260699998</v>
      </c>
      <c r="AW50" s="219">
        <v>4491.3437679846002</v>
      </c>
      <c r="AX50" s="93"/>
      <c r="AY50" s="219">
        <v>5801.7982198463005</v>
      </c>
      <c r="AZ50" s="219">
        <v>4361.1412845922005</v>
      </c>
      <c r="BA50" s="93"/>
      <c r="BB50" s="219">
        <v>5533.5289216976998</v>
      </c>
      <c r="BC50" s="219">
        <v>3833.71593592</v>
      </c>
      <c r="BD50" s="93"/>
      <c r="BE50" s="219">
        <v>6353.1532069277</v>
      </c>
      <c r="BF50" s="219">
        <v>4837.9817529122001</v>
      </c>
      <c r="BG50" s="93"/>
      <c r="BH50" s="219">
        <v>8656.1027976842997</v>
      </c>
      <c r="BI50" s="219">
        <v>5974.3155880038003</v>
      </c>
      <c r="BJ50" s="93"/>
      <c r="BK50" s="219">
        <v>3719.4662073816003</v>
      </c>
      <c r="BL50" s="219">
        <v>2996.1340903004002</v>
      </c>
      <c r="BM50" s="93"/>
      <c r="BN50" s="219">
        <v>4964.2445923703999</v>
      </c>
      <c r="BO50" s="219">
        <v>3810.7362849766</v>
      </c>
      <c r="BP50" s="93"/>
      <c r="BQ50" s="219">
        <v>7759.8900891866006</v>
      </c>
      <c r="BR50" s="219">
        <v>5970.1819842244004</v>
      </c>
      <c r="BS50" s="93"/>
      <c r="BT50" s="219">
        <v>7761.8351901894002</v>
      </c>
      <c r="BU50" s="219">
        <v>6522.6466022916002</v>
      </c>
      <c r="BV50" s="93"/>
      <c r="BW50" s="219">
        <v>5258.2412247787006</v>
      </c>
      <c r="BX50" s="219">
        <v>4706.2676409917003</v>
      </c>
      <c r="BY50" s="93"/>
      <c r="BZ50" s="219">
        <v>8161.3174483502007</v>
      </c>
      <c r="CA50" s="219">
        <v>6969.6773179319007</v>
      </c>
      <c r="CB50" s="93"/>
      <c r="CC50" s="219">
        <v>8022.2186362338007</v>
      </c>
      <c r="CD50" s="219">
        <v>5983.4840796726003</v>
      </c>
      <c r="CE50" s="93"/>
      <c r="CF50" s="219">
        <v>6972.2656691712</v>
      </c>
      <c r="CG50" s="219">
        <v>5022.7734051046</v>
      </c>
      <c r="CH50" s="93"/>
      <c r="CI50" s="219">
        <v>6687.4595066702004</v>
      </c>
      <c r="CJ50" s="219">
        <v>4995.4777016457001</v>
      </c>
      <c r="CK50" s="93"/>
      <c r="CL50" s="219">
        <v>5065.0438094739002</v>
      </c>
      <c r="CM50" s="219">
        <v>3749.0182743995001</v>
      </c>
      <c r="CN50" s="93"/>
      <c r="CO50" s="219">
        <v>5150.1178193054002</v>
      </c>
      <c r="CP50" s="219">
        <v>4623.7216958153003</v>
      </c>
      <c r="CQ50" s="93"/>
      <c r="CR50" s="219">
        <v>6207.2552644632005</v>
      </c>
      <c r="CS50" s="219">
        <v>4499.2395820052998</v>
      </c>
      <c r="CT50" s="93"/>
      <c r="CU50" s="219">
        <v>5136.6242484312006</v>
      </c>
      <c r="CV50" s="219">
        <v>4020.5741378545999</v>
      </c>
    </row>
    <row r="51" spans="1:100" s="11" customFormat="1" ht="12.75" x14ac:dyDescent="0.2">
      <c r="A51" s="257"/>
      <c r="B51" s="78" t="s">
        <v>90</v>
      </c>
      <c r="C51" s="220">
        <v>6385.5356319389002</v>
      </c>
      <c r="D51" s="220">
        <v>4921.0874367724</v>
      </c>
      <c r="E51" s="94"/>
      <c r="F51" s="220">
        <v>7148.2995317519999</v>
      </c>
      <c r="G51" s="220">
        <v>5335.5073584166003</v>
      </c>
      <c r="H51" s="94"/>
      <c r="I51" s="220">
        <v>8139.4178146897002</v>
      </c>
      <c r="J51" s="220">
        <v>6352.1095192475004</v>
      </c>
      <c r="K51" s="94"/>
      <c r="L51" s="220">
        <v>9851.8557364173012</v>
      </c>
      <c r="M51" s="220">
        <v>7214.0086638019002</v>
      </c>
      <c r="N51" s="94"/>
      <c r="O51" s="220">
        <v>6903.5123359040999</v>
      </c>
      <c r="P51" s="220">
        <v>5260.2120181588998</v>
      </c>
      <c r="Q51" s="94"/>
      <c r="R51" s="220">
        <v>8100.3503553781002</v>
      </c>
      <c r="S51" s="220">
        <v>6302.8872578703003</v>
      </c>
      <c r="T51" s="94"/>
      <c r="U51" s="220">
        <v>7803.9410837604</v>
      </c>
      <c r="V51" s="220">
        <v>5463.9337817672003</v>
      </c>
      <c r="W51" s="94"/>
      <c r="X51" s="220">
        <v>3422.7884265825001</v>
      </c>
      <c r="Y51" s="220">
        <v>3592.6060770927002</v>
      </c>
      <c r="Z51" s="94"/>
      <c r="AA51" s="220">
        <v>8802.9280529017997</v>
      </c>
      <c r="AB51" s="220">
        <v>6543.4318980713006</v>
      </c>
      <c r="AC51" s="94"/>
      <c r="AD51" s="220">
        <v>8030.5497254873999</v>
      </c>
      <c r="AE51" s="220">
        <v>6617.6644441723001</v>
      </c>
      <c r="AF51" s="94"/>
      <c r="AG51" s="220">
        <v>5961.7613519240003</v>
      </c>
      <c r="AH51" s="220">
        <v>4350.9410400319002</v>
      </c>
      <c r="AI51" s="94"/>
      <c r="AJ51" s="220">
        <v>6395.7619952416999</v>
      </c>
      <c r="AK51" s="220">
        <v>4618.3324190182002</v>
      </c>
      <c r="AL51" s="94"/>
      <c r="AM51" s="220">
        <v>3470.8127511790999</v>
      </c>
      <c r="AN51" s="220">
        <v>3195.1133781217</v>
      </c>
      <c r="AO51" s="94"/>
      <c r="AP51" s="220">
        <v>5503.4604235999004</v>
      </c>
      <c r="AQ51" s="220">
        <v>4098.7049638979006</v>
      </c>
      <c r="AR51" s="94"/>
      <c r="AS51" s="220">
        <v>7352.9160607897002</v>
      </c>
      <c r="AT51" s="220">
        <v>5347.027837695</v>
      </c>
      <c r="AU51" s="94"/>
      <c r="AV51" s="220">
        <v>6294.3630871363002</v>
      </c>
      <c r="AW51" s="220">
        <v>4397.9736080384</v>
      </c>
      <c r="AX51" s="94"/>
      <c r="AY51" s="220">
        <v>5692.6321645442004</v>
      </c>
      <c r="AZ51" s="220">
        <v>4411.3679828339</v>
      </c>
      <c r="BA51" s="94"/>
      <c r="BB51" s="220">
        <v>5431.9045146665003</v>
      </c>
      <c r="BC51" s="220">
        <v>3835.2159923334002</v>
      </c>
      <c r="BD51" s="94"/>
      <c r="BE51" s="220">
        <v>6274.4028676654007</v>
      </c>
      <c r="BF51" s="220">
        <v>4656.9020860746004</v>
      </c>
      <c r="BG51" s="94"/>
      <c r="BH51" s="220">
        <v>8506.359115122501</v>
      </c>
      <c r="BI51" s="220">
        <v>6301.3268889699002</v>
      </c>
      <c r="BJ51" s="94"/>
      <c r="BK51" s="220">
        <v>3933.7913934147</v>
      </c>
      <c r="BL51" s="220">
        <v>3044.9388934511003</v>
      </c>
      <c r="BM51" s="94"/>
      <c r="BN51" s="220">
        <v>5078.8162584393003</v>
      </c>
      <c r="BO51" s="220">
        <v>3455.5945685420002</v>
      </c>
      <c r="BP51" s="94"/>
      <c r="BQ51" s="220">
        <v>7303.0676930671007</v>
      </c>
      <c r="BR51" s="220">
        <v>5666.0060762353005</v>
      </c>
      <c r="BS51" s="94"/>
      <c r="BT51" s="220">
        <v>7547.2318597043004</v>
      </c>
      <c r="BU51" s="220">
        <v>6316.5084360493001</v>
      </c>
      <c r="BV51" s="94"/>
      <c r="BW51" s="220">
        <v>5529.5727254801004</v>
      </c>
      <c r="BX51" s="220">
        <v>4622.1178753436998</v>
      </c>
      <c r="BY51" s="94"/>
      <c r="BZ51" s="220">
        <v>8017.6724890670002</v>
      </c>
      <c r="CA51" s="220">
        <v>6608.2605576034002</v>
      </c>
      <c r="CB51" s="94"/>
      <c r="CC51" s="220">
        <v>8387.2923747553996</v>
      </c>
      <c r="CD51" s="220">
        <v>5708.3537272914</v>
      </c>
      <c r="CE51" s="94"/>
      <c r="CF51" s="220">
        <v>6692.5892458225999</v>
      </c>
      <c r="CG51" s="220">
        <v>5031.9253743179006</v>
      </c>
      <c r="CH51" s="94"/>
      <c r="CI51" s="220">
        <v>6782.4152296491002</v>
      </c>
      <c r="CJ51" s="220">
        <v>5008.4604893984006</v>
      </c>
      <c r="CK51" s="94"/>
      <c r="CL51" s="220">
        <v>5097.3936552676005</v>
      </c>
      <c r="CM51" s="220">
        <v>3723.5233940472003</v>
      </c>
      <c r="CN51" s="94"/>
      <c r="CO51" s="220">
        <v>5064.9947776436002</v>
      </c>
      <c r="CP51" s="220">
        <v>4334.7494965748001</v>
      </c>
      <c r="CQ51" s="94"/>
      <c r="CR51" s="220">
        <v>5937.1062738812007</v>
      </c>
      <c r="CS51" s="220">
        <v>4254.9694698143003</v>
      </c>
      <c r="CT51" s="94"/>
      <c r="CU51" s="220">
        <v>5174.7869298397</v>
      </c>
      <c r="CV51" s="220">
        <v>3955.8341197444001</v>
      </c>
    </row>
    <row r="52" spans="1:100" s="11" customFormat="1" ht="12.75" x14ac:dyDescent="0.2">
      <c r="A52" s="255">
        <v>2016</v>
      </c>
      <c r="B52" s="76" t="s">
        <v>86</v>
      </c>
      <c r="C52" s="218">
        <v>6520.5814332262999</v>
      </c>
      <c r="D52" s="218">
        <v>5068.0993877203</v>
      </c>
      <c r="E52" s="92"/>
      <c r="F52" s="218">
        <v>7301.0813242247004</v>
      </c>
      <c r="G52" s="218">
        <v>5296.8608406889998</v>
      </c>
      <c r="H52" s="92"/>
      <c r="I52" s="218">
        <v>8079.3989999678006</v>
      </c>
      <c r="J52" s="218">
        <v>6573.6474827124002</v>
      </c>
      <c r="K52" s="92"/>
      <c r="L52" s="218">
        <v>9867.7742696653004</v>
      </c>
      <c r="M52" s="218">
        <v>7547.7635915071005</v>
      </c>
      <c r="N52" s="92"/>
      <c r="O52" s="218">
        <v>6868.4809894793007</v>
      </c>
      <c r="P52" s="218">
        <v>5370.5028743023004</v>
      </c>
      <c r="Q52" s="92"/>
      <c r="R52" s="218">
        <v>8161.1056426006007</v>
      </c>
      <c r="S52" s="218">
        <v>6107.1518065767004</v>
      </c>
      <c r="T52" s="92"/>
      <c r="U52" s="218">
        <v>7937.2788378493005</v>
      </c>
      <c r="V52" s="218">
        <v>5472.9236645799001</v>
      </c>
      <c r="W52" s="92"/>
      <c r="X52" s="218">
        <v>3741.3746114787</v>
      </c>
      <c r="Y52" s="218">
        <v>3912.818212529</v>
      </c>
      <c r="Z52" s="92"/>
      <c r="AA52" s="218">
        <v>8658.8297922057009</v>
      </c>
      <c r="AB52" s="218">
        <v>7002.8994306518998</v>
      </c>
      <c r="AC52" s="92"/>
      <c r="AD52" s="218">
        <v>8125.2011788543005</v>
      </c>
      <c r="AE52" s="218">
        <v>6770.6350408369999</v>
      </c>
      <c r="AF52" s="92"/>
      <c r="AG52" s="218">
        <v>6287.8766689542999</v>
      </c>
      <c r="AH52" s="218">
        <v>4371.8678438514999</v>
      </c>
      <c r="AI52" s="92"/>
      <c r="AJ52" s="218">
        <v>6404.1610391302002</v>
      </c>
      <c r="AK52" s="218">
        <v>4844.2489595363004</v>
      </c>
      <c r="AL52" s="92"/>
      <c r="AM52" s="218">
        <v>3910.0815332698003</v>
      </c>
      <c r="AN52" s="218">
        <v>3401.9710134181</v>
      </c>
      <c r="AO52" s="92"/>
      <c r="AP52" s="218">
        <v>5695.5912413853002</v>
      </c>
      <c r="AQ52" s="218">
        <v>4406.9518688784001</v>
      </c>
      <c r="AR52" s="92"/>
      <c r="AS52" s="218">
        <v>7599.8009946475004</v>
      </c>
      <c r="AT52" s="218">
        <v>5542.8655841072004</v>
      </c>
      <c r="AU52" s="92"/>
      <c r="AV52" s="218">
        <v>6357.6624441828999</v>
      </c>
      <c r="AW52" s="218">
        <v>4767.1024336149003</v>
      </c>
      <c r="AX52" s="92"/>
      <c r="AY52" s="218">
        <v>5846.8122825308001</v>
      </c>
      <c r="AZ52" s="218">
        <v>4304.2212901007006</v>
      </c>
      <c r="BA52" s="92"/>
      <c r="BB52" s="218">
        <v>5604.4012378364005</v>
      </c>
      <c r="BC52" s="218">
        <v>3904.8677921812</v>
      </c>
      <c r="BD52" s="92"/>
      <c r="BE52" s="218">
        <v>6646.3309467652998</v>
      </c>
      <c r="BF52" s="218">
        <v>5023.1438713043999</v>
      </c>
      <c r="BG52" s="92"/>
      <c r="BH52" s="218">
        <v>8505.2130504710003</v>
      </c>
      <c r="BI52" s="218">
        <v>6062.4877391143</v>
      </c>
      <c r="BJ52" s="92"/>
      <c r="BK52" s="218">
        <v>3679.8030601037999</v>
      </c>
      <c r="BL52" s="218">
        <v>3036.4970560155002</v>
      </c>
      <c r="BM52" s="92"/>
      <c r="BN52" s="218">
        <v>5150.4961781522998</v>
      </c>
      <c r="BO52" s="218">
        <v>3667.0491825336003</v>
      </c>
      <c r="BP52" s="92"/>
      <c r="BQ52" s="218">
        <v>8055.2675728376998</v>
      </c>
      <c r="BR52" s="218">
        <v>6136.1882830421</v>
      </c>
      <c r="BS52" s="92"/>
      <c r="BT52" s="218">
        <v>8067.4816250439999</v>
      </c>
      <c r="BU52" s="218">
        <v>6427.9146772148006</v>
      </c>
      <c r="BV52" s="92"/>
      <c r="BW52" s="218">
        <v>5605.6346871522001</v>
      </c>
      <c r="BX52" s="218">
        <v>4616.2585038777997</v>
      </c>
      <c r="BY52" s="92"/>
      <c r="BZ52" s="218">
        <v>7657.2328642585999</v>
      </c>
      <c r="CA52" s="218">
        <v>5504.4757683621001</v>
      </c>
      <c r="CB52" s="92"/>
      <c r="CC52" s="218">
        <v>8443.3839620938998</v>
      </c>
      <c r="CD52" s="218">
        <v>5794.2149751180004</v>
      </c>
      <c r="CE52" s="92"/>
      <c r="CF52" s="218">
        <v>6754.6932384188003</v>
      </c>
      <c r="CG52" s="218">
        <v>5198.0958398744006</v>
      </c>
      <c r="CH52" s="92"/>
      <c r="CI52" s="218">
        <v>6999.6107363741003</v>
      </c>
      <c r="CJ52" s="218">
        <v>4959.1937835286999</v>
      </c>
      <c r="CK52" s="92"/>
      <c r="CL52" s="218">
        <v>5269.8110210763998</v>
      </c>
      <c r="CM52" s="218">
        <v>3782.2457319310001</v>
      </c>
      <c r="CN52" s="92"/>
      <c r="CO52" s="218">
        <v>5406.1050975886001</v>
      </c>
      <c r="CP52" s="218">
        <v>4459.2306776981004</v>
      </c>
      <c r="CQ52" s="92"/>
      <c r="CR52" s="218">
        <v>6043.1496488294006</v>
      </c>
      <c r="CS52" s="218">
        <v>4381.3181051621004</v>
      </c>
      <c r="CT52" s="92"/>
      <c r="CU52" s="218">
        <v>5378.2041255024005</v>
      </c>
      <c r="CV52" s="218">
        <v>4209.3609260077001</v>
      </c>
    </row>
    <row r="53" spans="1:100" s="11" customFormat="1" ht="12.75" x14ac:dyDescent="0.2">
      <c r="A53" s="256"/>
      <c r="B53" s="77" t="s">
        <v>88</v>
      </c>
      <c r="C53" s="219">
        <v>6537.0166906254999</v>
      </c>
      <c r="D53" s="219">
        <v>5130.0212183811</v>
      </c>
      <c r="E53" s="93"/>
      <c r="F53" s="219">
        <v>7475.1040014908003</v>
      </c>
      <c r="G53" s="219">
        <v>5447.5518841909998</v>
      </c>
      <c r="H53" s="93"/>
      <c r="I53" s="219">
        <v>8226.7307714415001</v>
      </c>
      <c r="J53" s="219">
        <v>6660.2785381325002</v>
      </c>
      <c r="K53" s="93"/>
      <c r="L53" s="219">
        <v>9719.6073750390005</v>
      </c>
      <c r="M53" s="219">
        <v>7692.1943729717004</v>
      </c>
      <c r="N53" s="93"/>
      <c r="O53" s="219">
        <v>6854.2538425804005</v>
      </c>
      <c r="P53" s="219">
        <v>5376.809870604</v>
      </c>
      <c r="Q53" s="93"/>
      <c r="R53" s="219">
        <v>8336.4131869421999</v>
      </c>
      <c r="S53" s="219">
        <v>6111.6933486048001</v>
      </c>
      <c r="T53" s="93"/>
      <c r="U53" s="219">
        <v>7879.0103662994006</v>
      </c>
      <c r="V53" s="219">
        <v>5512.9789190263</v>
      </c>
      <c r="W53" s="93"/>
      <c r="X53" s="219">
        <v>3561.3496957245002</v>
      </c>
      <c r="Y53" s="219">
        <v>3734.2741474364002</v>
      </c>
      <c r="Z53" s="93"/>
      <c r="AA53" s="219">
        <v>9235.2804733519006</v>
      </c>
      <c r="AB53" s="219">
        <v>7342.1407938018001</v>
      </c>
      <c r="AC53" s="93"/>
      <c r="AD53" s="219">
        <v>8594.1612850308011</v>
      </c>
      <c r="AE53" s="219">
        <v>6985.9192229056998</v>
      </c>
      <c r="AF53" s="93"/>
      <c r="AG53" s="219">
        <v>6378.4570469915998</v>
      </c>
      <c r="AH53" s="219">
        <v>4405.931655507</v>
      </c>
      <c r="AI53" s="93"/>
      <c r="AJ53" s="219">
        <v>6632.7616254088007</v>
      </c>
      <c r="AK53" s="219">
        <v>4832.0345491675998</v>
      </c>
      <c r="AL53" s="93"/>
      <c r="AM53" s="219">
        <v>3608.0073338142001</v>
      </c>
      <c r="AN53" s="219">
        <v>3406.4436968314003</v>
      </c>
      <c r="AO53" s="93"/>
      <c r="AP53" s="219">
        <v>5517.7000929026999</v>
      </c>
      <c r="AQ53" s="219">
        <v>4346.1255759382002</v>
      </c>
      <c r="AR53" s="93"/>
      <c r="AS53" s="219">
        <v>7463.1594217924003</v>
      </c>
      <c r="AT53" s="219">
        <v>5441.8917376308</v>
      </c>
      <c r="AU53" s="93"/>
      <c r="AV53" s="219">
        <v>6250.1340922353002</v>
      </c>
      <c r="AW53" s="219">
        <v>4868.3320054001006</v>
      </c>
      <c r="AX53" s="93"/>
      <c r="AY53" s="219">
        <v>5735.2693383761998</v>
      </c>
      <c r="AZ53" s="219">
        <v>4540.2868192817004</v>
      </c>
      <c r="BA53" s="93"/>
      <c r="BB53" s="219">
        <v>5505.7937564963004</v>
      </c>
      <c r="BC53" s="219">
        <v>3843.0744990807002</v>
      </c>
      <c r="BD53" s="93"/>
      <c r="BE53" s="219">
        <v>6487.0964391915004</v>
      </c>
      <c r="BF53" s="219">
        <v>4868.0825454187998</v>
      </c>
      <c r="BG53" s="93"/>
      <c r="BH53" s="219">
        <v>8823.2742901611</v>
      </c>
      <c r="BI53" s="219">
        <v>6679.4949860325005</v>
      </c>
      <c r="BJ53" s="93"/>
      <c r="BK53" s="219">
        <v>3719.9043837158001</v>
      </c>
      <c r="BL53" s="219">
        <v>2960.0534256842002</v>
      </c>
      <c r="BM53" s="93"/>
      <c r="BN53" s="219">
        <v>5068.8756781902002</v>
      </c>
      <c r="BO53" s="219">
        <v>3704.2153474799002</v>
      </c>
      <c r="BP53" s="93"/>
      <c r="BQ53" s="219">
        <v>8082.2550356551001</v>
      </c>
      <c r="BR53" s="219">
        <v>6003.8968789800001</v>
      </c>
      <c r="BS53" s="93"/>
      <c r="BT53" s="219">
        <v>8163.7276952146003</v>
      </c>
      <c r="BU53" s="219">
        <v>6328.2377425229006</v>
      </c>
      <c r="BV53" s="93"/>
      <c r="BW53" s="219">
        <v>5700.8434474685</v>
      </c>
      <c r="BX53" s="219">
        <v>4466.6992737293003</v>
      </c>
      <c r="BY53" s="93"/>
      <c r="BZ53" s="219">
        <v>7826.8222617571</v>
      </c>
      <c r="CA53" s="219">
        <v>5827.0723402928006</v>
      </c>
      <c r="CB53" s="93"/>
      <c r="CC53" s="219">
        <v>8485.2741794365011</v>
      </c>
      <c r="CD53" s="219">
        <v>6071.0274674468001</v>
      </c>
      <c r="CE53" s="93"/>
      <c r="CF53" s="219">
        <v>6340.0475419692002</v>
      </c>
      <c r="CG53" s="219">
        <v>4651.3005651351004</v>
      </c>
      <c r="CH53" s="93"/>
      <c r="CI53" s="219">
        <v>7010.9017975936003</v>
      </c>
      <c r="CJ53" s="219">
        <v>5075.2095924699006</v>
      </c>
      <c r="CK53" s="93"/>
      <c r="CL53" s="219">
        <v>5316.4122623761004</v>
      </c>
      <c r="CM53" s="219">
        <v>3746.3067047537002</v>
      </c>
      <c r="CN53" s="93"/>
      <c r="CO53" s="219">
        <v>5362.0081540820001</v>
      </c>
      <c r="CP53" s="219">
        <v>4412.0552713744</v>
      </c>
      <c r="CQ53" s="93"/>
      <c r="CR53" s="219">
        <v>6095.2654366694005</v>
      </c>
      <c r="CS53" s="219">
        <v>4377.5535893499</v>
      </c>
      <c r="CT53" s="93"/>
      <c r="CU53" s="219">
        <v>5578.0134386159998</v>
      </c>
      <c r="CV53" s="219">
        <v>4677.3483025785999</v>
      </c>
    </row>
    <row r="54" spans="1:100" s="11" customFormat="1" ht="12.75" x14ac:dyDescent="0.2">
      <c r="A54" s="256"/>
      <c r="B54" s="77" t="s">
        <v>89</v>
      </c>
      <c r="C54" s="219">
        <v>6628.5984796835</v>
      </c>
      <c r="D54" s="219">
        <v>5120.1405424286004</v>
      </c>
      <c r="E54" s="93"/>
      <c r="F54" s="219">
        <v>7281.1157829684998</v>
      </c>
      <c r="G54" s="219">
        <v>5222.8940076116005</v>
      </c>
      <c r="H54" s="93"/>
      <c r="I54" s="219">
        <v>8863.9254711916001</v>
      </c>
      <c r="J54" s="219">
        <v>6673.8086010505003</v>
      </c>
      <c r="K54" s="93"/>
      <c r="L54" s="219">
        <v>10557.242067071</v>
      </c>
      <c r="M54" s="219">
        <v>7420.6585933087999</v>
      </c>
      <c r="N54" s="93"/>
      <c r="O54" s="219">
        <v>6644.4131588706005</v>
      </c>
      <c r="P54" s="219">
        <v>5331.6236029091006</v>
      </c>
      <c r="Q54" s="93"/>
      <c r="R54" s="219">
        <v>8345.6905221266006</v>
      </c>
      <c r="S54" s="219">
        <v>6174.1041835876003</v>
      </c>
      <c r="T54" s="93"/>
      <c r="U54" s="219">
        <v>7945.1082670704</v>
      </c>
      <c r="V54" s="219">
        <v>5371.6354281148006</v>
      </c>
      <c r="W54" s="93"/>
      <c r="X54" s="219">
        <v>3444.1137802503004</v>
      </c>
      <c r="Y54" s="219">
        <v>3840.4762586203001</v>
      </c>
      <c r="Z54" s="93"/>
      <c r="AA54" s="219">
        <v>9552.9519016803006</v>
      </c>
      <c r="AB54" s="219">
        <v>7160.7847455606006</v>
      </c>
      <c r="AC54" s="93"/>
      <c r="AD54" s="219">
        <v>8750.2860151065997</v>
      </c>
      <c r="AE54" s="219">
        <v>6722.0388920882006</v>
      </c>
      <c r="AF54" s="93"/>
      <c r="AG54" s="219">
        <v>6432.9155820317001</v>
      </c>
      <c r="AH54" s="219">
        <v>4604.8729369711</v>
      </c>
      <c r="AI54" s="93"/>
      <c r="AJ54" s="219">
        <v>6380.6931421765003</v>
      </c>
      <c r="AK54" s="219">
        <v>4621.7397994551002</v>
      </c>
      <c r="AL54" s="93"/>
      <c r="AM54" s="219">
        <v>3252.6752433554002</v>
      </c>
      <c r="AN54" s="219">
        <v>3482.0620750413</v>
      </c>
      <c r="AO54" s="93"/>
      <c r="AP54" s="219">
        <v>5728.253982016</v>
      </c>
      <c r="AQ54" s="219">
        <v>4508.3799931031999</v>
      </c>
      <c r="AR54" s="93"/>
      <c r="AS54" s="219">
        <v>7584.2255518206002</v>
      </c>
      <c r="AT54" s="219">
        <v>5583.5999765926999</v>
      </c>
      <c r="AU54" s="93"/>
      <c r="AV54" s="219">
        <v>6690.9756257274003</v>
      </c>
      <c r="AW54" s="219">
        <v>5178.8201541566004</v>
      </c>
      <c r="AX54" s="93"/>
      <c r="AY54" s="219">
        <v>5670.6702620669002</v>
      </c>
      <c r="AZ54" s="219">
        <v>4427.2282786006999</v>
      </c>
      <c r="BA54" s="93"/>
      <c r="BB54" s="219">
        <v>5520.7449526144001</v>
      </c>
      <c r="BC54" s="219">
        <v>3778.2756698676003</v>
      </c>
      <c r="BD54" s="93"/>
      <c r="BE54" s="219">
        <v>6686.5018631325001</v>
      </c>
      <c r="BF54" s="219">
        <v>5080.4049528248006</v>
      </c>
      <c r="BG54" s="93"/>
      <c r="BH54" s="219">
        <v>8743.9250312867007</v>
      </c>
      <c r="BI54" s="219">
        <v>6261.2590600753001</v>
      </c>
      <c r="BJ54" s="93"/>
      <c r="BK54" s="219">
        <v>3504.0157868051001</v>
      </c>
      <c r="BL54" s="219">
        <v>2988.6493647896</v>
      </c>
      <c r="BM54" s="93"/>
      <c r="BN54" s="219">
        <v>5312.3325388696003</v>
      </c>
      <c r="BO54" s="219">
        <v>3465.1447487543001</v>
      </c>
      <c r="BP54" s="93"/>
      <c r="BQ54" s="219">
        <v>8296.7752381593</v>
      </c>
      <c r="BR54" s="219">
        <v>6069.2416996252005</v>
      </c>
      <c r="BS54" s="93"/>
      <c r="BT54" s="219">
        <v>8111.5744794834</v>
      </c>
      <c r="BU54" s="219">
        <v>6314.3235071058007</v>
      </c>
      <c r="BV54" s="93"/>
      <c r="BW54" s="219">
        <v>5772.2823811014005</v>
      </c>
      <c r="BX54" s="219">
        <v>4703.6786299147998</v>
      </c>
      <c r="BY54" s="93"/>
      <c r="BZ54" s="219">
        <v>7568.2486564506007</v>
      </c>
      <c r="CA54" s="219">
        <v>5607.2756748338006</v>
      </c>
      <c r="CB54" s="93"/>
      <c r="CC54" s="219">
        <v>8109.8016144244002</v>
      </c>
      <c r="CD54" s="219">
        <v>5968.2853582505004</v>
      </c>
      <c r="CE54" s="93"/>
      <c r="CF54" s="219">
        <v>6290.9233500539003</v>
      </c>
      <c r="CG54" s="219">
        <v>4781.9724251934003</v>
      </c>
      <c r="CH54" s="93"/>
      <c r="CI54" s="219">
        <v>7212.8449009828</v>
      </c>
      <c r="CJ54" s="219">
        <v>5256.8879559183006</v>
      </c>
      <c r="CK54" s="93"/>
      <c r="CL54" s="219">
        <v>5130.6265998340004</v>
      </c>
      <c r="CM54" s="219">
        <v>3895.5651667855</v>
      </c>
      <c r="CN54" s="93"/>
      <c r="CO54" s="219">
        <v>5343.5595126415001</v>
      </c>
      <c r="CP54" s="219">
        <v>4128.6815996585001</v>
      </c>
      <c r="CQ54" s="93"/>
      <c r="CR54" s="219">
        <v>6106.2344610031005</v>
      </c>
      <c r="CS54" s="219">
        <v>4575.6486555913998</v>
      </c>
      <c r="CT54" s="93"/>
      <c r="CU54" s="219">
        <v>5387.0420075837001</v>
      </c>
      <c r="CV54" s="219">
        <v>4234.2038091261002</v>
      </c>
    </row>
    <row r="55" spans="1:100" s="11" customFormat="1" ht="12.75" x14ac:dyDescent="0.2">
      <c r="A55" s="257"/>
      <c r="B55" s="78" t="s">
        <v>90</v>
      </c>
      <c r="C55" s="220">
        <v>6554.1445150833006</v>
      </c>
      <c r="D55" s="220">
        <v>5108.0753532558001</v>
      </c>
      <c r="E55" s="94"/>
      <c r="F55" s="220">
        <v>7260.2861161977999</v>
      </c>
      <c r="G55" s="220">
        <v>5401.8399058812001</v>
      </c>
      <c r="H55" s="94"/>
      <c r="I55" s="220">
        <v>8325.3446700637996</v>
      </c>
      <c r="J55" s="220">
        <v>6749.1211086467001</v>
      </c>
      <c r="K55" s="94"/>
      <c r="L55" s="220">
        <v>10518.0003002551</v>
      </c>
      <c r="M55" s="220">
        <v>8496.7193666462008</v>
      </c>
      <c r="N55" s="94"/>
      <c r="O55" s="220">
        <v>6693.4914211986006</v>
      </c>
      <c r="P55" s="220">
        <v>4981.8994738009005</v>
      </c>
      <c r="Q55" s="94"/>
      <c r="R55" s="220">
        <v>8032.2896931277</v>
      </c>
      <c r="S55" s="220">
        <v>5915.5842338707998</v>
      </c>
      <c r="T55" s="94"/>
      <c r="U55" s="220">
        <v>7893.4708230511005</v>
      </c>
      <c r="V55" s="220">
        <v>5496.1824302691002</v>
      </c>
      <c r="W55" s="94"/>
      <c r="X55" s="220">
        <v>3549.0303948782002</v>
      </c>
      <c r="Y55" s="220">
        <v>3875.4301527541002</v>
      </c>
      <c r="Z55" s="94"/>
      <c r="AA55" s="220">
        <v>9364.9735748339008</v>
      </c>
      <c r="AB55" s="220">
        <v>7015.3309395490005</v>
      </c>
      <c r="AC55" s="94"/>
      <c r="AD55" s="220">
        <v>8819.1014886401008</v>
      </c>
      <c r="AE55" s="220">
        <v>7063.8039267675003</v>
      </c>
      <c r="AF55" s="94"/>
      <c r="AG55" s="220">
        <v>6342.0261940165001</v>
      </c>
      <c r="AH55" s="220">
        <v>4749.7441766358006</v>
      </c>
      <c r="AI55" s="94"/>
      <c r="AJ55" s="220">
        <v>6443.8346678141006</v>
      </c>
      <c r="AK55" s="220">
        <v>4842.7336380548004</v>
      </c>
      <c r="AL55" s="94"/>
      <c r="AM55" s="220">
        <v>3353.0978787009003</v>
      </c>
      <c r="AN55" s="220">
        <v>3615.4989427728001</v>
      </c>
      <c r="AO55" s="94"/>
      <c r="AP55" s="220">
        <v>5580.3633102125004</v>
      </c>
      <c r="AQ55" s="220">
        <v>4498.7819876848998</v>
      </c>
      <c r="AR55" s="94"/>
      <c r="AS55" s="220">
        <v>7534.6569022107005</v>
      </c>
      <c r="AT55" s="220">
        <v>5570.8332436302999</v>
      </c>
      <c r="AU55" s="94"/>
      <c r="AV55" s="220">
        <v>6311.9735028274999</v>
      </c>
      <c r="AW55" s="220">
        <v>5010.5908309925999</v>
      </c>
      <c r="AX55" s="94"/>
      <c r="AY55" s="220">
        <v>5780.9643251008001</v>
      </c>
      <c r="AZ55" s="220">
        <v>4173.6580967483005</v>
      </c>
      <c r="BA55" s="94"/>
      <c r="BB55" s="220">
        <v>5266.1437191555005</v>
      </c>
      <c r="BC55" s="220">
        <v>3774.3072464178999</v>
      </c>
      <c r="BD55" s="94"/>
      <c r="BE55" s="220">
        <v>6564.7694892569998</v>
      </c>
      <c r="BF55" s="220">
        <v>4757.8659640155001</v>
      </c>
      <c r="BG55" s="94"/>
      <c r="BH55" s="220">
        <v>8991.6453969320009</v>
      </c>
      <c r="BI55" s="220">
        <v>6320.2227006757003</v>
      </c>
      <c r="BJ55" s="94"/>
      <c r="BK55" s="220">
        <v>3781.0836689979001</v>
      </c>
      <c r="BL55" s="220">
        <v>3087.4934457254999</v>
      </c>
      <c r="BM55" s="94"/>
      <c r="BN55" s="220">
        <v>4991.9515385209006</v>
      </c>
      <c r="BO55" s="220">
        <v>3305.8175792524003</v>
      </c>
      <c r="BP55" s="94"/>
      <c r="BQ55" s="220">
        <v>7969.9461204275003</v>
      </c>
      <c r="BR55" s="220">
        <v>6005.7425599705002</v>
      </c>
      <c r="BS55" s="94"/>
      <c r="BT55" s="220">
        <v>8104.3428705302003</v>
      </c>
      <c r="BU55" s="220">
        <v>6330.0767492911</v>
      </c>
      <c r="BV55" s="94"/>
      <c r="BW55" s="220">
        <v>5240.6222119758004</v>
      </c>
      <c r="BX55" s="220">
        <v>4257.2223291915998</v>
      </c>
      <c r="BY55" s="94"/>
      <c r="BZ55" s="220">
        <v>7899.285263492</v>
      </c>
      <c r="CA55" s="220">
        <v>5698.5616538958002</v>
      </c>
      <c r="CB55" s="94"/>
      <c r="CC55" s="220">
        <v>8538.4605608652</v>
      </c>
      <c r="CD55" s="220">
        <v>5882.8036840192999</v>
      </c>
      <c r="CE55" s="94"/>
      <c r="CF55" s="220">
        <v>5781.9618007439003</v>
      </c>
      <c r="CG55" s="220">
        <v>4316.7878439386004</v>
      </c>
      <c r="CH55" s="94"/>
      <c r="CI55" s="220">
        <v>7206.8879351310006</v>
      </c>
      <c r="CJ55" s="220">
        <v>5128.5299853426004</v>
      </c>
      <c r="CK55" s="94"/>
      <c r="CL55" s="220">
        <v>5128.6435883171998</v>
      </c>
      <c r="CM55" s="220">
        <v>3577.0542081020003</v>
      </c>
      <c r="CN55" s="94"/>
      <c r="CO55" s="220">
        <v>5166.7794415087001</v>
      </c>
      <c r="CP55" s="220">
        <v>4106.4325524584001</v>
      </c>
      <c r="CQ55" s="94"/>
      <c r="CR55" s="220">
        <v>6283.7273777640003</v>
      </c>
      <c r="CS55" s="220">
        <v>4507.3677127442998</v>
      </c>
      <c r="CT55" s="94"/>
      <c r="CU55" s="220">
        <v>5217.4912546863006</v>
      </c>
      <c r="CV55" s="220">
        <v>4137.2231710698998</v>
      </c>
    </row>
    <row r="56" spans="1:100" s="11" customFormat="1" ht="12.75" x14ac:dyDescent="0.2">
      <c r="A56" s="255">
        <v>2017</v>
      </c>
      <c r="B56" s="76" t="s">
        <v>86</v>
      </c>
      <c r="C56" s="218">
        <v>6592.0623279647998</v>
      </c>
      <c r="D56" s="218">
        <v>5171.8036345134005</v>
      </c>
      <c r="E56" s="92"/>
      <c r="F56" s="218">
        <v>7342.9180358356007</v>
      </c>
      <c r="G56" s="218">
        <v>5543.3136503266005</v>
      </c>
      <c r="H56" s="92"/>
      <c r="I56" s="218">
        <v>8294.2961493732</v>
      </c>
      <c r="J56" s="218">
        <v>6434.1013448948006</v>
      </c>
      <c r="K56" s="92"/>
      <c r="L56" s="218">
        <v>10423.641817965301</v>
      </c>
      <c r="M56" s="218">
        <v>7489.6248035043</v>
      </c>
      <c r="N56" s="92"/>
      <c r="O56" s="218">
        <v>6493.4773897698005</v>
      </c>
      <c r="P56" s="218">
        <v>5043.4394032389</v>
      </c>
      <c r="Q56" s="92"/>
      <c r="R56" s="218">
        <v>8113.5836641329006</v>
      </c>
      <c r="S56" s="218">
        <v>6248.4995029339998</v>
      </c>
      <c r="T56" s="92"/>
      <c r="U56" s="218">
        <v>7965.3237913450002</v>
      </c>
      <c r="V56" s="218">
        <v>5442.0299639499999</v>
      </c>
      <c r="W56" s="92"/>
      <c r="X56" s="218">
        <v>3581.7067614053003</v>
      </c>
      <c r="Y56" s="218">
        <v>3497.4193198518001</v>
      </c>
      <c r="Z56" s="92"/>
      <c r="AA56" s="218">
        <v>9735.4061517949012</v>
      </c>
      <c r="AB56" s="218">
        <v>7069.9386106170004</v>
      </c>
      <c r="AC56" s="92"/>
      <c r="AD56" s="218">
        <v>8193.4715025477999</v>
      </c>
      <c r="AE56" s="218">
        <v>7146.6609024024001</v>
      </c>
      <c r="AF56" s="92"/>
      <c r="AG56" s="218">
        <v>6568.4312988526999</v>
      </c>
      <c r="AH56" s="218">
        <v>5001.0723158308001</v>
      </c>
      <c r="AI56" s="92"/>
      <c r="AJ56" s="218">
        <v>6499.8027712537005</v>
      </c>
      <c r="AK56" s="218">
        <v>4772.8030939570999</v>
      </c>
      <c r="AL56" s="92"/>
      <c r="AM56" s="218">
        <v>4018.3125314788999</v>
      </c>
      <c r="AN56" s="218">
        <v>3669.4343243692001</v>
      </c>
      <c r="AO56" s="92"/>
      <c r="AP56" s="218">
        <v>5141.3740328369004</v>
      </c>
      <c r="AQ56" s="218">
        <v>4264.9286483259002</v>
      </c>
      <c r="AR56" s="92"/>
      <c r="AS56" s="218">
        <v>7784.9101459734002</v>
      </c>
      <c r="AT56" s="218">
        <v>5640.0156515679</v>
      </c>
      <c r="AU56" s="92"/>
      <c r="AV56" s="218">
        <v>6312.345103955</v>
      </c>
      <c r="AW56" s="218">
        <v>5003.3554846561001</v>
      </c>
      <c r="AX56" s="92"/>
      <c r="AY56" s="218">
        <v>6121.9489339973006</v>
      </c>
      <c r="AZ56" s="218">
        <v>4499.9297221279003</v>
      </c>
      <c r="BA56" s="92"/>
      <c r="BB56" s="218">
        <v>5578.2497988437999</v>
      </c>
      <c r="BC56" s="218">
        <v>3966.0663233749001</v>
      </c>
      <c r="BD56" s="92"/>
      <c r="BE56" s="218">
        <v>6593.2284585879006</v>
      </c>
      <c r="BF56" s="218">
        <v>4919.3510133520003</v>
      </c>
      <c r="BG56" s="92"/>
      <c r="BH56" s="218">
        <v>9069.0347130887003</v>
      </c>
      <c r="BI56" s="218">
        <v>6508.8006079661</v>
      </c>
      <c r="BJ56" s="92"/>
      <c r="BK56" s="218">
        <v>3749.4432033977</v>
      </c>
      <c r="BL56" s="218">
        <v>3296.2363166637001</v>
      </c>
      <c r="BM56" s="92"/>
      <c r="BN56" s="218">
        <v>5078.5508001317003</v>
      </c>
      <c r="BO56" s="218">
        <v>3623.4512157168001</v>
      </c>
      <c r="BP56" s="92"/>
      <c r="BQ56" s="218">
        <v>7985.8498166777999</v>
      </c>
      <c r="BR56" s="218">
        <v>5984.7476950956998</v>
      </c>
      <c r="BS56" s="92"/>
      <c r="BT56" s="218">
        <v>7876.5002152628003</v>
      </c>
      <c r="BU56" s="218">
        <v>6258.8420243070004</v>
      </c>
      <c r="BV56" s="92"/>
      <c r="BW56" s="218">
        <v>5702.8560616208006</v>
      </c>
      <c r="BX56" s="218">
        <v>5116.6094734331</v>
      </c>
      <c r="BY56" s="92"/>
      <c r="BZ56" s="218">
        <v>7912.4007088920007</v>
      </c>
      <c r="CA56" s="218">
        <v>5785.2812152023998</v>
      </c>
      <c r="CB56" s="92"/>
      <c r="CC56" s="218">
        <v>8727.2453128156012</v>
      </c>
      <c r="CD56" s="218">
        <v>6052.1975276824005</v>
      </c>
      <c r="CE56" s="92"/>
      <c r="CF56" s="218">
        <v>6408.7352186117005</v>
      </c>
      <c r="CG56" s="218">
        <v>4728.4285840288003</v>
      </c>
      <c r="CH56" s="92"/>
      <c r="CI56" s="218">
        <v>6725.2960787101001</v>
      </c>
      <c r="CJ56" s="218">
        <v>5278.9616709649999</v>
      </c>
      <c r="CK56" s="92"/>
      <c r="CL56" s="218">
        <v>5080.5628350789002</v>
      </c>
      <c r="CM56" s="218">
        <v>3713.1318698016003</v>
      </c>
      <c r="CN56" s="92"/>
      <c r="CO56" s="218">
        <v>5115.0050743984002</v>
      </c>
      <c r="CP56" s="218">
        <v>3953.6160554116</v>
      </c>
      <c r="CQ56" s="92"/>
      <c r="CR56" s="218">
        <v>6256.6686155719999</v>
      </c>
      <c r="CS56" s="218">
        <v>4542.3579508677003</v>
      </c>
      <c r="CT56" s="92"/>
      <c r="CU56" s="218">
        <v>5627.5292597824</v>
      </c>
      <c r="CV56" s="218">
        <v>4254.9342476523998</v>
      </c>
    </row>
    <row r="57" spans="1:100" s="11" customFormat="1" ht="12.75" x14ac:dyDescent="0.2">
      <c r="A57" s="256"/>
      <c r="B57" s="77" t="s">
        <v>88</v>
      </c>
      <c r="C57" s="219">
        <v>6543.5543456378</v>
      </c>
      <c r="D57" s="219">
        <v>5150.1462025983001</v>
      </c>
      <c r="E57" s="93"/>
      <c r="F57" s="219">
        <v>7124.1596786066002</v>
      </c>
      <c r="G57" s="219">
        <v>5325.8601462361003</v>
      </c>
      <c r="H57" s="93"/>
      <c r="I57" s="219">
        <v>8280.8160713005</v>
      </c>
      <c r="J57" s="219">
        <v>6473.5371251291999</v>
      </c>
      <c r="K57" s="93"/>
      <c r="L57" s="219">
        <v>10476.255882736701</v>
      </c>
      <c r="M57" s="219">
        <v>7805.3014766222004</v>
      </c>
      <c r="N57" s="93"/>
      <c r="O57" s="219">
        <v>6027.7323438518006</v>
      </c>
      <c r="P57" s="219">
        <v>4799.518000393</v>
      </c>
      <c r="Q57" s="93"/>
      <c r="R57" s="219">
        <v>8272.9672468960998</v>
      </c>
      <c r="S57" s="219">
        <v>6351.0321157520002</v>
      </c>
      <c r="T57" s="93"/>
      <c r="U57" s="219">
        <v>7832.8909306343003</v>
      </c>
      <c r="V57" s="219">
        <v>5259.5013586393998</v>
      </c>
      <c r="W57" s="93"/>
      <c r="X57" s="219">
        <v>3550.0675755054999</v>
      </c>
      <c r="Y57" s="219">
        <v>3943.7677046529002</v>
      </c>
      <c r="Z57" s="93"/>
      <c r="AA57" s="219">
        <v>9045.2139345928008</v>
      </c>
      <c r="AB57" s="219">
        <v>7013.8405449362999</v>
      </c>
      <c r="AC57" s="93"/>
      <c r="AD57" s="219">
        <v>8749.8839313166009</v>
      </c>
      <c r="AE57" s="219">
        <v>7293.9536689958004</v>
      </c>
      <c r="AF57" s="93"/>
      <c r="AG57" s="219">
        <v>6395.0410195834002</v>
      </c>
      <c r="AH57" s="219">
        <v>4961.5584248258001</v>
      </c>
      <c r="AI57" s="93"/>
      <c r="AJ57" s="219">
        <v>6606.4499447699</v>
      </c>
      <c r="AK57" s="219">
        <v>4965.4484685308998</v>
      </c>
      <c r="AL57" s="93"/>
      <c r="AM57" s="219">
        <v>3572.4648895124001</v>
      </c>
      <c r="AN57" s="219">
        <v>3517.8901194421001</v>
      </c>
      <c r="AO57" s="93"/>
      <c r="AP57" s="219">
        <v>5572.4706406902005</v>
      </c>
      <c r="AQ57" s="219">
        <v>4005.6488199158002</v>
      </c>
      <c r="AR57" s="93"/>
      <c r="AS57" s="219">
        <v>7689.3333617550006</v>
      </c>
      <c r="AT57" s="219">
        <v>5483.7144902870004</v>
      </c>
      <c r="AU57" s="93"/>
      <c r="AV57" s="219">
        <v>6260.8425229668001</v>
      </c>
      <c r="AW57" s="219">
        <v>4908.2179148631003</v>
      </c>
      <c r="AX57" s="93"/>
      <c r="AY57" s="219">
        <v>5826.6687342589003</v>
      </c>
      <c r="AZ57" s="219">
        <v>4291.1092442941999</v>
      </c>
      <c r="BA57" s="93"/>
      <c r="BB57" s="219">
        <v>5330.3440256759004</v>
      </c>
      <c r="BC57" s="219">
        <v>4212.1300641404005</v>
      </c>
      <c r="BD57" s="93"/>
      <c r="BE57" s="219">
        <v>6668.4124050956998</v>
      </c>
      <c r="BF57" s="219">
        <v>4870.9636723471003</v>
      </c>
      <c r="BG57" s="93"/>
      <c r="BH57" s="219">
        <v>8728.2876475616995</v>
      </c>
      <c r="BI57" s="219">
        <v>6469.7314275855006</v>
      </c>
      <c r="BJ57" s="93"/>
      <c r="BK57" s="219">
        <v>3688.2247696782001</v>
      </c>
      <c r="BL57" s="219">
        <v>2929.6980250721999</v>
      </c>
      <c r="BM57" s="93"/>
      <c r="BN57" s="219">
        <v>5083.6418640604006</v>
      </c>
      <c r="BO57" s="219">
        <v>3570.7466980498002</v>
      </c>
      <c r="BP57" s="93"/>
      <c r="BQ57" s="219">
        <v>8105.1267123713005</v>
      </c>
      <c r="BR57" s="219">
        <v>5674.0006160851999</v>
      </c>
      <c r="BS57" s="93"/>
      <c r="BT57" s="219">
        <v>7995.3436976349003</v>
      </c>
      <c r="BU57" s="219">
        <v>6012.658379943</v>
      </c>
      <c r="BV57" s="93"/>
      <c r="BW57" s="219">
        <v>6081.3964908120006</v>
      </c>
      <c r="BX57" s="219">
        <v>4826.6664060010999</v>
      </c>
      <c r="BY57" s="93"/>
      <c r="BZ57" s="219">
        <v>7895.9790882894004</v>
      </c>
      <c r="CA57" s="219">
        <v>5810.5370083817006</v>
      </c>
      <c r="CB57" s="93"/>
      <c r="CC57" s="219">
        <v>8450.5547469867997</v>
      </c>
      <c r="CD57" s="219">
        <v>5800.3747040094004</v>
      </c>
      <c r="CE57" s="93"/>
      <c r="CF57" s="219">
        <v>6003.9173374230004</v>
      </c>
      <c r="CG57" s="219">
        <v>4794.4090112391004</v>
      </c>
      <c r="CH57" s="93"/>
      <c r="CI57" s="219">
        <v>6914.3677053757001</v>
      </c>
      <c r="CJ57" s="219">
        <v>5208.7958723199999</v>
      </c>
      <c r="CK57" s="93"/>
      <c r="CL57" s="219">
        <v>5108.7228124039002</v>
      </c>
      <c r="CM57" s="219">
        <v>3758.497450976</v>
      </c>
      <c r="CN57" s="93"/>
      <c r="CO57" s="219">
        <v>5028.7949924660006</v>
      </c>
      <c r="CP57" s="219">
        <v>4227.6190880096001</v>
      </c>
      <c r="CQ57" s="93"/>
      <c r="CR57" s="219">
        <v>6232.3713456691003</v>
      </c>
      <c r="CS57" s="219">
        <v>4614.4959122175005</v>
      </c>
      <c r="CT57" s="93"/>
      <c r="CU57" s="219">
        <v>5586.7427962465999</v>
      </c>
      <c r="CV57" s="219">
        <v>4371.3101687938997</v>
      </c>
    </row>
    <row r="58" spans="1:100" s="11" customFormat="1" ht="12.75" x14ac:dyDescent="0.2">
      <c r="A58" s="256"/>
      <c r="B58" s="77" t="s">
        <v>89</v>
      </c>
      <c r="C58" s="219">
        <v>6471.3165754092006</v>
      </c>
      <c r="D58" s="219">
        <v>5129.3406415460004</v>
      </c>
      <c r="E58" s="93"/>
      <c r="F58" s="219">
        <v>7088.1803291331998</v>
      </c>
      <c r="G58" s="219">
        <v>5143.1219140365001</v>
      </c>
      <c r="H58" s="93"/>
      <c r="I58" s="219">
        <v>8104.3304672578006</v>
      </c>
      <c r="J58" s="219">
        <v>6417.154625352</v>
      </c>
      <c r="K58" s="93"/>
      <c r="L58" s="219">
        <v>10417.127109093501</v>
      </c>
      <c r="M58" s="219">
        <v>8097.6846465621002</v>
      </c>
      <c r="N58" s="93"/>
      <c r="O58" s="219">
        <v>5993.0190341445004</v>
      </c>
      <c r="P58" s="219">
        <v>4964.4334090043003</v>
      </c>
      <c r="Q58" s="93"/>
      <c r="R58" s="219">
        <v>8135.1198027563005</v>
      </c>
      <c r="S58" s="219">
        <v>6371.6128929718006</v>
      </c>
      <c r="T58" s="93"/>
      <c r="U58" s="219">
        <v>8139.1104692648005</v>
      </c>
      <c r="V58" s="219">
        <v>5406.4555195368002</v>
      </c>
      <c r="W58" s="93"/>
      <c r="X58" s="219">
        <v>3321.2514720660001</v>
      </c>
      <c r="Y58" s="219">
        <v>3912.7542670153002</v>
      </c>
      <c r="Z58" s="93"/>
      <c r="AA58" s="219">
        <v>9309.4532734280001</v>
      </c>
      <c r="AB58" s="219">
        <v>7229.9957898026005</v>
      </c>
      <c r="AC58" s="93"/>
      <c r="AD58" s="219">
        <v>8499.731315078001</v>
      </c>
      <c r="AE58" s="219">
        <v>6869.7197967277007</v>
      </c>
      <c r="AF58" s="93"/>
      <c r="AG58" s="219">
        <v>6452.8802373129001</v>
      </c>
      <c r="AH58" s="219">
        <v>4987.7183620071</v>
      </c>
      <c r="AI58" s="93"/>
      <c r="AJ58" s="219">
        <v>6542.3921919089998</v>
      </c>
      <c r="AK58" s="219">
        <v>4593.0208870430997</v>
      </c>
      <c r="AL58" s="93"/>
      <c r="AM58" s="219">
        <v>3236.4171585274003</v>
      </c>
      <c r="AN58" s="219">
        <v>3680.8765616476003</v>
      </c>
      <c r="AO58" s="93"/>
      <c r="AP58" s="219">
        <v>5572.2156475267002</v>
      </c>
      <c r="AQ58" s="219">
        <v>4040.1597756898</v>
      </c>
      <c r="AR58" s="93"/>
      <c r="AS58" s="219">
        <v>7584.6077175542005</v>
      </c>
      <c r="AT58" s="219">
        <v>5688.9098648405998</v>
      </c>
      <c r="AU58" s="93"/>
      <c r="AV58" s="219">
        <v>6375.3134590738</v>
      </c>
      <c r="AW58" s="219">
        <v>4977.3610877291003</v>
      </c>
      <c r="AX58" s="93"/>
      <c r="AY58" s="219">
        <v>5755.0349775390005</v>
      </c>
      <c r="AZ58" s="219">
        <v>4390.9727175808002</v>
      </c>
      <c r="BA58" s="93"/>
      <c r="BB58" s="219">
        <v>5426.0574804729004</v>
      </c>
      <c r="BC58" s="219">
        <v>4019.1176943531</v>
      </c>
      <c r="BD58" s="93"/>
      <c r="BE58" s="219">
        <v>6332.6842708605</v>
      </c>
      <c r="BF58" s="219">
        <v>5071.4522569124001</v>
      </c>
      <c r="BG58" s="93"/>
      <c r="BH58" s="219">
        <v>8975.6718700987003</v>
      </c>
      <c r="BI58" s="219">
        <v>6365.2172499174003</v>
      </c>
      <c r="BJ58" s="93"/>
      <c r="BK58" s="219">
        <v>3505.9854347051</v>
      </c>
      <c r="BL58" s="219">
        <v>3000.8156553282001</v>
      </c>
      <c r="BM58" s="93"/>
      <c r="BN58" s="219">
        <v>5075.8141328008005</v>
      </c>
      <c r="BO58" s="219">
        <v>3566.0144008944003</v>
      </c>
      <c r="BP58" s="93"/>
      <c r="BQ58" s="219">
        <v>7489.7213016639998</v>
      </c>
      <c r="BR58" s="219">
        <v>5364.8142974827006</v>
      </c>
      <c r="BS58" s="93"/>
      <c r="BT58" s="219">
        <v>8056.3142881316999</v>
      </c>
      <c r="BU58" s="219">
        <v>6419.0210415185002</v>
      </c>
      <c r="BV58" s="93"/>
      <c r="BW58" s="219">
        <v>6140.0503186487003</v>
      </c>
      <c r="BX58" s="219">
        <v>5007.5785854547003</v>
      </c>
      <c r="BY58" s="93"/>
      <c r="BZ58" s="219">
        <v>7806.4891054340005</v>
      </c>
      <c r="CA58" s="219">
        <v>5708.8765421241005</v>
      </c>
      <c r="CB58" s="93"/>
      <c r="CC58" s="219">
        <v>8335.3221505895999</v>
      </c>
      <c r="CD58" s="219">
        <v>5869.8675688991998</v>
      </c>
      <c r="CE58" s="93"/>
      <c r="CF58" s="219">
        <v>5643.5211535901999</v>
      </c>
      <c r="CG58" s="219">
        <v>4281.9040464837999</v>
      </c>
      <c r="CH58" s="93"/>
      <c r="CI58" s="219">
        <v>6712.7573744582005</v>
      </c>
      <c r="CJ58" s="219">
        <v>5038.0387878623005</v>
      </c>
      <c r="CK58" s="93"/>
      <c r="CL58" s="219">
        <v>5307.1278363729998</v>
      </c>
      <c r="CM58" s="219">
        <v>3901.2242047940999</v>
      </c>
      <c r="CN58" s="93"/>
      <c r="CO58" s="219">
        <v>4930.0803000781998</v>
      </c>
      <c r="CP58" s="219">
        <v>4071.0281706753003</v>
      </c>
      <c r="CQ58" s="93"/>
      <c r="CR58" s="219">
        <v>6202.3950869893006</v>
      </c>
      <c r="CS58" s="219">
        <v>4479.5611007281004</v>
      </c>
      <c r="CT58" s="93"/>
      <c r="CU58" s="219">
        <v>5602.9670191059004</v>
      </c>
      <c r="CV58" s="219">
        <v>4315.2818761405006</v>
      </c>
    </row>
    <row r="59" spans="1:100" s="11" customFormat="1" ht="12.75" x14ac:dyDescent="0.2">
      <c r="A59" s="257"/>
      <c r="B59" s="78" t="s">
        <v>90</v>
      </c>
      <c r="C59" s="220">
        <v>6392.8607317719998</v>
      </c>
      <c r="D59" s="220">
        <v>4983.6092119209006</v>
      </c>
      <c r="E59" s="94"/>
      <c r="F59" s="220">
        <v>6917.0182462579005</v>
      </c>
      <c r="G59" s="220">
        <v>5254.2974234333005</v>
      </c>
      <c r="H59" s="94"/>
      <c r="I59" s="220">
        <v>8226.2276143602994</v>
      </c>
      <c r="J59" s="220">
        <v>6495.6285360767006</v>
      </c>
      <c r="K59" s="94"/>
      <c r="L59" s="220">
        <v>10167.3767764689</v>
      </c>
      <c r="M59" s="220">
        <v>7855.3246806763</v>
      </c>
      <c r="N59" s="94"/>
      <c r="O59" s="220">
        <v>6287.0871639606003</v>
      </c>
      <c r="P59" s="220">
        <v>4819.7384102279002</v>
      </c>
      <c r="Q59" s="94"/>
      <c r="R59" s="220">
        <v>8254.2799352771999</v>
      </c>
      <c r="S59" s="220">
        <v>6109.2750841785</v>
      </c>
      <c r="T59" s="94"/>
      <c r="U59" s="220">
        <v>7918.3691452875</v>
      </c>
      <c r="V59" s="220">
        <v>5394.3474124661998</v>
      </c>
      <c r="W59" s="94"/>
      <c r="X59" s="220">
        <v>3406.4692044367002</v>
      </c>
      <c r="Y59" s="220">
        <v>3954.9061103244003</v>
      </c>
      <c r="Z59" s="94"/>
      <c r="AA59" s="220">
        <v>9166.7479318068999</v>
      </c>
      <c r="AB59" s="220">
        <v>6670.6563001630002</v>
      </c>
      <c r="AC59" s="94"/>
      <c r="AD59" s="220">
        <v>7779.5044155098003</v>
      </c>
      <c r="AE59" s="220">
        <v>6390.3300226449001</v>
      </c>
      <c r="AF59" s="94"/>
      <c r="AG59" s="220">
        <v>6142.2537800761002</v>
      </c>
      <c r="AH59" s="220">
        <v>4727.1070867303006</v>
      </c>
      <c r="AI59" s="94"/>
      <c r="AJ59" s="220">
        <v>6828.5790637929003</v>
      </c>
      <c r="AK59" s="220">
        <v>4781.6631279969006</v>
      </c>
      <c r="AL59" s="94"/>
      <c r="AM59" s="220">
        <v>3332.8985365026001</v>
      </c>
      <c r="AN59" s="220">
        <v>3093.2497605824001</v>
      </c>
      <c r="AO59" s="94"/>
      <c r="AP59" s="220">
        <v>5250.5893680424006</v>
      </c>
      <c r="AQ59" s="220">
        <v>3624.9348613887</v>
      </c>
      <c r="AR59" s="94"/>
      <c r="AS59" s="220">
        <v>7581.9627623956003</v>
      </c>
      <c r="AT59" s="220">
        <v>5616.2685162298003</v>
      </c>
      <c r="AU59" s="94"/>
      <c r="AV59" s="220">
        <v>6168.7721840841004</v>
      </c>
      <c r="AW59" s="220">
        <v>4744.1624403319001</v>
      </c>
      <c r="AX59" s="94"/>
      <c r="AY59" s="220">
        <v>5959.9792104738999</v>
      </c>
      <c r="AZ59" s="220">
        <v>4244.2458433214006</v>
      </c>
      <c r="BA59" s="94"/>
      <c r="BB59" s="220">
        <v>5250.8934568832001</v>
      </c>
      <c r="BC59" s="220">
        <v>3568.5391642041</v>
      </c>
      <c r="BD59" s="94"/>
      <c r="BE59" s="220">
        <v>6742.7789417833001</v>
      </c>
      <c r="BF59" s="220">
        <v>5141.7844076755</v>
      </c>
      <c r="BG59" s="94"/>
      <c r="BH59" s="220">
        <v>8639.9558262120008</v>
      </c>
      <c r="BI59" s="220">
        <v>6174.2414401797005</v>
      </c>
      <c r="BJ59" s="94"/>
      <c r="BK59" s="220">
        <v>3406.4769852564</v>
      </c>
      <c r="BL59" s="220">
        <v>3084.3085397478999</v>
      </c>
      <c r="BM59" s="94"/>
      <c r="BN59" s="220">
        <v>5017.8573640450004</v>
      </c>
      <c r="BO59" s="220">
        <v>3424.9783036822</v>
      </c>
      <c r="BP59" s="94"/>
      <c r="BQ59" s="220">
        <v>7692.8434324565005</v>
      </c>
      <c r="BR59" s="220">
        <v>5829.4167552858999</v>
      </c>
      <c r="BS59" s="94"/>
      <c r="BT59" s="220">
        <v>7916.9406237218</v>
      </c>
      <c r="BU59" s="220">
        <v>6292.7529493061002</v>
      </c>
      <c r="BV59" s="94"/>
      <c r="BW59" s="220">
        <v>5705.0609576705001</v>
      </c>
      <c r="BX59" s="220">
        <v>4816.8611680721006</v>
      </c>
      <c r="BY59" s="94"/>
      <c r="BZ59" s="220">
        <v>7903.0258791044007</v>
      </c>
      <c r="CA59" s="220">
        <v>5667.2719121224</v>
      </c>
      <c r="CB59" s="94"/>
      <c r="CC59" s="220">
        <v>8392.9277226131999</v>
      </c>
      <c r="CD59" s="220">
        <v>5939.5413542002998</v>
      </c>
      <c r="CE59" s="94"/>
      <c r="CF59" s="220">
        <v>5709.82991803</v>
      </c>
      <c r="CG59" s="220">
        <v>4446.8760278008003</v>
      </c>
      <c r="CH59" s="94"/>
      <c r="CI59" s="220">
        <v>6601.2467242501007</v>
      </c>
      <c r="CJ59" s="220">
        <v>5194.5353639559999</v>
      </c>
      <c r="CK59" s="94"/>
      <c r="CL59" s="220">
        <v>5183.0943865104</v>
      </c>
      <c r="CM59" s="220">
        <v>3689.3882898854004</v>
      </c>
      <c r="CN59" s="94"/>
      <c r="CO59" s="220">
        <v>5021.8458580711003</v>
      </c>
      <c r="CP59" s="220">
        <v>4243.8619885542003</v>
      </c>
      <c r="CQ59" s="94"/>
      <c r="CR59" s="220">
        <v>6388.9771872432002</v>
      </c>
      <c r="CS59" s="220">
        <v>4424.3713784087004</v>
      </c>
      <c r="CT59" s="94"/>
      <c r="CU59" s="220">
        <v>5397.2792462112002</v>
      </c>
      <c r="CV59" s="220">
        <v>4143.3251060635002</v>
      </c>
    </row>
    <row r="60" spans="1:100" s="11" customFormat="1" ht="12.75" x14ac:dyDescent="0.2">
      <c r="A60" s="255">
        <v>2018</v>
      </c>
      <c r="B60" s="76" t="s">
        <v>86</v>
      </c>
      <c r="C60" s="218">
        <v>6621.8734957709003</v>
      </c>
      <c r="D60" s="218">
        <v>5208.5056702082002</v>
      </c>
      <c r="E60" s="92"/>
      <c r="F60" s="218">
        <v>6846.3200483838</v>
      </c>
      <c r="G60" s="218">
        <v>5540.1580270688</v>
      </c>
      <c r="H60" s="92"/>
      <c r="I60" s="218">
        <v>8419.8733410798995</v>
      </c>
      <c r="J60" s="218">
        <v>6714.9145047523998</v>
      </c>
      <c r="K60" s="92"/>
      <c r="L60" s="218">
        <v>10439.6008608667</v>
      </c>
      <c r="M60" s="218">
        <v>7551.9384889702005</v>
      </c>
      <c r="N60" s="92"/>
      <c r="O60" s="218">
        <v>6226.7328978899004</v>
      </c>
      <c r="P60" s="218">
        <v>4876.9745593862999</v>
      </c>
      <c r="Q60" s="92"/>
      <c r="R60" s="218">
        <v>8123.3443191578999</v>
      </c>
      <c r="S60" s="218">
        <v>6007.3853130156003</v>
      </c>
      <c r="T60" s="92"/>
      <c r="U60" s="218">
        <v>8459.1732077858996</v>
      </c>
      <c r="V60" s="218">
        <v>5360.6514454733006</v>
      </c>
      <c r="W60" s="92"/>
      <c r="X60" s="218">
        <v>3466.0245194829999</v>
      </c>
      <c r="Y60" s="218">
        <v>3842.2178880954002</v>
      </c>
      <c r="Z60" s="92"/>
      <c r="AA60" s="218">
        <v>8996.9125250208999</v>
      </c>
      <c r="AB60" s="218">
        <v>6674.0615972977002</v>
      </c>
      <c r="AC60" s="92"/>
      <c r="AD60" s="218">
        <v>8486.7658179417995</v>
      </c>
      <c r="AE60" s="218">
        <v>6752.5344451869005</v>
      </c>
      <c r="AF60" s="92"/>
      <c r="AG60" s="218">
        <v>6223.1038264589006</v>
      </c>
      <c r="AH60" s="218">
        <v>4971.1849856108001</v>
      </c>
      <c r="AI60" s="92"/>
      <c r="AJ60" s="218">
        <v>7084.4867712714004</v>
      </c>
      <c r="AK60" s="218">
        <v>4875.8859198207001</v>
      </c>
      <c r="AL60" s="92"/>
      <c r="AM60" s="218">
        <v>3934.3159371771003</v>
      </c>
      <c r="AN60" s="218">
        <v>3590.0319839173003</v>
      </c>
      <c r="AO60" s="92"/>
      <c r="AP60" s="218">
        <v>5323.5808669305998</v>
      </c>
      <c r="AQ60" s="218">
        <v>3969.7647456700001</v>
      </c>
      <c r="AR60" s="92"/>
      <c r="AS60" s="218">
        <v>7834.5004576548999</v>
      </c>
      <c r="AT60" s="218">
        <v>5861.9318673683001</v>
      </c>
      <c r="AU60" s="92"/>
      <c r="AV60" s="218">
        <v>6442.8116461665004</v>
      </c>
      <c r="AW60" s="218">
        <v>5095.0573975921998</v>
      </c>
      <c r="AX60" s="92"/>
      <c r="AY60" s="218">
        <v>6031.5820860884005</v>
      </c>
      <c r="AZ60" s="218">
        <v>4394.7189060630999</v>
      </c>
      <c r="BA60" s="92"/>
      <c r="BB60" s="218">
        <v>5243.9789183985004</v>
      </c>
      <c r="BC60" s="218">
        <v>3660.3603246359003</v>
      </c>
      <c r="BD60" s="92"/>
      <c r="BE60" s="218">
        <v>6776.9801088988006</v>
      </c>
      <c r="BF60" s="218">
        <v>5036.0603207042004</v>
      </c>
      <c r="BG60" s="92"/>
      <c r="BH60" s="218">
        <v>8717.0162420239994</v>
      </c>
      <c r="BI60" s="218">
        <v>6333.0354382118003</v>
      </c>
      <c r="BJ60" s="92"/>
      <c r="BK60" s="218">
        <v>3552.2648717733</v>
      </c>
      <c r="BL60" s="218">
        <v>3138.8197894560003</v>
      </c>
      <c r="BM60" s="92"/>
      <c r="BN60" s="218">
        <v>5470.0632965176001</v>
      </c>
      <c r="BO60" s="218">
        <v>3880.4609240771001</v>
      </c>
      <c r="BP60" s="92"/>
      <c r="BQ60" s="218">
        <v>8140.7748810857001</v>
      </c>
      <c r="BR60" s="218">
        <v>6231.1442639675006</v>
      </c>
      <c r="BS60" s="92"/>
      <c r="BT60" s="218">
        <v>7666.5715520324002</v>
      </c>
      <c r="BU60" s="218">
        <v>6266.9800261893006</v>
      </c>
      <c r="BV60" s="92"/>
      <c r="BW60" s="218">
        <v>6142.3969580952999</v>
      </c>
      <c r="BX60" s="218">
        <v>5217.9648643718001</v>
      </c>
      <c r="BY60" s="92"/>
      <c r="BZ60" s="218">
        <v>7840.1253802769006</v>
      </c>
      <c r="CA60" s="218">
        <v>5909.4912844380005</v>
      </c>
      <c r="CB60" s="92"/>
      <c r="CC60" s="218">
        <v>8323.0470959806007</v>
      </c>
      <c r="CD60" s="218">
        <v>5956.8814637702999</v>
      </c>
      <c r="CE60" s="92"/>
      <c r="CF60" s="218">
        <v>6066.5166772781004</v>
      </c>
      <c r="CG60" s="218">
        <v>4521.1346454167006</v>
      </c>
      <c r="CH60" s="92"/>
      <c r="CI60" s="218">
        <v>7225.3620592723</v>
      </c>
      <c r="CJ60" s="218">
        <v>5353.3449041518006</v>
      </c>
      <c r="CK60" s="92"/>
      <c r="CL60" s="218">
        <v>5437.1965138814003</v>
      </c>
      <c r="CM60" s="218">
        <v>3844.9434610910002</v>
      </c>
      <c r="CN60" s="92"/>
      <c r="CO60" s="218">
        <v>5126.2638520216005</v>
      </c>
      <c r="CP60" s="218">
        <v>4356.1595922635006</v>
      </c>
      <c r="CQ60" s="92"/>
      <c r="CR60" s="218">
        <v>6137.5247884984001</v>
      </c>
      <c r="CS60" s="218">
        <v>4334.5028405615003</v>
      </c>
      <c r="CT60" s="92"/>
      <c r="CU60" s="218">
        <v>5473.3869779470006</v>
      </c>
      <c r="CV60" s="218">
        <v>4346.9133362003004</v>
      </c>
    </row>
    <row r="61" spans="1:100" s="11" customFormat="1" ht="12.75" x14ac:dyDescent="0.2">
      <c r="A61" s="256"/>
      <c r="B61" s="77" t="s">
        <v>88</v>
      </c>
      <c r="C61" s="219">
        <v>6640.8822297889001</v>
      </c>
      <c r="D61" s="219">
        <v>5242.1566105114998</v>
      </c>
      <c r="E61" s="93"/>
      <c r="F61" s="219">
        <v>7282.3412233588006</v>
      </c>
      <c r="G61" s="219">
        <v>5426.3926982309004</v>
      </c>
      <c r="H61" s="93"/>
      <c r="I61" s="219">
        <v>8884.4156406596012</v>
      </c>
      <c r="J61" s="219">
        <v>6629.8842475362999</v>
      </c>
      <c r="K61" s="93"/>
      <c r="L61" s="219">
        <v>10632.549197660101</v>
      </c>
      <c r="M61" s="219">
        <v>7688.9912496717006</v>
      </c>
      <c r="N61" s="93"/>
      <c r="O61" s="219">
        <v>6368.5247401885999</v>
      </c>
      <c r="P61" s="219">
        <v>5139.5484860765</v>
      </c>
      <c r="Q61" s="93"/>
      <c r="R61" s="219">
        <v>8380.9521605211012</v>
      </c>
      <c r="S61" s="219">
        <v>6209.1526072913002</v>
      </c>
      <c r="T61" s="93"/>
      <c r="U61" s="219">
        <v>8079.2770184215005</v>
      </c>
      <c r="V61" s="219">
        <v>5519.1563509195003</v>
      </c>
      <c r="W61" s="93"/>
      <c r="X61" s="219">
        <v>3546.8242505030003</v>
      </c>
      <c r="Y61" s="219">
        <v>4216.9170410042998</v>
      </c>
      <c r="Z61" s="93"/>
      <c r="AA61" s="219">
        <v>9024.385795923301</v>
      </c>
      <c r="AB61" s="219">
        <v>6730.5380908010002</v>
      </c>
      <c r="AC61" s="93"/>
      <c r="AD61" s="219">
        <v>8453.6943764382995</v>
      </c>
      <c r="AE61" s="219">
        <v>6899.7774364152001</v>
      </c>
      <c r="AF61" s="93"/>
      <c r="AG61" s="219">
        <v>6391.8845432334001</v>
      </c>
      <c r="AH61" s="219">
        <v>4779.3825378967003</v>
      </c>
      <c r="AI61" s="93"/>
      <c r="AJ61" s="219">
        <v>6944.6423611215005</v>
      </c>
      <c r="AK61" s="219">
        <v>4799.2809970708004</v>
      </c>
      <c r="AL61" s="93"/>
      <c r="AM61" s="219">
        <v>3949.1838718198001</v>
      </c>
      <c r="AN61" s="219">
        <v>3284.0607632516003</v>
      </c>
      <c r="AO61" s="93"/>
      <c r="AP61" s="219">
        <v>5261.6564341978001</v>
      </c>
      <c r="AQ61" s="219">
        <v>4032.7537728078</v>
      </c>
      <c r="AR61" s="93"/>
      <c r="AS61" s="219">
        <v>7580.3563225642001</v>
      </c>
      <c r="AT61" s="219">
        <v>5788.8740449359002</v>
      </c>
      <c r="AU61" s="93"/>
      <c r="AV61" s="219">
        <v>6439.2503930370003</v>
      </c>
      <c r="AW61" s="219">
        <v>5129.4934493619003</v>
      </c>
      <c r="AX61" s="93"/>
      <c r="AY61" s="219">
        <v>6183.8261740748003</v>
      </c>
      <c r="AZ61" s="219">
        <v>4503.2152660465999</v>
      </c>
      <c r="BA61" s="93"/>
      <c r="BB61" s="219">
        <v>5305.4688008489002</v>
      </c>
      <c r="BC61" s="219">
        <v>3701.9943437209004</v>
      </c>
      <c r="BD61" s="93"/>
      <c r="BE61" s="219">
        <v>6982.9205054641006</v>
      </c>
      <c r="BF61" s="219">
        <v>5076.4656643219005</v>
      </c>
      <c r="BG61" s="93"/>
      <c r="BH61" s="219">
        <v>8902.7124348516008</v>
      </c>
      <c r="BI61" s="219">
        <v>6480.5396091957</v>
      </c>
      <c r="BJ61" s="93"/>
      <c r="BK61" s="219">
        <v>3658.4709438364002</v>
      </c>
      <c r="BL61" s="219">
        <v>3091.9664685524003</v>
      </c>
      <c r="BM61" s="93"/>
      <c r="BN61" s="219">
        <v>5346.4262019868002</v>
      </c>
      <c r="BO61" s="219">
        <v>3755.0422765344001</v>
      </c>
      <c r="BP61" s="93"/>
      <c r="BQ61" s="219">
        <v>8249.7424145592995</v>
      </c>
      <c r="BR61" s="219">
        <v>6461.9876139633006</v>
      </c>
      <c r="BS61" s="93"/>
      <c r="BT61" s="219">
        <v>8006.9322508319001</v>
      </c>
      <c r="BU61" s="219">
        <v>6295.3598345604005</v>
      </c>
      <c r="BV61" s="93"/>
      <c r="BW61" s="219">
        <v>6185.0647366716003</v>
      </c>
      <c r="BX61" s="219">
        <v>5068.0355928449999</v>
      </c>
      <c r="BY61" s="93"/>
      <c r="BZ61" s="219">
        <v>7828.5824071708003</v>
      </c>
      <c r="CA61" s="219">
        <v>6069.0436954861998</v>
      </c>
      <c r="CB61" s="93"/>
      <c r="CC61" s="219">
        <v>8491.4668927977</v>
      </c>
      <c r="CD61" s="219">
        <v>6139.3088933102999</v>
      </c>
      <c r="CE61" s="93"/>
      <c r="CF61" s="219">
        <v>5775.4255040512999</v>
      </c>
      <c r="CG61" s="219">
        <v>4786.0648869715005</v>
      </c>
      <c r="CH61" s="93"/>
      <c r="CI61" s="219">
        <v>7121.4259048006006</v>
      </c>
      <c r="CJ61" s="219">
        <v>5415.5858911025998</v>
      </c>
      <c r="CK61" s="93"/>
      <c r="CL61" s="219">
        <v>5467.1148295149005</v>
      </c>
      <c r="CM61" s="219">
        <v>3671.3203510013</v>
      </c>
      <c r="CN61" s="93"/>
      <c r="CO61" s="219">
        <v>5167.1377435951999</v>
      </c>
      <c r="CP61" s="219">
        <v>4384.6735552589998</v>
      </c>
      <c r="CQ61" s="93"/>
      <c r="CR61" s="219">
        <v>6372.2420650030999</v>
      </c>
      <c r="CS61" s="219">
        <v>4267.8429994841999</v>
      </c>
      <c r="CT61" s="93"/>
      <c r="CU61" s="219">
        <v>5478.5513021164998</v>
      </c>
      <c r="CV61" s="219">
        <v>4096.0623159426004</v>
      </c>
    </row>
    <row r="62" spans="1:100" s="11" customFormat="1" ht="12.75" x14ac:dyDescent="0.2">
      <c r="A62" s="256"/>
      <c r="B62" s="77" t="s">
        <v>89</v>
      </c>
      <c r="C62" s="219">
        <v>6533.6830452888998</v>
      </c>
      <c r="D62" s="219">
        <v>5149.7214284130005</v>
      </c>
      <c r="E62" s="93"/>
      <c r="F62" s="219">
        <v>6981.4937050392</v>
      </c>
      <c r="G62" s="219">
        <v>5164.7584333777004</v>
      </c>
      <c r="H62" s="93"/>
      <c r="I62" s="219">
        <v>8063.0522463898005</v>
      </c>
      <c r="J62" s="219">
        <v>6563.2430493163001</v>
      </c>
      <c r="K62" s="93"/>
      <c r="L62" s="219">
        <v>10662.7861582232</v>
      </c>
      <c r="M62" s="219">
        <v>7342.3474334873999</v>
      </c>
      <c r="N62" s="93"/>
      <c r="O62" s="219">
        <v>6175.6291189533003</v>
      </c>
      <c r="P62" s="219">
        <v>5087.2514925721998</v>
      </c>
      <c r="Q62" s="93"/>
      <c r="R62" s="219">
        <v>8405.9423616500007</v>
      </c>
      <c r="S62" s="219">
        <v>6470.2547798935002</v>
      </c>
      <c r="T62" s="93"/>
      <c r="U62" s="219">
        <v>8651.1559256392011</v>
      </c>
      <c r="V62" s="219">
        <v>5770.9848800332002</v>
      </c>
      <c r="W62" s="93"/>
      <c r="X62" s="219">
        <v>3462.6277777601003</v>
      </c>
      <c r="Y62" s="219">
        <v>3969.9258585781999</v>
      </c>
      <c r="Z62" s="93"/>
      <c r="AA62" s="219">
        <v>9017.8696873162007</v>
      </c>
      <c r="AB62" s="219">
        <v>6783.4653773830005</v>
      </c>
      <c r="AC62" s="93"/>
      <c r="AD62" s="219">
        <v>8372.3618519487009</v>
      </c>
      <c r="AE62" s="219">
        <v>6450.0813179961006</v>
      </c>
      <c r="AF62" s="93"/>
      <c r="AG62" s="219">
        <v>6256.0789368391006</v>
      </c>
      <c r="AH62" s="219">
        <v>4575.6877515346005</v>
      </c>
      <c r="AI62" s="93"/>
      <c r="AJ62" s="219">
        <v>6930.7597308426002</v>
      </c>
      <c r="AK62" s="219">
        <v>4887.7513485299005</v>
      </c>
      <c r="AL62" s="93"/>
      <c r="AM62" s="219">
        <v>3337.4925551564002</v>
      </c>
      <c r="AN62" s="219">
        <v>3447.7450691935001</v>
      </c>
      <c r="AO62" s="93"/>
      <c r="AP62" s="219">
        <v>5428.0384863687004</v>
      </c>
      <c r="AQ62" s="219">
        <v>3777.4075759744001</v>
      </c>
      <c r="AR62" s="93"/>
      <c r="AS62" s="219">
        <v>7673.7264542824005</v>
      </c>
      <c r="AT62" s="219">
        <v>5757.2984320715004</v>
      </c>
      <c r="AU62" s="93"/>
      <c r="AV62" s="219">
        <v>6195.8861916055002</v>
      </c>
      <c r="AW62" s="219">
        <v>4926.3083929155</v>
      </c>
      <c r="AX62" s="93"/>
      <c r="AY62" s="219">
        <v>6070.6451752768999</v>
      </c>
      <c r="AZ62" s="219">
        <v>4703.6852793482003</v>
      </c>
      <c r="BA62" s="93"/>
      <c r="BB62" s="219">
        <v>4975.926732459</v>
      </c>
      <c r="BC62" s="219">
        <v>3742.6382084478</v>
      </c>
      <c r="BD62" s="93"/>
      <c r="BE62" s="219">
        <v>6873.5174220590006</v>
      </c>
      <c r="BF62" s="219">
        <v>4886.1182914606006</v>
      </c>
      <c r="BG62" s="93"/>
      <c r="BH62" s="219">
        <v>9001.2684725068011</v>
      </c>
      <c r="BI62" s="219">
        <v>6620.0436063061006</v>
      </c>
      <c r="BJ62" s="93"/>
      <c r="BK62" s="219">
        <v>3530.1422218858002</v>
      </c>
      <c r="BL62" s="219">
        <v>2833.9076393270002</v>
      </c>
      <c r="BM62" s="93"/>
      <c r="BN62" s="219">
        <v>5388.0142199766005</v>
      </c>
      <c r="BO62" s="219">
        <v>3626.9686037361002</v>
      </c>
      <c r="BP62" s="93"/>
      <c r="BQ62" s="219">
        <v>8118.2170265293007</v>
      </c>
      <c r="BR62" s="219">
        <v>6327.8089075264006</v>
      </c>
      <c r="BS62" s="93"/>
      <c r="BT62" s="219">
        <v>8052.0041043249003</v>
      </c>
      <c r="BU62" s="219">
        <v>6383.7873151639005</v>
      </c>
      <c r="BV62" s="93"/>
      <c r="BW62" s="219">
        <v>5884.5536272550999</v>
      </c>
      <c r="BX62" s="219">
        <v>5107.6487130671003</v>
      </c>
      <c r="BY62" s="93"/>
      <c r="BZ62" s="219">
        <v>7816.3336138803006</v>
      </c>
      <c r="CA62" s="219">
        <v>5976.7243701614998</v>
      </c>
      <c r="CB62" s="93"/>
      <c r="CC62" s="219">
        <v>8139.5474252103004</v>
      </c>
      <c r="CD62" s="219">
        <v>6429.7824558514003</v>
      </c>
      <c r="CE62" s="93"/>
      <c r="CF62" s="219">
        <v>5586.9050568105004</v>
      </c>
      <c r="CG62" s="219">
        <v>4496.1154788436006</v>
      </c>
      <c r="CH62" s="93"/>
      <c r="CI62" s="219">
        <v>7299.5152318472001</v>
      </c>
      <c r="CJ62" s="219">
        <v>5502.9499970717998</v>
      </c>
      <c r="CK62" s="93"/>
      <c r="CL62" s="219">
        <v>5337.6654070328004</v>
      </c>
      <c r="CM62" s="219">
        <v>3748.9674489280001</v>
      </c>
      <c r="CN62" s="93"/>
      <c r="CO62" s="219">
        <v>5204.7511414485998</v>
      </c>
      <c r="CP62" s="219">
        <v>4323.6448128182001</v>
      </c>
      <c r="CQ62" s="93"/>
      <c r="CR62" s="219">
        <v>6349.6934855255004</v>
      </c>
      <c r="CS62" s="219">
        <v>4604.3691658598</v>
      </c>
      <c r="CT62" s="93"/>
      <c r="CU62" s="219">
        <v>5641.5550001415004</v>
      </c>
      <c r="CV62" s="219">
        <v>4301.0290010632998</v>
      </c>
    </row>
    <row r="63" spans="1:100" s="11" customFormat="1" ht="12.75" x14ac:dyDescent="0.2">
      <c r="A63" s="257"/>
      <c r="B63" s="78" t="s">
        <v>90</v>
      </c>
      <c r="C63" s="220">
        <v>6481.8669777713003</v>
      </c>
      <c r="D63" s="220">
        <v>5071.7784765849001</v>
      </c>
      <c r="E63" s="94"/>
      <c r="F63" s="220">
        <v>6690.1550828963</v>
      </c>
      <c r="G63" s="220">
        <v>5281.5231308776001</v>
      </c>
      <c r="H63" s="94"/>
      <c r="I63" s="220">
        <v>8138.0392117618003</v>
      </c>
      <c r="J63" s="220">
        <v>6575.3731034872999</v>
      </c>
      <c r="K63" s="94"/>
      <c r="L63" s="220">
        <v>10382.749389906501</v>
      </c>
      <c r="M63" s="220">
        <v>8219.018991020801</v>
      </c>
      <c r="N63" s="94"/>
      <c r="O63" s="220">
        <v>6077.6197744114006</v>
      </c>
      <c r="P63" s="220">
        <v>4706.7585976007003</v>
      </c>
      <c r="Q63" s="94"/>
      <c r="R63" s="220">
        <v>8398.3025192811001</v>
      </c>
      <c r="S63" s="220">
        <v>6176.0756382604004</v>
      </c>
      <c r="T63" s="94"/>
      <c r="U63" s="220">
        <v>8023.8670734731004</v>
      </c>
      <c r="V63" s="220">
        <v>5530.7167540597002</v>
      </c>
      <c r="W63" s="94"/>
      <c r="X63" s="220">
        <v>3364.4985507447</v>
      </c>
      <c r="Y63" s="220">
        <v>4039.7012980094</v>
      </c>
      <c r="Z63" s="94"/>
      <c r="AA63" s="220">
        <v>8553.5206974800003</v>
      </c>
      <c r="AB63" s="220">
        <v>6585.5442928821003</v>
      </c>
      <c r="AC63" s="94"/>
      <c r="AD63" s="220">
        <v>7907.4001963934006</v>
      </c>
      <c r="AE63" s="220">
        <v>6603.5518381501006</v>
      </c>
      <c r="AF63" s="94"/>
      <c r="AG63" s="220">
        <v>6213.4714241234005</v>
      </c>
      <c r="AH63" s="220">
        <v>4856.7641610791006</v>
      </c>
      <c r="AI63" s="94"/>
      <c r="AJ63" s="220">
        <v>6992.7461311845</v>
      </c>
      <c r="AK63" s="220">
        <v>4846.6940085954002</v>
      </c>
      <c r="AL63" s="94"/>
      <c r="AM63" s="220">
        <v>3342.6156265078002</v>
      </c>
      <c r="AN63" s="220">
        <v>3208.8778174425001</v>
      </c>
      <c r="AO63" s="94"/>
      <c r="AP63" s="220">
        <v>5338.4976875402999</v>
      </c>
      <c r="AQ63" s="220">
        <v>3925.1920785153002</v>
      </c>
      <c r="AR63" s="94"/>
      <c r="AS63" s="220">
        <v>7896.8977160307004</v>
      </c>
      <c r="AT63" s="220">
        <v>5500.2612607913006</v>
      </c>
      <c r="AU63" s="94"/>
      <c r="AV63" s="220">
        <v>6245.5621660042998</v>
      </c>
      <c r="AW63" s="220">
        <v>4770.3076472640005</v>
      </c>
      <c r="AX63" s="94"/>
      <c r="AY63" s="220">
        <v>6230.2462973361999</v>
      </c>
      <c r="AZ63" s="220">
        <v>4579.5529580985003</v>
      </c>
      <c r="BA63" s="94"/>
      <c r="BB63" s="220">
        <v>5004.2433103062003</v>
      </c>
      <c r="BC63" s="220">
        <v>3536.0063417307001</v>
      </c>
      <c r="BD63" s="94"/>
      <c r="BE63" s="220">
        <v>6606.8032209364001</v>
      </c>
      <c r="BF63" s="220">
        <v>4758.8924976744001</v>
      </c>
      <c r="BG63" s="94"/>
      <c r="BH63" s="220">
        <v>8600.4347576749005</v>
      </c>
      <c r="BI63" s="220">
        <v>6338.0051787015</v>
      </c>
      <c r="BJ63" s="94"/>
      <c r="BK63" s="220">
        <v>3689.8169554263</v>
      </c>
      <c r="BL63" s="220">
        <v>2923.1465786900003</v>
      </c>
      <c r="BM63" s="94"/>
      <c r="BN63" s="220">
        <v>5443.8039042439004</v>
      </c>
      <c r="BO63" s="220">
        <v>3644.5986067416002</v>
      </c>
      <c r="BP63" s="94"/>
      <c r="BQ63" s="220">
        <v>8385.8742407759</v>
      </c>
      <c r="BR63" s="220">
        <v>6307.9155312980001</v>
      </c>
      <c r="BS63" s="94"/>
      <c r="BT63" s="220">
        <v>8026.0137424371005</v>
      </c>
      <c r="BU63" s="220">
        <v>6119.9051781165999</v>
      </c>
      <c r="BV63" s="94"/>
      <c r="BW63" s="220">
        <v>6085.9777652942003</v>
      </c>
      <c r="BX63" s="220">
        <v>5201.2845914544005</v>
      </c>
      <c r="BY63" s="94"/>
      <c r="BZ63" s="220">
        <v>7668.0563551316</v>
      </c>
      <c r="CA63" s="220">
        <v>5839.0174899333006</v>
      </c>
      <c r="CB63" s="94"/>
      <c r="CC63" s="220">
        <v>8213.8749669683002</v>
      </c>
      <c r="CD63" s="220">
        <v>6494.8794078252004</v>
      </c>
      <c r="CE63" s="94"/>
      <c r="CF63" s="220">
        <v>5608.7194299101002</v>
      </c>
      <c r="CG63" s="220">
        <v>4572.3480319827004</v>
      </c>
      <c r="CH63" s="94"/>
      <c r="CI63" s="220">
        <v>6837.3885154218005</v>
      </c>
      <c r="CJ63" s="220">
        <v>5155.0253680842006</v>
      </c>
      <c r="CK63" s="94"/>
      <c r="CL63" s="220">
        <v>5167.8800543957004</v>
      </c>
      <c r="CM63" s="220">
        <v>3580.1787512097003</v>
      </c>
      <c r="CN63" s="94"/>
      <c r="CO63" s="220">
        <v>4930.7943727469001</v>
      </c>
      <c r="CP63" s="220">
        <v>4019.8819081654001</v>
      </c>
      <c r="CQ63" s="94"/>
      <c r="CR63" s="220">
        <v>6529.0024411859004</v>
      </c>
      <c r="CS63" s="220">
        <v>4663.4266912944004</v>
      </c>
      <c r="CT63" s="94"/>
      <c r="CU63" s="220">
        <v>5521.6395588575006</v>
      </c>
      <c r="CV63" s="220">
        <v>4118.4540046350003</v>
      </c>
    </row>
    <row r="64" spans="1:100" s="11" customFormat="1" ht="12.75" x14ac:dyDescent="0.2">
      <c r="A64" s="255">
        <v>2019</v>
      </c>
      <c r="B64" s="76" t="s">
        <v>86</v>
      </c>
      <c r="C64" s="218">
        <v>6734.2715727384002</v>
      </c>
      <c r="D64" s="218">
        <v>5207.1032834954003</v>
      </c>
      <c r="E64" s="92"/>
      <c r="F64" s="218">
        <v>6991.7753828146006</v>
      </c>
      <c r="G64" s="218">
        <v>5533.8997360908006</v>
      </c>
      <c r="H64" s="92"/>
      <c r="I64" s="218">
        <v>9315.0356895493005</v>
      </c>
      <c r="J64" s="218">
        <v>7497.5046422604</v>
      </c>
      <c r="K64" s="92"/>
      <c r="L64" s="218">
        <v>10453.1866934554</v>
      </c>
      <c r="M64" s="218">
        <v>7797.7658070000007</v>
      </c>
      <c r="N64" s="92"/>
      <c r="O64" s="218">
        <v>6251.8991055667002</v>
      </c>
      <c r="P64" s="218">
        <v>4691.7687554439999</v>
      </c>
      <c r="Q64" s="92"/>
      <c r="R64" s="218">
        <v>8673.3098680529001</v>
      </c>
      <c r="S64" s="218">
        <v>6246.3937282940005</v>
      </c>
      <c r="T64" s="92"/>
      <c r="U64" s="218">
        <v>8216.7361311375007</v>
      </c>
      <c r="V64" s="218">
        <v>5511.8120100136002</v>
      </c>
      <c r="W64" s="92"/>
      <c r="X64" s="218">
        <v>3469.7693940690001</v>
      </c>
      <c r="Y64" s="218">
        <v>4074.7257363582003</v>
      </c>
      <c r="Z64" s="92"/>
      <c r="AA64" s="218">
        <v>8964.3511259856004</v>
      </c>
      <c r="AB64" s="218">
        <v>7149.6756551756007</v>
      </c>
      <c r="AC64" s="92"/>
      <c r="AD64" s="218">
        <v>8223.2713550172011</v>
      </c>
      <c r="AE64" s="218">
        <v>6484.0081365074002</v>
      </c>
      <c r="AF64" s="92"/>
      <c r="AG64" s="218">
        <v>6509.3190239926998</v>
      </c>
      <c r="AH64" s="218">
        <v>4976.9218604090001</v>
      </c>
      <c r="AI64" s="92"/>
      <c r="AJ64" s="218">
        <v>6944.8144156272001</v>
      </c>
      <c r="AK64" s="218">
        <v>5162.6312591776004</v>
      </c>
      <c r="AL64" s="92"/>
      <c r="AM64" s="218">
        <v>3959.3313555396003</v>
      </c>
      <c r="AN64" s="218">
        <v>3284.8825464510001</v>
      </c>
      <c r="AO64" s="92"/>
      <c r="AP64" s="218">
        <v>5345.0409797835</v>
      </c>
      <c r="AQ64" s="218">
        <v>4189.1512378631005</v>
      </c>
      <c r="AR64" s="92"/>
      <c r="AS64" s="218">
        <v>7846.3200664172</v>
      </c>
      <c r="AT64" s="218">
        <v>5811.1211833231</v>
      </c>
      <c r="AU64" s="92"/>
      <c r="AV64" s="218">
        <v>6412.7858245048001</v>
      </c>
      <c r="AW64" s="218">
        <v>5006.5020280037006</v>
      </c>
      <c r="AX64" s="92"/>
      <c r="AY64" s="218">
        <v>6642.3681541937003</v>
      </c>
      <c r="AZ64" s="218">
        <v>4696.1083124896004</v>
      </c>
      <c r="BA64" s="92"/>
      <c r="BB64" s="218">
        <v>5200.0175399822001</v>
      </c>
      <c r="BC64" s="218">
        <v>3570.2106533695001</v>
      </c>
      <c r="BD64" s="92"/>
      <c r="BE64" s="218">
        <v>6852.5564328669006</v>
      </c>
      <c r="BF64" s="218">
        <v>4674.9219042681998</v>
      </c>
      <c r="BG64" s="92"/>
      <c r="BH64" s="218">
        <v>8977.0582147017012</v>
      </c>
      <c r="BI64" s="218">
        <v>6440.9581080002999</v>
      </c>
      <c r="BJ64" s="92"/>
      <c r="BK64" s="218">
        <v>4035.4507810436003</v>
      </c>
      <c r="BL64" s="218">
        <v>2884.1907166401002</v>
      </c>
      <c r="BM64" s="92"/>
      <c r="BN64" s="218">
        <v>5570.5226830428001</v>
      </c>
      <c r="BO64" s="218">
        <v>3865.8317948643003</v>
      </c>
      <c r="BP64" s="92"/>
      <c r="BQ64" s="218">
        <v>8520.0454810923002</v>
      </c>
      <c r="BR64" s="218">
        <v>6294.3852671927998</v>
      </c>
      <c r="BS64" s="92"/>
      <c r="BT64" s="218">
        <v>8225.459674654101</v>
      </c>
      <c r="BU64" s="218">
        <v>6069.0270194649001</v>
      </c>
      <c r="BV64" s="92"/>
      <c r="BW64" s="218">
        <v>6036.2416269194</v>
      </c>
      <c r="BX64" s="218">
        <v>5371.6859266365</v>
      </c>
      <c r="BY64" s="92"/>
      <c r="BZ64" s="218">
        <v>7706.4642070992004</v>
      </c>
      <c r="CA64" s="218">
        <v>5855.5686078913004</v>
      </c>
      <c r="CB64" s="92"/>
      <c r="CC64" s="218">
        <v>8180.8885230691003</v>
      </c>
      <c r="CD64" s="218">
        <v>6405.6267456149999</v>
      </c>
      <c r="CE64" s="92"/>
      <c r="CF64" s="218">
        <v>6142.1490768404001</v>
      </c>
      <c r="CG64" s="218">
        <v>4642.1993904208002</v>
      </c>
      <c r="CH64" s="92"/>
      <c r="CI64" s="218">
        <v>7224.2105993536006</v>
      </c>
      <c r="CJ64" s="218">
        <v>5679.8358370555998</v>
      </c>
      <c r="CK64" s="92"/>
      <c r="CL64" s="218">
        <v>5097.4359306397</v>
      </c>
      <c r="CM64" s="218">
        <v>3535.5847609794</v>
      </c>
      <c r="CN64" s="92"/>
      <c r="CO64" s="218">
        <v>5288.4897508804997</v>
      </c>
      <c r="CP64" s="218">
        <v>3949.7017395774001</v>
      </c>
      <c r="CQ64" s="92"/>
      <c r="CR64" s="218">
        <v>6432.2201427976006</v>
      </c>
      <c r="CS64" s="218">
        <v>4354.3411381104997</v>
      </c>
      <c r="CT64" s="92"/>
      <c r="CU64" s="218">
        <v>5897.1624030831999</v>
      </c>
      <c r="CV64" s="218">
        <v>4501.0238919234998</v>
      </c>
    </row>
    <row r="65" spans="1:100" s="11" customFormat="1" ht="12.75" x14ac:dyDescent="0.2">
      <c r="A65" s="256"/>
      <c r="B65" s="77" t="s">
        <v>88</v>
      </c>
      <c r="C65" s="219">
        <v>6712.0854470327004</v>
      </c>
      <c r="D65" s="219">
        <v>5227.0219780428006</v>
      </c>
      <c r="E65" s="93"/>
      <c r="F65" s="219">
        <v>7086.8675758378004</v>
      </c>
      <c r="G65" s="219">
        <v>5427.8025963491</v>
      </c>
      <c r="H65" s="93"/>
      <c r="I65" s="219">
        <v>9174.0150456338997</v>
      </c>
      <c r="J65" s="219">
        <v>7395.0666993290006</v>
      </c>
      <c r="K65" s="93"/>
      <c r="L65" s="219">
        <v>10483.238381457501</v>
      </c>
      <c r="M65" s="219">
        <v>8613.6195693050995</v>
      </c>
      <c r="N65" s="93"/>
      <c r="O65" s="219">
        <v>6486.4038966569005</v>
      </c>
      <c r="P65" s="219">
        <v>4858.4296761689002</v>
      </c>
      <c r="Q65" s="93"/>
      <c r="R65" s="219">
        <v>8729.9623427261995</v>
      </c>
      <c r="S65" s="219">
        <v>6724.4997126086</v>
      </c>
      <c r="T65" s="93"/>
      <c r="U65" s="219">
        <v>8211.4828415492011</v>
      </c>
      <c r="V65" s="219">
        <v>5657.9605735419</v>
      </c>
      <c r="W65" s="93"/>
      <c r="X65" s="219">
        <v>3320.7342814309</v>
      </c>
      <c r="Y65" s="219">
        <v>3603.9197734551003</v>
      </c>
      <c r="Z65" s="93"/>
      <c r="AA65" s="219">
        <v>9083.7684003932009</v>
      </c>
      <c r="AB65" s="219">
        <v>6892.5614549051006</v>
      </c>
      <c r="AC65" s="93"/>
      <c r="AD65" s="219">
        <v>8240.9889241231995</v>
      </c>
      <c r="AE65" s="219">
        <v>6498.4306884214002</v>
      </c>
      <c r="AF65" s="93"/>
      <c r="AG65" s="219">
        <v>6948.7247292122001</v>
      </c>
      <c r="AH65" s="219">
        <v>5149.3525484473003</v>
      </c>
      <c r="AI65" s="93"/>
      <c r="AJ65" s="219">
        <v>6959.8597055547998</v>
      </c>
      <c r="AK65" s="219">
        <v>5098.9008393181002</v>
      </c>
      <c r="AL65" s="93"/>
      <c r="AM65" s="219">
        <v>3715.0082762469001</v>
      </c>
      <c r="AN65" s="219">
        <v>3310.1588275994</v>
      </c>
      <c r="AO65" s="93"/>
      <c r="AP65" s="219">
        <v>5415.1494486971005</v>
      </c>
      <c r="AQ65" s="219">
        <v>3894.7986910254003</v>
      </c>
      <c r="AR65" s="93"/>
      <c r="AS65" s="219">
        <v>8025.885418285</v>
      </c>
      <c r="AT65" s="219">
        <v>6029.2432456092001</v>
      </c>
      <c r="AU65" s="93"/>
      <c r="AV65" s="219">
        <v>6357.7546187656999</v>
      </c>
      <c r="AW65" s="219">
        <v>4913.3880996926</v>
      </c>
      <c r="AX65" s="93"/>
      <c r="AY65" s="219">
        <v>6023.3551243247002</v>
      </c>
      <c r="AZ65" s="219">
        <v>4576.1243188048002</v>
      </c>
      <c r="BA65" s="93"/>
      <c r="BB65" s="219">
        <v>5133.0825591501998</v>
      </c>
      <c r="BC65" s="219">
        <v>3680.7150033743001</v>
      </c>
      <c r="BD65" s="93"/>
      <c r="BE65" s="219">
        <v>6753.5430224386</v>
      </c>
      <c r="BF65" s="219">
        <v>4802.4528005085003</v>
      </c>
      <c r="BG65" s="93"/>
      <c r="BH65" s="219">
        <v>9452.6677819103006</v>
      </c>
      <c r="BI65" s="219">
        <v>6995.1032286058999</v>
      </c>
      <c r="BJ65" s="93"/>
      <c r="BK65" s="219">
        <v>3761.5674558126002</v>
      </c>
      <c r="BL65" s="219">
        <v>2881.1489725769002</v>
      </c>
      <c r="BM65" s="93"/>
      <c r="BN65" s="219">
        <v>5419.8740314216002</v>
      </c>
      <c r="BO65" s="219">
        <v>3794.6666770380002</v>
      </c>
      <c r="BP65" s="93"/>
      <c r="BQ65" s="219">
        <v>8325.6100174095009</v>
      </c>
      <c r="BR65" s="219">
        <v>6394.2750474601999</v>
      </c>
      <c r="BS65" s="93"/>
      <c r="BT65" s="219">
        <v>7961.5404652753004</v>
      </c>
      <c r="BU65" s="219">
        <v>6404.8967421936004</v>
      </c>
      <c r="BV65" s="93"/>
      <c r="BW65" s="219">
        <v>6044.5056117355998</v>
      </c>
      <c r="BX65" s="219">
        <v>5010.1970469773005</v>
      </c>
      <c r="BY65" s="93"/>
      <c r="BZ65" s="219">
        <v>7660.1756168795</v>
      </c>
      <c r="CA65" s="219">
        <v>5838.0514794847004</v>
      </c>
      <c r="CB65" s="93"/>
      <c r="CC65" s="219">
        <v>8249.0880304788006</v>
      </c>
      <c r="CD65" s="219">
        <v>6209.9352215333001</v>
      </c>
      <c r="CE65" s="93"/>
      <c r="CF65" s="219">
        <v>6082.3777687584998</v>
      </c>
      <c r="CG65" s="219">
        <v>4426.6756249231003</v>
      </c>
      <c r="CH65" s="93"/>
      <c r="CI65" s="219">
        <v>7554.5926898144007</v>
      </c>
      <c r="CJ65" s="219">
        <v>5805.4928213356998</v>
      </c>
      <c r="CK65" s="93"/>
      <c r="CL65" s="219">
        <v>5130.4356450057003</v>
      </c>
      <c r="CM65" s="219">
        <v>3789.6210584698001</v>
      </c>
      <c r="CN65" s="93"/>
      <c r="CO65" s="219">
        <v>5100.3974794131</v>
      </c>
      <c r="CP65" s="219">
        <v>4330.3945484088999</v>
      </c>
      <c r="CQ65" s="93"/>
      <c r="CR65" s="219">
        <v>6523.4293939716999</v>
      </c>
      <c r="CS65" s="219">
        <v>4562.1297391729004</v>
      </c>
      <c r="CT65" s="93"/>
      <c r="CU65" s="219">
        <v>5977.0826724860999</v>
      </c>
      <c r="CV65" s="219">
        <v>4228.8534877926004</v>
      </c>
    </row>
    <row r="66" spans="1:100" s="11" customFormat="1" ht="12.75" x14ac:dyDescent="0.2">
      <c r="A66" s="256"/>
      <c r="B66" s="77" t="s">
        <v>89</v>
      </c>
      <c r="C66" s="219">
        <v>6665.1643150256004</v>
      </c>
      <c r="D66" s="219">
        <v>5189.9021493947002</v>
      </c>
      <c r="E66" s="93"/>
      <c r="F66" s="219">
        <v>7749.5844773701001</v>
      </c>
      <c r="G66" s="219">
        <v>5792.9811820330006</v>
      </c>
      <c r="H66" s="93"/>
      <c r="I66" s="219">
        <v>9422.0316233272006</v>
      </c>
      <c r="J66" s="219">
        <v>7419.4007384213</v>
      </c>
      <c r="K66" s="93"/>
      <c r="L66" s="219">
        <v>9895.8387159069007</v>
      </c>
      <c r="M66" s="219">
        <v>7986.7268979065002</v>
      </c>
      <c r="N66" s="93"/>
      <c r="O66" s="219">
        <v>6479.8407072950004</v>
      </c>
      <c r="P66" s="219">
        <v>4985.5005823277997</v>
      </c>
      <c r="Q66" s="93"/>
      <c r="R66" s="219">
        <v>8921.3935314715</v>
      </c>
      <c r="S66" s="219">
        <v>6819.5972710346005</v>
      </c>
      <c r="T66" s="93"/>
      <c r="U66" s="219">
        <v>8273.0875457165002</v>
      </c>
      <c r="V66" s="219">
        <v>5621.2040102495002</v>
      </c>
      <c r="W66" s="93"/>
      <c r="X66" s="219">
        <v>3278.6094392007003</v>
      </c>
      <c r="Y66" s="219">
        <v>3706.7175810849003</v>
      </c>
      <c r="Z66" s="93"/>
      <c r="AA66" s="219">
        <v>8868.9828330947003</v>
      </c>
      <c r="AB66" s="219">
        <v>6903.8471959280005</v>
      </c>
      <c r="AC66" s="93"/>
      <c r="AD66" s="219">
        <v>7822.3638672630004</v>
      </c>
      <c r="AE66" s="219">
        <v>6474.5862157163001</v>
      </c>
      <c r="AF66" s="93"/>
      <c r="AG66" s="219">
        <v>6811.3139081331001</v>
      </c>
      <c r="AH66" s="219">
        <v>5114.2058647000003</v>
      </c>
      <c r="AI66" s="93"/>
      <c r="AJ66" s="219">
        <v>6818.4604138368004</v>
      </c>
      <c r="AK66" s="219">
        <v>5063.8592937780004</v>
      </c>
      <c r="AL66" s="93"/>
      <c r="AM66" s="219">
        <v>3641.1903751491</v>
      </c>
      <c r="AN66" s="219">
        <v>3351.9549397561</v>
      </c>
      <c r="AO66" s="93"/>
      <c r="AP66" s="219">
        <v>5184.9496349726005</v>
      </c>
      <c r="AQ66" s="219">
        <v>3737.6354943326</v>
      </c>
      <c r="AR66" s="93"/>
      <c r="AS66" s="219">
        <v>7791.8376463130999</v>
      </c>
      <c r="AT66" s="219">
        <v>5837.5897436824998</v>
      </c>
      <c r="AU66" s="93"/>
      <c r="AV66" s="219">
        <v>6265.4548046638001</v>
      </c>
      <c r="AW66" s="219">
        <v>4717.3592049909003</v>
      </c>
      <c r="AX66" s="93"/>
      <c r="AY66" s="219">
        <v>6339.0725114736006</v>
      </c>
      <c r="AZ66" s="219">
        <v>4685.6631622978002</v>
      </c>
      <c r="BA66" s="93"/>
      <c r="BB66" s="219">
        <v>5262.9202783972005</v>
      </c>
      <c r="BC66" s="219">
        <v>3923.7109569846002</v>
      </c>
      <c r="BD66" s="93"/>
      <c r="BE66" s="219">
        <v>6625.4729555294998</v>
      </c>
      <c r="BF66" s="219">
        <v>4712.2691737791001</v>
      </c>
      <c r="BG66" s="93"/>
      <c r="BH66" s="219">
        <v>9537.1345446426003</v>
      </c>
      <c r="BI66" s="219">
        <v>7100.9953395302</v>
      </c>
      <c r="BJ66" s="93"/>
      <c r="BK66" s="219">
        <v>3747.3005996989</v>
      </c>
      <c r="BL66" s="219">
        <v>2858.8046149352999</v>
      </c>
      <c r="BM66" s="93"/>
      <c r="BN66" s="219">
        <v>5461.0505128266004</v>
      </c>
      <c r="BO66" s="219">
        <v>3819.6948020240002</v>
      </c>
      <c r="BP66" s="93"/>
      <c r="BQ66" s="219">
        <v>8039.5107422576002</v>
      </c>
      <c r="BR66" s="219">
        <v>6137.5005118988001</v>
      </c>
      <c r="BS66" s="93"/>
      <c r="BT66" s="219">
        <v>7942.0650407507001</v>
      </c>
      <c r="BU66" s="219">
        <v>6611.0845938569</v>
      </c>
      <c r="BV66" s="93"/>
      <c r="BW66" s="219">
        <v>6189.8054496679006</v>
      </c>
      <c r="BX66" s="219">
        <v>4981.7779706489</v>
      </c>
      <c r="BY66" s="93"/>
      <c r="BZ66" s="219">
        <v>7930.0593939266</v>
      </c>
      <c r="CA66" s="219">
        <v>6026.4092216303006</v>
      </c>
      <c r="CB66" s="93"/>
      <c r="CC66" s="219">
        <v>8479.1563735733998</v>
      </c>
      <c r="CD66" s="219">
        <v>6512.9038658462005</v>
      </c>
      <c r="CE66" s="93"/>
      <c r="CF66" s="219">
        <v>6088.9819014547002</v>
      </c>
      <c r="CG66" s="219">
        <v>4378.3044079719002</v>
      </c>
      <c r="CH66" s="93"/>
      <c r="CI66" s="219">
        <v>7435.9035414363007</v>
      </c>
      <c r="CJ66" s="219">
        <v>5636.8360306524</v>
      </c>
      <c r="CK66" s="93"/>
      <c r="CL66" s="219">
        <v>5143.2159258099</v>
      </c>
      <c r="CM66" s="219">
        <v>3792.4160257168</v>
      </c>
      <c r="CN66" s="93"/>
      <c r="CO66" s="219">
        <v>4868.2898789413002</v>
      </c>
      <c r="CP66" s="219">
        <v>3992.4498336353004</v>
      </c>
      <c r="CQ66" s="93"/>
      <c r="CR66" s="219">
        <v>6675.4260916098001</v>
      </c>
      <c r="CS66" s="219">
        <v>4584.8289701218</v>
      </c>
      <c r="CT66" s="93"/>
      <c r="CU66" s="219">
        <v>5683.1012260574998</v>
      </c>
      <c r="CV66" s="219">
        <v>4147.7443788001001</v>
      </c>
    </row>
    <row r="67" spans="1:100" s="11" customFormat="1" ht="12.75" x14ac:dyDescent="0.2">
      <c r="A67" s="257"/>
      <c r="B67" s="78" t="s">
        <v>90</v>
      </c>
      <c r="C67" s="220">
        <v>6736.5522115388003</v>
      </c>
      <c r="D67" s="220">
        <v>5204.8365080051999</v>
      </c>
      <c r="E67" s="94"/>
      <c r="F67" s="220">
        <v>7422.6163196164007</v>
      </c>
      <c r="G67" s="220">
        <v>5609.6397406864999</v>
      </c>
      <c r="H67" s="94"/>
      <c r="I67" s="220">
        <v>9053.8349413297001</v>
      </c>
      <c r="J67" s="220">
        <v>7164.1175454560998</v>
      </c>
      <c r="K67" s="94"/>
      <c r="L67" s="220">
        <v>9983.1228367722997</v>
      </c>
      <c r="M67" s="220">
        <v>7733.9076360701001</v>
      </c>
      <c r="N67" s="94"/>
      <c r="O67" s="220">
        <v>6369.7044775696004</v>
      </c>
      <c r="P67" s="220">
        <v>4694.1037991642997</v>
      </c>
      <c r="Q67" s="94"/>
      <c r="R67" s="220">
        <v>8763.6507663888005</v>
      </c>
      <c r="S67" s="220">
        <v>6560.1276146893006</v>
      </c>
      <c r="T67" s="94"/>
      <c r="U67" s="220">
        <v>8224.5282776577005</v>
      </c>
      <c r="V67" s="220">
        <v>5576.6427245429004</v>
      </c>
      <c r="W67" s="94"/>
      <c r="X67" s="220">
        <v>3532.809505017</v>
      </c>
      <c r="Y67" s="220">
        <v>3890.5255023344002</v>
      </c>
      <c r="Z67" s="94"/>
      <c r="AA67" s="220">
        <v>8819.6051735208002</v>
      </c>
      <c r="AB67" s="220">
        <v>7018.8413637778003</v>
      </c>
      <c r="AC67" s="94"/>
      <c r="AD67" s="220">
        <v>7992.6821750628005</v>
      </c>
      <c r="AE67" s="220">
        <v>6419.0201013535006</v>
      </c>
      <c r="AF67" s="94"/>
      <c r="AG67" s="220">
        <v>6742.7065983394004</v>
      </c>
      <c r="AH67" s="220">
        <v>5097.5454366925005</v>
      </c>
      <c r="AI67" s="94"/>
      <c r="AJ67" s="220">
        <v>6880.7137399532003</v>
      </c>
      <c r="AK67" s="220">
        <v>4962.5461300114002</v>
      </c>
      <c r="AL67" s="94"/>
      <c r="AM67" s="220">
        <v>3745.2255144723999</v>
      </c>
      <c r="AN67" s="220">
        <v>3383.8018507332999</v>
      </c>
      <c r="AO67" s="94"/>
      <c r="AP67" s="220">
        <v>5308.5729999504001</v>
      </c>
      <c r="AQ67" s="220">
        <v>3858.6600521797</v>
      </c>
      <c r="AR67" s="94"/>
      <c r="AS67" s="220">
        <v>7976.3897726944006</v>
      </c>
      <c r="AT67" s="220">
        <v>6039.2040827347</v>
      </c>
      <c r="AU67" s="94"/>
      <c r="AV67" s="220">
        <v>6382.2578329982007</v>
      </c>
      <c r="AW67" s="220">
        <v>4790.2667000138999</v>
      </c>
      <c r="AX67" s="94"/>
      <c r="AY67" s="220">
        <v>6260.1756781968006</v>
      </c>
      <c r="AZ67" s="220">
        <v>4706.2283671305004</v>
      </c>
      <c r="BA67" s="94"/>
      <c r="BB67" s="220">
        <v>5056.9796920318004</v>
      </c>
      <c r="BC67" s="220">
        <v>3675.6620240277002</v>
      </c>
      <c r="BD67" s="94"/>
      <c r="BE67" s="220">
        <v>6680.7717831827003</v>
      </c>
      <c r="BF67" s="220">
        <v>4826.0539255428002</v>
      </c>
      <c r="BG67" s="94"/>
      <c r="BH67" s="220">
        <v>9832.0656480489997</v>
      </c>
      <c r="BI67" s="220">
        <v>7007.7338467261006</v>
      </c>
      <c r="BJ67" s="94"/>
      <c r="BK67" s="220">
        <v>3773.1087708522</v>
      </c>
      <c r="BL67" s="220">
        <v>2771.6530686307001</v>
      </c>
      <c r="BM67" s="94"/>
      <c r="BN67" s="220">
        <v>5710.9450009460006</v>
      </c>
      <c r="BO67" s="220">
        <v>3933.0520768826</v>
      </c>
      <c r="BP67" s="94"/>
      <c r="BQ67" s="220">
        <v>8347.6085613433006</v>
      </c>
      <c r="BR67" s="220">
        <v>6128.1885756093006</v>
      </c>
      <c r="BS67" s="94"/>
      <c r="BT67" s="220">
        <v>8009.4316470031999</v>
      </c>
      <c r="BU67" s="220">
        <v>6413.8014898976999</v>
      </c>
      <c r="BV67" s="94"/>
      <c r="BW67" s="220">
        <v>6148.8754979145006</v>
      </c>
      <c r="BX67" s="220">
        <v>5181.0932892437004</v>
      </c>
      <c r="BY67" s="94"/>
      <c r="BZ67" s="220">
        <v>7971.2793243388005</v>
      </c>
      <c r="CA67" s="220">
        <v>5932.5273716017</v>
      </c>
      <c r="CB67" s="94"/>
      <c r="CC67" s="220">
        <v>8077.9844821774004</v>
      </c>
      <c r="CD67" s="220">
        <v>6413.2141448022003</v>
      </c>
      <c r="CE67" s="94"/>
      <c r="CF67" s="220">
        <v>6104.2484138366999</v>
      </c>
      <c r="CG67" s="220">
        <v>4750.2085922126998</v>
      </c>
      <c r="CH67" s="94"/>
      <c r="CI67" s="220">
        <v>7369.1761264671004</v>
      </c>
      <c r="CJ67" s="220">
        <v>5668.9807434156</v>
      </c>
      <c r="CK67" s="94"/>
      <c r="CL67" s="220">
        <v>5382.4260294364003</v>
      </c>
      <c r="CM67" s="220">
        <v>3898.8056167227001</v>
      </c>
      <c r="CN67" s="94"/>
      <c r="CO67" s="220">
        <v>4982.1164940796998</v>
      </c>
      <c r="CP67" s="220">
        <v>4066.7379313350002</v>
      </c>
      <c r="CQ67" s="94"/>
      <c r="CR67" s="220">
        <v>6596.0029337197002</v>
      </c>
      <c r="CS67" s="220">
        <v>4699.8109394913999</v>
      </c>
      <c r="CT67" s="94"/>
      <c r="CU67" s="220">
        <v>5541.6420872126</v>
      </c>
      <c r="CV67" s="220">
        <v>4228.4559692437006</v>
      </c>
    </row>
    <row r="68" spans="1:100" s="11" customFormat="1" ht="12.75" x14ac:dyDescent="0.2">
      <c r="A68" s="255">
        <v>2020</v>
      </c>
      <c r="B68" s="76" t="s">
        <v>86</v>
      </c>
      <c r="C68" s="218">
        <v>7117.1722400834005</v>
      </c>
      <c r="D68" s="218">
        <v>5531.6160145497006</v>
      </c>
      <c r="E68" s="92"/>
      <c r="F68" s="218">
        <v>7955.5084554836003</v>
      </c>
      <c r="G68" s="218">
        <v>5955.3126434092001</v>
      </c>
      <c r="H68" s="92"/>
      <c r="I68" s="218">
        <v>9221.8052925931006</v>
      </c>
      <c r="J68" s="218">
        <v>7853.6066249612004</v>
      </c>
      <c r="K68" s="92"/>
      <c r="L68" s="218">
        <v>10312.7022306584</v>
      </c>
      <c r="M68" s="218">
        <v>8071.5913405444007</v>
      </c>
      <c r="N68" s="92"/>
      <c r="O68" s="218">
        <v>6575.8336859798001</v>
      </c>
      <c r="P68" s="218">
        <v>4773.9696073762998</v>
      </c>
      <c r="Q68" s="92"/>
      <c r="R68" s="218">
        <v>9020.8106621299012</v>
      </c>
      <c r="S68" s="218">
        <v>6857.6429509875006</v>
      </c>
      <c r="T68" s="92"/>
      <c r="U68" s="218">
        <v>8244.0253327449009</v>
      </c>
      <c r="V68" s="218">
        <v>5727.9130620693004</v>
      </c>
      <c r="W68" s="92"/>
      <c r="X68" s="218">
        <v>3639.7316691057003</v>
      </c>
      <c r="Y68" s="218">
        <v>4102.9016482935003</v>
      </c>
      <c r="Z68" s="92"/>
      <c r="AA68" s="218">
        <v>9283.2997031798004</v>
      </c>
      <c r="AB68" s="218">
        <v>7251.4366671090002</v>
      </c>
      <c r="AC68" s="92"/>
      <c r="AD68" s="218">
        <v>9242.8105053724012</v>
      </c>
      <c r="AE68" s="218">
        <v>7359.1502844805</v>
      </c>
      <c r="AF68" s="92"/>
      <c r="AG68" s="218">
        <v>6959.9640824003</v>
      </c>
      <c r="AH68" s="218">
        <v>5316.7659273412</v>
      </c>
      <c r="AI68" s="92"/>
      <c r="AJ68" s="218">
        <v>7072.2334345810004</v>
      </c>
      <c r="AK68" s="218">
        <v>5301.0824256060005</v>
      </c>
      <c r="AL68" s="92"/>
      <c r="AM68" s="218">
        <v>4361.2903313994002</v>
      </c>
      <c r="AN68" s="218">
        <v>3601.7501511775004</v>
      </c>
      <c r="AO68" s="92"/>
      <c r="AP68" s="218">
        <v>5523.7224435913004</v>
      </c>
      <c r="AQ68" s="218">
        <v>4126.4531585036002</v>
      </c>
      <c r="AR68" s="92"/>
      <c r="AS68" s="218">
        <v>8597.0163344929006</v>
      </c>
      <c r="AT68" s="218">
        <v>6149.5509516967004</v>
      </c>
      <c r="AU68" s="92"/>
      <c r="AV68" s="218">
        <v>6677.6181391724003</v>
      </c>
      <c r="AW68" s="218">
        <v>5163.3694215044998</v>
      </c>
      <c r="AX68" s="92"/>
      <c r="AY68" s="218">
        <v>6674.2670243801003</v>
      </c>
      <c r="AZ68" s="218">
        <v>5064.5418851183003</v>
      </c>
      <c r="BA68" s="92"/>
      <c r="BB68" s="218">
        <v>5466.9840549531</v>
      </c>
      <c r="BC68" s="218">
        <v>4084.5285229233</v>
      </c>
      <c r="BD68" s="92"/>
      <c r="BE68" s="218">
        <v>7048.0420195257002</v>
      </c>
      <c r="BF68" s="218">
        <v>5264.9990863904004</v>
      </c>
      <c r="BG68" s="92"/>
      <c r="BH68" s="218">
        <v>10263.9679910862</v>
      </c>
      <c r="BI68" s="218">
        <v>7396.4499442838005</v>
      </c>
      <c r="BJ68" s="92"/>
      <c r="BK68" s="218">
        <v>4177.5541732499005</v>
      </c>
      <c r="BL68" s="218">
        <v>3223.9321070400001</v>
      </c>
      <c r="BM68" s="92"/>
      <c r="BN68" s="218">
        <v>6036.9748206389004</v>
      </c>
      <c r="BO68" s="218">
        <v>4128.3281156884004</v>
      </c>
      <c r="BP68" s="92"/>
      <c r="BQ68" s="218">
        <v>8363.2964806076998</v>
      </c>
      <c r="BR68" s="218">
        <v>6514.1471892804002</v>
      </c>
      <c r="BS68" s="92"/>
      <c r="BT68" s="218">
        <v>7901.3637679877002</v>
      </c>
      <c r="BU68" s="218">
        <v>6526.1155126862004</v>
      </c>
      <c r="BV68" s="92"/>
      <c r="BW68" s="218">
        <v>6623.0668578700006</v>
      </c>
      <c r="BX68" s="218">
        <v>5272.3298618873005</v>
      </c>
      <c r="BY68" s="92"/>
      <c r="BZ68" s="218">
        <v>7939.9897703693005</v>
      </c>
      <c r="CA68" s="218">
        <v>6106.6473390597002</v>
      </c>
      <c r="CB68" s="92"/>
      <c r="CC68" s="218">
        <v>8271.4898880586006</v>
      </c>
      <c r="CD68" s="218">
        <v>6376.4705306486003</v>
      </c>
      <c r="CE68" s="92"/>
      <c r="CF68" s="218">
        <v>6423.3398822490999</v>
      </c>
      <c r="CG68" s="218">
        <v>4999.6258054730006</v>
      </c>
      <c r="CH68" s="92"/>
      <c r="CI68" s="218">
        <v>7585.9076234815002</v>
      </c>
      <c r="CJ68" s="218">
        <v>5637.5548917964998</v>
      </c>
      <c r="CK68" s="92"/>
      <c r="CL68" s="218">
        <v>5267.5168824966004</v>
      </c>
      <c r="CM68" s="218">
        <v>4055.6422836714</v>
      </c>
      <c r="CN68" s="92"/>
      <c r="CO68" s="218">
        <v>5342.6414204809998</v>
      </c>
      <c r="CP68" s="218">
        <v>4312.6928684283002</v>
      </c>
      <c r="CQ68" s="92"/>
      <c r="CR68" s="218">
        <v>6778.7274047048004</v>
      </c>
      <c r="CS68" s="218">
        <v>4587.2879887031004</v>
      </c>
      <c r="CT68" s="92"/>
      <c r="CU68" s="218">
        <v>5884.2996440675006</v>
      </c>
      <c r="CV68" s="218">
        <v>4723.6672332099997</v>
      </c>
    </row>
    <row r="69" spans="1:100" s="122" customFormat="1" ht="12.75" x14ac:dyDescent="0.2">
      <c r="A69" s="256"/>
      <c r="B69" s="77" t="s">
        <v>188</v>
      </c>
      <c r="C69" s="95" t="s">
        <v>91</v>
      </c>
      <c r="D69" s="95" t="s">
        <v>91</v>
      </c>
      <c r="E69" s="85" t="s">
        <v>264</v>
      </c>
      <c r="F69" s="95" t="s">
        <v>91</v>
      </c>
      <c r="G69" s="95" t="s">
        <v>91</v>
      </c>
      <c r="H69" s="85"/>
      <c r="I69" s="95" t="s">
        <v>91</v>
      </c>
      <c r="J69" s="95" t="s">
        <v>91</v>
      </c>
      <c r="K69" s="85"/>
      <c r="L69" s="95" t="s">
        <v>91</v>
      </c>
      <c r="M69" s="95" t="s">
        <v>91</v>
      </c>
      <c r="N69" s="85"/>
      <c r="O69" s="95" t="s">
        <v>91</v>
      </c>
      <c r="P69" s="95" t="s">
        <v>91</v>
      </c>
      <c r="Q69" s="85"/>
      <c r="R69" s="95" t="s">
        <v>91</v>
      </c>
      <c r="S69" s="95" t="s">
        <v>91</v>
      </c>
      <c r="T69" s="85"/>
      <c r="U69" s="95" t="s">
        <v>91</v>
      </c>
      <c r="V69" s="95" t="s">
        <v>91</v>
      </c>
      <c r="W69" s="85"/>
      <c r="X69" s="95" t="s">
        <v>91</v>
      </c>
      <c r="Y69" s="95" t="s">
        <v>91</v>
      </c>
      <c r="Z69" s="85"/>
      <c r="AA69" s="95" t="s">
        <v>91</v>
      </c>
      <c r="AB69" s="95" t="s">
        <v>91</v>
      </c>
      <c r="AC69" s="85"/>
      <c r="AD69" s="95" t="s">
        <v>91</v>
      </c>
      <c r="AE69" s="95" t="s">
        <v>91</v>
      </c>
      <c r="AF69" s="85"/>
      <c r="AG69" s="95" t="s">
        <v>91</v>
      </c>
      <c r="AH69" s="95" t="s">
        <v>91</v>
      </c>
      <c r="AI69" s="85"/>
      <c r="AJ69" s="95" t="s">
        <v>91</v>
      </c>
      <c r="AK69" s="95" t="s">
        <v>91</v>
      </c>
      <c r="AL69" s="85"/>
      <c r="AM69" s="95" t="s">
        <v>91</v>
      </c>
      <c r="AN69" s="95" t="s">
        <v>91</v>
      </c>
      <c r="AO69" s="85"/>
      <c r="AP69" s="95" t="s">
        <v>91</v>
      </c>
      <c r="AQ69" s="95" t="s">
        <v>91</v>
      </c>
      <c r="AR69" s="85"/>
      <c r="AS69" s="95" t="s">
        <v>91</v>
      </c>
      <c r="AT69" s="95" t="s">
        <v>91</v>
      </c>
      <c r="AU69" s="85"/>
      <c r="AV69" s="95" t="s">
        <v>91</v>
      </c>
      <c r="AW69" s="95" t="s">
        <v>91</v>
      </c>
      <c r="AX69" s="85"/>
      <c r="AY69" s="95" t="s">
        <v>91</v>
      </c>
      <c r="AZ69" s="95" t="s">
        <v>91</v>
      </c>
      <c r="BA69" s="85"/>
      <c r="BB69" s="95" t="s">
        <v>91</v>
      </c>
      <c r="BC69" s="95" t="s">
        <v>91</v>
      </c>
      <c r="BD69" s="85"/>
      <c r="BE69" s="95" t="s">
        <v>91</v>
      </c>
      <c r="BF69" s="95" t="s">
        <v>91</v>
      </c>
      <c r="BG69" s="85"/>
      <c r="BH69" s="95" t="s">
        <v>91</v>
      </c>
      <c r="BI69" s="95" t="s">
        <v>91</v>
      </c>
      <c r="BJ69" s="85"/>
      <c r="BK69" s="95" t="s">
        <v>91</v>
      </c>
      <c r="BL69" s="95" t="s">
        <v>91</v>
      </c>
      <c r="BM69" s="85"/>
      <c r="BN69" s="95" t="s">
        <v>91</v>
      </c>
      <c r="BO69" s="95" t="s">
        <v>91</v>
      </c>
      <c r="BP69" s="85"/>
      <c r="BQ69" s="95" t="s">
        <v>91</v>
      </c>
      <c r="BR69" s="95" t="s">
        <v>91</v>
      </c>
      <c r="BS69" s="85"/>
      <c r="BT69" s="95" t="s">
        <v>91</v>
      </c>
      <c r="BU69" s="95" t="s">
        <v>91</v>
      </c>
      <c r="BV69" s="85"/>
      <c r="BW69" s="95" t="s">
        <v>91</v>
      </c>
      <c r="BX69" s="95" t="s">
        <v>91</v>
      </c>
      <c r="BY69" s="85"/>
      <c r="BZ69" s="95" t="s">
        <v>91</v>
      </c>
      <c r="CA69" s="95" t="s">
        <v>91</v>
      </c>
      <c r="CB69" s="85"/>
      <c r="CC69" s="95" t="s">
        <v>91</v>
      </c>
      <c r="CD69" s="95" t="s">
        <v>91</v>
      </c>
      <c r="CE69" s="85"/>
      <c r="CF69" s="95" t="s">
        <v>91</v>
      </c>
      <c r="CG69" s="95" t="s">
        <v>91</v>
      </c>
      <c r="CH69" s="85"/>
      <c r="CI69" s="95" t="s">
        <v>91</v>
      </c>
      <c r="CJ69" s="95" t="s">
        <v>91</v>
      </c>
      <c r="CK69" s="85"/>
      <c r="CL69" s="95" t="s">
        <v>91</v>
      </c>
      <c r="CM69" s="95" t="s">
        <v>91</v>
      </c>
      <c r="CN69" s="85"/>
      <c r="CO69" s="95" t="s">
        <v>91</v>
      </c>
      <c r="CP69" s="95" t="s">
        <v>91</v>
      </c>
      <c r="CQ69" s="85"/>
      <c r="CR69" s="95" t="s">
        <v>91</v>
      </c>
      <c r="CS69" s="95" t="s">
        <v>91</v>
      </c>
      <c r="CT69" s="85"/>
      <c r="CU69" s="95" t="s">
        <v>91</v>
      </c>
      <c r="CV69" s="95" t="s">
        <v>91</v>
      </c>
    </row>
    <row r="70" spans="1:100" s="11" customFormat="1" ht="12.75" x14ac:dyDescent="0.2">
      <c r="A70" s="256"/>
      <c r="B70" s="77" t="s">
        <v>89</v>
      </c>
      <c r="C70" s="219">
        <v>6625.2725959881</v>
      </c>
      <c r="D70" s="219">
        <v>5601.2533105717002</v>
      </c>
      <c r="E70" s="93"/>
      <c r="F70" s="219">
        <v>7737.3140810729001</v>
      </c>
      <c r="G70" s="219">
        <v>6327.7479107221006</v>
      </c>
      <c r="H70" s="93"/>
      <c r="I70" s="219">
        <v>9145.193431019301</v>
      </c>
      <c r="J70" s="219">
        <v>7381.6134173053006</v>
      </c>
      <c r="K70" s="93"/>
      <c r="L70" s="219">
        <v>9881.469501580601</v>
      </c>
      <c r="M70" s="219">
        <v>7247.2543179775002</v>
      </c>
      <c r="N70" s="93"/>
      <c r="O70" s="219">
        <v>5908.9854769465001</v>
      </c>
      <c r="P70" s="219">
        <v>4931.3876752585002</v>
      </c>
      <c r="Q70" s="93"/>
      <c r="R70" s="219">
        <v>8725.7516379269</v>
      </c>
      <c r="S70" s="219">
        <v>6779.5239778619007</v>
      </c>
      <c r="T70" s="93"/>
      <c r="U70" s="219">
        <v>7748.2394638768001</v>
      </c>
      <c r="V70" s="219">
        <v>5705.5069779653004</v>
      </c>
      <c r="W70" s="93"/>
      <c r="X70" s="219">
        <v>3455.9261421459</v>
      </c>
      <c r="Y70" s="219">
        <v>3949.6967474892003</v>
      </c>
      <c r="Z70" s="93"/>
      <c r="AA70" s="219">
        <v>9130.2700316604005</v>
      </c>
      <c r="AB70" s="219">
        <v>7168.296525445</v>
      </c>
      <c r="AC70" s="93"/>
      <c r="AD70" s="219">
        <v>7813.0085400999005</v>
      </c>
      <c r="AE70" s="219">
        <v>7304.4591697270998</v>
      </c>
      <c r="AF70" s="93"/>
      <c r="AG70" s="219">
        <v>6411.8789863880002</v>
      </c>
      <c r="AH70" s="219">
        <v>5722.3947963754999</v>
      </c>
      <c r="AI70" s="93"/>
      <c r="AJ70" s="219">
        <v>6513.7312689749006</v>
      </c>
      <c r="AK70" s="219">
        <v>5108.0104036471002</v>
      </c>
      <c r="AL70" s="85"/>
      <c r="AM70" s="219">
        <v>3701.5491825682002</v>
      </c>
      <c r="AN70" s="219">
        <v>3136.4540103489003</v>
      </c>
      <c r="AO70" s="85"/>
      <c r="AP70" s="219">
        <v>4977.0388988996001</v>
      </c>
      <c r="AQ70" s="219">
        <v>3722.7284944168</v>
      </c>
      <c r="AR70" s="93"/>
      <c r="AS70" s="219">
        <v>8231.4336978873998</v>
      </c>
      <c r="AT70" s="219">
        <v>6338.4517445576003</v>
      </c>
      <c r="AU70" s="93"/>
      <c r="AV70" s="219">
        <v>6449.9125871868</v>
      </c>
      <c r="AW70" s="219">
        <v>5240.7325861431</v>
      </c>
      <c r="AX70" s="93"/>
      <c r="AY70" s="219">
        <v>6621.0908315072002</v>
      </c>
      <c r="AZ70" s="219">
        <v>5238.1600586026998</v>
      </c>
      <c r="BA70" s="93"/>
      <c r="BB70" s="219">
        <v>5286.0465872915001</v>
      </c>
      <c r="BC70" s="219">
        <v>3956.0239657742</v>
      </c>
      <c r="BD70" s="93"/>
      <c r="BE70" s="219">
        <v>7103.8640874275006</v>
      </c>
      <c r="BF70" s="219">
        <v>5522.3693055541999</v>
      </c>
      <c r="BG70" s="93"/>
      <c r="BH70" s="219">
        <v>9397.3194851414009</v>
      </c>
      <c r="BI70" s="219">
        <v>7616.8829001725999</v>
      </c>
      <c r="BJ70" s="93"/>
      <c r="BK70" s="219">
        <v>3937.4894897207</v>
      </c>
      <c r="BL70" s="219">
        <v>3407.8357607999001</v>
      </c>
      <c r="BM70" s="93"/>
      <c r="BN70" s="219">
        <v>4813.1109153771004</v>
      </c>
      <c r="BO70" s="219">
        <v>4297.4535263710004</v>
      </c>
      <c r="BP70" s="93"/>
      <c r="BQ70" s="219">
        <v>8090.8627844143002</v>
      </c>
      <c r="BR70" s="219">
        <v>6704.5422881751001</v>
      </c>
      <c r="BS70" s="93"/>
      <c r="BT70" s="219">
        <v>6686.3390259420003</v>
      </c>
      <c r="BU70" s="219">
        <v>6082.2791383370004</v>
      </c>
      <c r="BV70" s="93"/>
      <c r="BW70" s="219">
        <v>6024.8732178996006</v>
      </c>
      <c r="BX70" s="219">
        <v>5235.5674402631003</v>
      </c>
      <c r="BY70" s="93"/>
      <c r="BZ70" s="219">
        <v>7278.4276632144001</v>
      </c>
      <c r="CA70" s="219">
        <v>6772.0402237172002</v>
      </c>
      <c r="CB70" s="93"/>
      <c r="CC70" s="219">
        <v>8220.8770016890994</v>
      </c>
      <c r="CD70" s="219">
        <v>6500.8531439200005</v>
      </c>
      <c r="CE70" s="93"/>
      <c r="CF70" s="219">
        <v>5738.6846339966005</v>
      </c>
      <c r="CG70" s="219">
        <v>5265.2227112365999</v>
      </c>
      <c r="CH70" s="93"/>
      <c r="CI70" s="219">
        <v>7455.1250306278007</v>
      </c>
      <c r="CJ70" s="219">
        <v>6049.5837308691998</v>
      </c>
      <c r="CK70" s="93"/>
      <c r="CL70" s="219">
        <v>5083.9899425684998</v>
      </c>
      <c r="CM70" s="219">
        <v>3968.8285981921003</v>
      </c>
      <c r="CN70" s="93"/>
      <c r="CO70" s="219">
        <v>5242.9416090836003</v>
      </c>
      <c r="CP70" s="219">
        <v>5024.9129364689998</v>
      </c>
      <c r="CQ70" s="93"/>
      <c r="CR70" s="219">
        <v>6728.5060214187006</v>
      </c>
      <c r="CS70" s="219">
        <v>4861.1486404513998</v>
      </c>
      <c r="CT70" s="93"/>
      <c r="CU70" s="219">
        <v>5658.8043783142002</v>
      </c>
      <c r="CV70" s="219">
        <v>4860.3458664304999</v>
      </c>
    </row>
    <row r="71" spans="1:100" s="11" customFormat="1" ht="12.75" x14ac:dyDescent="0.2">
      <c r="A71" s="257"/>
      <c r="B71" s="78" t="s">
        <v>90</v>
      </c>
      <c r="C71" s="220">
        <v>6801.0492115908</v>
      </c>
      <c r="D71" s="220">
        <v>5535.2396070933</v>
      </c>
      <c r="E71" s="94"/>
      <c r="F71" s="220">
        <v>7977.8141638939005</v>
      </c>
      <c r="G71" s="220">
        <v>6184.8681608287998</v>
      </c>
      <c r="H71" s="94"/>
      <c r="I71" s="220">
        <v>9222.4168960906009</v>
      </c>
      <c r="J71" s="220">
        <v>7237.7450564108003</v>
      </c>
      <c r="K71" s="94"/>
      <c r="L71" s="220">
        <v>10168.663627256401</v>
      </c>
      <c r="M71" s="220">
        <v>7443.0049474277002</v>
      </c>
      <c r="N71" s="94"/>
      <c r="O71" s="220">
        <v>6443.3006264251999</v>
      </c>
      <c r="P71" s="220">
        <v>5037.0657134199</v>
      </c>
      <c r="Q71" s="94"/>
      <c r="R71" s="220">
        <v>8452.1552226297008</v>
      </c>
      <c r="S71" s="220">
        <v>6595.0315039879006</v>
      </c>
      <c r="T71" s="94"/>
      <c r="U71" s="220">
        <v>8188.9973106526004</v>
      </c>
      <c r="V71" s="220">
        <v>5897.7539726926998</v>
      </c>
      <c r="W71" s="94"/>
      <c r="X71" s="220">
        <v>3845.1173511993002</v>
      </c>
      <c r="Y71" s="220">
        <v>3953.4477503824</v>
      </c>
      <c r="Z71" s="94"/>
      <c r="AA71" s="220">
        <v>8817.4683991148995</v>
      </c>
      <c r="AB71" s="220">
        <v>6885.6933707367007</v>
      </c>
      <c r="AC71" s="94"/>
      <c r="AD71" s="220">
        <v>7938.6722656233005</v>
      </c>
      <c r="AE71" s="220">
        <v>6926.2057123288005</v>
      </c>
      <c r="AF71" s="94"/>
      <c r="AG71" s="220">
        <v>6651.1206387842003</v>
      </c>
      <c r="AH71" s="220">
        <v>5516.0108297101006</v>
      </c>
      <c r="AI71" s="94"/>
      <c r="AJ71" s="220">
        <v>6750.5160624213004</v>
      </c>
      <c r="AK71" s="220">
        <v>5231.9822331277001</v>
      </c>
      <c r="AL71" s="86"/>
      <c r="AM71" s="220">
        <v>3725.3955397751001</v>
      </c>
      <c r="AN71" s="220">
        <v>4449.2815579222006</v>
      </c>
      <c r="AO71" s="86"/>
      <c r="AP71" s="220">
        <v>5469.0731376773001</v>
      </c>
      <c r="AQ71" s="220">
        <v>4222.4941790653002</v>
      </c>
      <c r="AR71" s="94"/>
      <c r="AS71" s="220">
        <v>8210.2875022780008</v>
      </c>
      <c r="AT71" s="220">
        <v>6464.5303916932999</v>
      </c>
      <c r="AU71" s="94"/>
      <c r="AV71" s="220">
        <v>6530.680899127</v>
      </c>
      <c r="AW71" s="220">
        <v>5538.8623357258002</v>
      </c>
      <c r="AX71" s="94"/>
      <c r="AY71" s="220">
        <v>6948.2820508285004</v>
      </c>
      <c r="AZ71" s="220">
        <v>4910.3324206750003</v>
      </c>
      <c r="BA71" s="94"/>
      <c r="BB71" s="220">
        <v>5460.1345887489006</v>
      </c>
      <c r="BC71" s="220">
        <v>3934.9811941903999</v>
      </c>
      <c r="BD71" s="94"/>
      <c r="BE71" s="220">
        <v>7205.5781550162001</v>
      </c>
      <c r="BF71" s="220">
        <v>5215.3502513762005</v>
      </c>
      <c r="BG71" s="94"/>
      <c r="BH71" s="220">
        <v>10129.3128238553</v>
      </c>
      <c r="BI71" s="220">
        <v>7762.5253975909</v>
      </c>
      <c r="BJ71" s="94"/>
      <c r="BK71" s="220">
        <v>3920.8078013255999</v>
      </c>
      <c r="BL71" s="220">
        <v>3224.8446077425001</v>
      </c>
      <c r="BM71" s="94"/>
      <c r="BN71" s="220">
        <v>5348.9571928092</v>
      </c>
      <c r="BO71" s="220">
        <v>3823.6917358423002</v>
      </c>
      <c r="BP71" s="94"/>
      <c r="BQ71" s="220">
        <v>8312.9058719245004</v>
      </c>
      <c r="BR71" s="220">
        <v>6358.3575724595003</v>
      </c>
      <c r="BS71" s="94"/>
      <c r="BT71" s="220">
        <v>7291.1907820779006</v>
      </c>
      <c r="BU71" s="220">
        <v>5988.2232344634003</v>
      </c>
      <c r="BV71" s="94"/>
      <c r="BW71" s="220">
        <v>6075.9741795211003</v>
      </c>
      <c r="BX71" s="220">
        <v>4924.6860686219006</v>
      </c>
      <c r="BY71" s="94"/>
      <c r="BZ71" s="220">
        <v>7887.9202888473001</v>
      </c>
      <c r="CA71" s="220">
        <v>6712.4225630808005</v>
      </c>
      <c r="CB71" s="94"/>
      <c r="CC71" s="220">
        <v>8173.1427856259006</v>
      </c>
      <c r="CD71" s="220">
        <v>6472.6744459635001</v>
      </c>
      <c r="CE71" s="94"/>
      <c r="CF71" s="220">
        <v>5834.0481272597999</v>
      </c>
      <c r="CG71" s="220">
        <v>4864.1549516686</v>
      </c>
      <c r="CH71" s="94"/>
      <c r="CI71" s="220">
        <v>7304.4082195344999</v>
      </c>
      <c r="CJ71" s="220">
        <v>5691.1841041900998</v>
      </c>
      <c r="CK71" s="94"/>
      <c r="CL71" s="220">
        <v>5105.2710469027998</v>
      </c>
      <c r="CM71" s="220">
        <v>3678.5704246045002</v>
      </c>
      <c r="CN71" s="94"/>
      <c r="CO71" s="220">
        <v>5331.8939275536004</v>
      </c>
      <c r="CP71" s="220">
        <v>4403.3868008791005</v>
      </c>
      <c r="CQ71" s="94"/>
      <c r="CR71" s="220">
        <v>6698.6424469011999</v>
      </c>
      <c r="CS71" s="220">
        <v>4546.8660552193005</v>
      </c>
      <c r="CT71" s="94"/>
      <c r="CU71" s="220">
        <v>5624.2507595411998</v>
      </c>
      <c r="CV71" s="220">
        <v>5010.9610391843999</v>
      </c>
    </row>
    <row r="72" spans="1:100" s="11" customFormat="1" ht="12.75" x14ac:dyDescent="0.2">
      <c r="A72" s="255">
        <v>2021</v>
      </c>
      <c r="B72" s="76" t="s">
        <v>86</v>
      </c>
      <c r="C72" s="218">
        <v>6998.66842438</v>
      </c>
      <c r="D72" s="218">
        <v>5746.4972824509005</v>
      </c>
      <c r="E72" s="92"/>
      <c r="F72" s="218">
        <v>7627.0763966004006</v>
      </c>
      <c r="G72" s="218">
        <v>6200.3763619783003</v>
      </c>
      <c r="H72" s="92"/>
      <c r="I72" s="218">
        <v>9702.4695164537006</v>
      </c>
      <c r="J72" s="218">
        <v>7558.7251327530003</v>
      </c>
      <c r="K72" s="92"/>
      <c r="L72" s="218">
        <v>9685.5925058449011</v>
      </c>
      <c r="M72" s="218">
        <v>7230.3166414529005</v>
      </c>
      <c r="N72" s="92"/>
      <c r="O72" s="218">
        <v>6305.9019547216003</v>
      </c>
      <c r="P72" s="218">
        <v>4992.9346873683999</v>
      </c>
      <c r="Q72" s="92"/>
      <c r="R72" s="218">
        <v>8663.8410919353009</v>
      </c>
      <c r="S72" s="218">
        <v>6918.3912762180998</v>
      </c>
      <c r="T72" s="92"/>
      <c r="U72" s="218">
        <v>8240.7562794889</v>
      </c>
      <c r="V72" s="218">
        <v>6022.9428359396006</v>
      </c>
      <c r="W72" s="92"/>
      <c r="X72" s="218">
        <v>3770.1086853033003</v>
      </c>
      <c r="Y72" s="218">
        <v>4173.2987893683003</v>
      </c>
      <c r="Z72" s="92"/>
      <c r="AA72" s="218">
        <v>9352.2272323753004</v>
      </c>
      <c r="AB72" s="218">
        <v>7155.2456025957999</v>
      </c>
      <c r="AC72" s="92"/>
      <c r="AD72" s="218">
        <v>8260.2700688610003</v>
      </c>
      <c r="AE72" s="218">
        <v>7271.5080576073005</v>
      </c>
      <c r="AF72" s="92"/>
      <c r="AG72" s="218">
        <v>6619.7963097471002</v>
      </c>
      <c r="AH72" s="218">
        <v>5269.7420038068003</v>
      </c>
      <c r="AI72" s="92"/>
      <c r="AJ72" s="218">
        <v>6836.3882960166002</v>
      </c>
      <c r="AK72" s="218">
        <v>5188.8726333187005</v>
      </c>
      <c r="AL72" s="84"/>
      <c r="AM72" s="218">
        <v>4147.4562820369001</v>
      </c>
      <c r="AN72" s="218">
        <v>4264.9149368282006</v>
      </c>
      <c r="AO72" s="84"/>
      <c r="AP72" s="218">
        <v>5630.1506729392004</v>
      </c>
      <c r="AQ72" s="218">
        <v>4231.3480410176999</v>
      </c>
      <c r="AR72" s="92"/>
      <c r="AS72" s="218">
        <v>8457.5278804947011</v>
      </c>
      <c r="AT72" s="218">
        <v>6801.5119293450998</v>
      </c>
      <c r="AU72" s="92"/>
      <c r="AV72" s="218">
        <v>6820.2310481552004</v>
      </c>
      <c r="AW72" s="218">
        <v>5669.9602825668999</v>
      </c>
      <c r="AX72" s="92"/>
      <c r="AY72" s="218">
        <v>6690.4977834376004</v>
      </c>
      <c r="AZ72" s="218">
        <v>5571.5345006164998</v>
      </c>
      <c r="BA72" s="92"/>
      <c r="BB72" s="218">
        <v>5859.9727060451005</v>
      </c>
      <c r="BC72" s="218">
        <v>4459.9201140082005</v>
      </c>
      <c r="BD72" s="92"/>
      <c r="BE72" s="218">
        <v>7330.8906268759001</v>
      </c>
      <c r="BF72" s="218">
        <v>5805.2248870247004</v>
      </c>
      <c r="BG72" s="92"/>
      <c r="BH72" s="218">
        <v>10145.3492454606</v>
      </c>
      <c r="BI72" s="218">
        <v>8033.3623347042003</v>
      </c>
      <c r="BJ72" s="92"/>
      <c r="BK72" s="218">
        <v>4104.0150320214998</v>
      </c>
      <c r="BL72" s="218">
        <v>3354.3203928856001</v>
      </c>
      <c r="BM72" s="92"/>
      <c r="BN72" s="218">
        <v>5563.6964213808005</v>
      </c>
      <c r="BO72" s="218">
        <v>3950.4872428906001</v>
      </c>
      <c r="BP72" s="92"/>
      <c r="BQ72" s="218">
        <v>8507.0028037104003</v>
      </c>
      <c r="BR72" s="218">
        <v>6446.2485213415002</v>
      </c>
      <c r="BS72" s="92"/>
      <c r="BT72" s="218">
        <v>7037.6986116781</v>
      </c>
      <c r="BU72" s="218">
        <v>5709.1226606046002</v>
      </c>
      <c r="BV72" s="92"/>
      <c r="BW72" s="218">
        <v>6515.4159581781005</v>
      </c>
      <c r="BX72" s="218">
        <v>5627.3206953633999</v>
      </c>
      <c r="BY72" s="92"/>
      <c r="BZ72" s="218">
        <v>7953.752855015</v>
      </c>
      <c r="CA72" s="218">
        <v>6691.3756655663001</v>
      </c>
      <c r="CB72" s="92"/>
      <c r="CC72" s="218">
        <v>8445.2650765514009</v>
      </c>
      <c r="CD72" s="218">
        <v>6455.8854052801998</v>
      </c>
      <c r="CE72" s="92"/>
      <c r="CF72" s="218">
        <v>6308.5813018746003</v>
      </c>
      <c r="CG72" s="218">
        <v>5018.0184419350999</v>
      </c>
      <c r="CH72" s="92"/>
      <c r="CI72" s="218">
        <v>7649.0488184697006</v>
      </c>
      <c r="CJ72" s="218">
        <v>5976.5983327575004</v>
      </c>
      <c r="CK72" s="92"/>
      <c r="CL72" s="218">
        <v>5174.7027447277005</v>
      </c>
      <c r="CM72" s="218">
        <v>3838.7242693625003</v>
      </c>
      <c r="CN72" s="92"/>
      <c r="CO72" s="218">
        <v>5531.1571330602001</v>
      </c>
      <c r="CP72" s="218">
        <v>4834.2270611987005</v>
      </c>
      <c r="CQ72" s="92"/>
      <c r="CR72" s="218">
        <v>6799.1365571364004</v>
      </c>
      <c r="CS72" s="218">
        <v>4624.9343917255001</v>
      </c>
      <c r="CT72" s="92"/>
      <c r="CU72" s="218">
        <v>5954.6370118189006</v>
      </c>
      <c r="CV72" s="218">
        <v>4919.3760375069005</v>
      </c>
    </row>
    <row r="73" spans="1:100" s="11" customFormat="1" ht="12.75" x14ac:dyDescent="0.2">
      <c r="A73" s="256"/>
      <c r="B73" s="77" t="s">
        <v>88</v>
      </c>
      <c r="C73" s="219">
        <v>6951.8276455514006</v>
      </c>
      <c r="D73" s="219">
        <v>5560.9129541581005</v>
      </c>
      <c r="E73" s="93"/>
      <c r="F73" s="219">
        <v>7440.6053651996999</v>
      </c>
      <c r="G73" s="219">
        <v>6083.2023706100999</v>
      </c>
      <c r="H73" s="93"/>
      <c r="I73" s="219">
        <v>9498.5953907339008</v>
      </c>
      <c r="J73" s="219">
        <v>7779.3292485949005</v>
      </c>
      <c r="K73" s="93"/>
      <c r="L73" s="219">
        <v>10278.3586102189</v>
      </c>
      <c r="M73" s="219">
        <v>7826.4567851874999</v>
      </c>
      <c r="N73" s="93"/>
      <c r="O73" s="219">
        <v>6373.6727142118998</v>
      </c>
      <c r="P73" s="219">
        <v>4792.7743715484003</v>
      </c>
      <c r="Q73" s="93"/>
      <c r="R73" s="219">
        <v>8526.6113716414002</v>
      </c>
      <c r="S73" s="219">
        <v>6804.2746749202006</v>
      </c>
      <c r="T73" s="93"/>
      <c r="U73" s="219">
        <v>8905.4370880266997</v>
      </c>
      <c r="V73" s="219">
        <v>6519.3657415513999</v>
      </c>
      <c r="W73" s="93"/>
      <c r="X73" s="219">
        <v>3870.3782778762002</v>
      </c>
      <c r="Y73" s="219">
        <v>4271.8815063099</v>
      </c>
      <c r="Z73" s="93"/>
      <c r="AA73" s="219">
        <v>8995.0295806202012</v>
      </c>
      <c r="AB73" s="219">
        <v>7420.9970605559001</v>
      </c>
      <c r="AC73" s="93"/>
      <c r="AD73" s="219">
        <v>8580.3828964984004</v>
      </c>
      <c r="AE73" s="219">
        <v>6784.0171308317003</v>
      </c>
      <c r="AF73" s="93"/>
      <c r="AG73" s="219">
        <v>6562.5800716001004</v>
      </c>
      <c r="AH73" s="219">
        <v>5070.1495301017003</v>
      </c>
      <c r="AI73" s="93"/>
      <c r="AJ73" s="219">
        <v>6542.7372857597002</v>
      </c>
      <c r="AK73" s="219">
        <v>4871.9589656365006</v>
      </c>
      <c r="AL73" s="85"/>
      <c r="AM73" s="219">
        <v>3917.5411572214002</v>
      </c>
      <c r="AN73" s="219">
        <v>3699.1681497617001</v>
      </c>
      <c r="AO73" s="85"/>
      <c r="AP73" s="219">
        <v>5800.5178649693999</v>
      </c>
      <c r="AQ73" s="219">
        <v>4244.9343162798004</v>
      </c>
      <c r="AR73" s="93"/>
      <c r="AS73" s="219">
        <v>8215.3015197911009</v>
      </c>
      <c r="AT73" s="219">
        <v>6535.4888851759006</v>
      </c>
      <c r="AU73" s="93"/>
      <c r="AV73" s="219">
        <v>6790.5425612619001</v>
      </c>
      <c r="AW73" s="219">
        <v>5544.4554579652004</v>
      </c>
      <c r="AX73" s="93"/>
      <c r="AY73" s="219">
        <v>6929.0329175114002</v>
      </c>
      <c r="AZ73" s="219">
        <v>5339.098511016</v>
      </c>
      <c r="BA73" s="93"/>
      <c r="BB73" s="219">
        <v>5849.1061648126006</v>
      </c>
      <c r="BC73" s="219">
        <v>4360.1901083685998</v>
      </c>
      <c r="BD73" s="93"/>
      <c r="BE73" s="219">
        <v>7156.6932509140006</v>
      </c>
      <c r="BF73" s="219">
        <v>5265.9777586709006</v>
      </c>
      <c r="BG73" s="93"/>
      <c r="BH73" s="219">
        <v>9961.6547883723997</v>
      </c>
      <c r="BI73" s="219">
        <v>7304.9164751353001</v>
      </c>
      <c r="BJ73" s="93"/>
      <c r="BK73" s="219">
        <v>3700.5547918812003</v>
      </c>
      <c r="BL73" s="219">
        <v>3278.9059140769</v>
      </c>
      <c r="BM73" s="93"/>
      <c r="BN73" s="219">
        <v>5472.1056787122006</v>
      </c>
      <c r="BO73" s="219">
        <v>4010.2616687027003</v>
      </c>
      <c r="BP73" s="93"/>
      <c r="BQ73" s="219">
        <v>8332.3636755528005</v>
      </c>
      <c r="BR73" s="219">
        <v>6334.1393032506003</v>
      </c>
      <c r="BS73" s="93"/>
      <c r="BT73" s="219">
        <v>7324.4587527831</v>
      </c>
      <c r="BU73" s="219">
        <v>5850.2630262018001</v>
      </c>
      <c r="BV73" s="93"/>
      <c r="BW73" s="219">
        <v>6368.7231801806001</v>
      </c>
      <c r="BX73" s="219">
        <v>5327.0512432695004</v>
      </c>
      <c r="BY73" s="93"/>
      <c r="BZ73" s="219">
        <v>7999.2248892982007</v>
      </c>
      <c r="CA73" s="219">
        <v>6511.9378232566005</v>
      </c>
      <c r="CB73" s="93"/>
      <c r="CC73" s="219">
        <v>8301.2150738620003</v>
      </c>
      <c r="CD73" s="219">
        <v>6631.6598442331006</v>
      </c>
      <c r="CE73" s="93"/>
      <c r="CF73" s="219">
        <v>6089.7749967093005</v>
      </c>
      <c r="CG73" s="219">
        <v>4754.7710944290002</v>
      </c>
      <c r="CH73" s="93"/>
      <c r="CI73" s="219">
        <v>7501.8033830345003</v>
      </c>
      <c r="CJ73" s="219">
        <v>5782.7117035354004</v>
      </c>
      <c r="CK73" s="93"/>
      <c r="CL73" s="219">
        <v>5205.5487354690003</v>
      </c>
      <c r="CM73" s="219">
        <v>3882.9707404495002</v>
      </c>
      <c r="CN73" s="93"/>
      <c r="CO73" s="219">
        <v>5497.6860162970006</v>
      </c>
      <c r="CP73" s="219">
        <v>4347.6104938341005</v>
      </c>
      <c r="CQ73" s="93"/>
      <c r="CR73" s="219">
        <v>6807.5997901886003</v>
      </c>
      <c r="CS73" s="219">
        <v>4807.3353094933</v>
      </c>
      <c r="CT73" s="93"/>
      <c r="CU73" s="219">
        <v>6121.3378579720002</v>
      </c>
      <c r="CV73" s="219">
        <v>4972.9195947965</v>
      </c>
    </row>
    <row r="74" spans="1:100" s="11" customFormat="1" ht="12.75" x14ac:dyDescent="0.2">
      <c r="A74" s="256"/>
      <c r="B74" s="77" t="s">
        <v>89</v>
      </c>
      <c r="C74" s="219">
        <v>6916.1661860516006</v>
      </c>
      <c r="D74" s="219">
        <v>5581.7758456612</v>
      </c>
      <c r="E74" s="93"/>
      <c r="F74" s="219">
        <v>7912.6792173274007</v>
      </c>
      <c r="G74" s="219">
        <v>6006.0322786524002</v>
      </c>
      <c r="H74" s="93"/>
      <c r="I74" s="219">
        <v>9697.5335100553002</v>
      </c>
      <c r="J74" s="219">
        <v>8138.3620048889006</v>
      </c>
      <c r="K74" s="93"/>
      <c r="L74" s="219">
        <v>11714.217020747301</v>
      </c>
      <c r="M74" s="219">
        <v>9100.4323183407996</v>
      </c>
      <c r="N74" s="93"/>
      <c r="O74" s="219">
        <v>6270.3298315652</v>
      </c>
      <c r="P74" s="219">
        <v>5247.3528666321999</v>
      </c>
      <c r="Q74" s="93"/>
      <c r="R74" s="219">
        <v>8789.5796115564008</v>
      </c>
      <c r="S74" s="219">
        <v>7074.1393471559004</v>
      </c>
      <c r="T74" s="93"/>
      <c r="U74" s="219">
        <v>8511.8501379620011</v>
      </c>
      <c r="V74" s="219">
        <v>6170.5207178970004</v>
      </c>
      <c r="W74" s="93"/>
      <c r="X74" s="219">
        <v>3527.8406224887003</v>
      </c>
      <c r="Y74" s="219">
        <v>4402.0138051799004</v>
      </c>
      <c r="Z74" s="93"/>
      <c r="AA74" s="219">
        <v>8747.687612416601</v>
      </c>
      <c r="AB74" s="219">
        <v>7091.9338582158007</v>
      </c>
      <c r="AC74" s="93"/>
      <c r="AD74" s="219">
        <v>8182.8049491977999</v>
      </c>
      <c r="AE74" s="219">
        <v>6519.7706592187005</v>
      </c>
      <c r="AF74" s="93"/>
      <c r="AG74" s="219">
        <v>6395.9149816670006</v>
      </c>
      <c r="AH74" s="219">
        <v>5014.8896912150003</v>
      </c>
      <c r="AI74" s="93"/>
      <c r="AJ74" s="219">
        <v>6569.1290452809999</v>
      </c>
      <c r="AK74" s="219">
        <v>4712.8277321383002</v>
      </c>
      <c r="AL74" s="85"/>
      <c r="AM74" s="219">
        <v>3691.3842637460002</v>
      </c>
      <c r="AN74" s="219">
        <v>3520.3015204109001</v>
      </c>
      <c r="AO74" s="85"/>
      <c r="AP74" s="219">
        <v>5552.7372557521003</v>
      </c>
      <c r="AQ74" s="219">
        <v>4126.7698375384998</v>
      </c>
      <c r="AR74" s="93"/>
      <c r="AS74" s="219">
        <v>8120.9675436145999</v>
      </c>
      <c r="AT74" s="219">
        <v>6344.1342758142</v>
      </c>
      <c r="AU74" s="93"/>
      <c r="AV74" s="219">
        <v>6757.8920523086999</v>
      </c>
      <c r="AW74" s="219">
        <v>5413.9252526220998</v>
      </c>
      <c r="AX74" s="93"/>
      <c r="AY74" s="219">
        <v>6712.3563846218003</v>
      </c>
      <c r="AZ74" s="219">
        <v>5636.0424338405001</v>
      </c>
      <c r="BA74" s="93"/>
      <c r="BB74" s="219">
        <v>5556.3369629076005</v>
      </c>
      <c r="BC74" s="219">
        <v>4388.9407189834001</v>
      </c>
      <c r="BD74" s="93"/>
      <c r="BE74" s="219">
        <v>7075.0612534312004</v>
      </c>
      <c r="BF74" s="219">
        <v>5511.3491063830006</v>
      </c>
      <c r="BG74" s="93"/>
      <c r="BH74" s="219">
        <v>10231.0373281884</v>
      </c>
      <c r="BI74" s="219">
        <v>7659.0024821708002</v>
      </c>
      <c r="BJ74" s="93"/>
      <c r="BK74" s="219">
        <v>3919.0964012713002</v>
      </c>
      <c r="BL74" s="219">
        <v>3313.7865236156999</v>
      </c>
      <c r="BM74" s="93"/>
      <c r="BN74" s="219">
        <v>5497.9000494522998</v>
      </c>
      <c r="BO74" s="219">
        <v>3992.8952635309001</v>
      </c>
      <c r="BP74" s="93"/>
      <c r="BQ74" s="219">
        <v>8216.2662806185999</v>
      </c>
      <c r="BR74" s="219">
        <v>6403.6135319853001</v>
      </c>
      <c r="BS74" s="93"/>
      <c r="BT74" s="219">
        <v>7435.6757045750001</v>
      </c>
      <c r="BU74" s="219">
        <v>6350.5013470446002</v>
      </c>
      <c r="BV74" s="93"/>
      <c r="BW74" s="219">
        <v>6321.8900999999005</v>
      </c>
      <c r="BX74" s="219">
        <v>5527.2820051703002</v>
      </c>
      <c r="BY74" s="93"/>
      <c r="BZ74" s="219">
        <v>8221.2086617458008</v>
      </c>
      <c r="CA74" s="219">
        <v>6102.0494466296004</v>
      </c>
      <c r="CB74" s="93"/>
      <c r="CC74" s="219">
        <v>8102.6001959404002</v>
      </c>
      <c r="CD74" s="219">
        <v>6338.3144801376002</v>
      </c>
      <c r="CE74" s="93"/>
      <c r="CF74" s="219">
        <v>6355.8775353798001</v>
      </c>
      <c r="CG74" s="219">
        <v>5125.2389848903003</v>
      </c>
      <c r="CH74" s="93"/>
      <c r="CI74" s="219">
        <v>7665.8801106936999</v>
      </c>
      <c r="CJ74" s="219">
        <v>6033.3891389378005</v>
      </c>
      <c r="CK74" s="93"/>
      <c r="CL74" s="219">
        <v>5200.7036362182998</v>
      </c>
      <c r="CM74" s="219">
        <v>3720.4516338973999</v>
      </c>
      <c r="CN74" s="93"/>
      <c r="CO74" s="219">
        <v>5412.3058794888002</v>
      </c>
      <c r="CP74" s="219">
        <v>4433.1806582336003</v>
      </c>
      <c r="CQ74" s="93"/>
      <c r="CR74" s="219">
        <v>6625.4484859599006</v>
      </c>
      <c r="CS74" s="219">
        <v>4934.0875806138001</v>
      </c>
      <c r="CT74" s="93"/>
      <c r="CU74" s="219">
        <v>5721.9767321519003</v>
      </c>
      <c r="CV74" s="219">
        <v>4756.9266370055002</v>
      </c>
    </row>
    <row r="75" spans="1:100" s="11" customFormat="1" ht="12.75" x14ac:dyDescent="0.2">
      <c r="A75" s="257"/>
      <c r="B75" s="78" t="s">
        <v>90</v>
      </c>
      <c r="C75" s="220">
        <v>6835.8445987005998</v>
      </c>
      <c r="D75" s="220">
        <v>5447.6543718191006</v>
      </c>
      <c r="E75" s="94"/>
      <c r="F75" s="220">
        <v>7648.1090724474006</v>
      </c>
      <c r="G75" s="220">
        <v>5777.4872280735999</v>
      </c>
      <c r="H75" s="94"/>
      <c r="I75" s="220">
        <v>9531.6974266030011</v>
      </c>
      <c r="J75" s="220">
        <v>7577.2694328809002</v>
      </c>
      <c r="K75" s="94"/>
      <c r="L75" s="220">
        <v>11405.967835880201</v>
      </c>
      <c r="M75" s="220">
        <v>9017.5663251463011</v>
      </c>
      <c r="N75" s="94"/>
      <c r="O75" s="220">
        <v>6506.6403886222006</v>
      </c>
      <c r="P75" s="220">
        <v>5056.5609103088</v>
      </c>
      <c r="Q75" s="94"/>
      <c r="R75" s="220">
        <v>8777.4213926558004</v>
      </c>
      <c r="S75" s="220">
        <v>6761.4568365761006</v>
      </c>
      <c r="T75" s="94"/>
      <c r="U75" s="220">
        <v>8727.9902641577009</v>
      </c>
      <c r="V75" s="220">
        <v>6362.5470567107004</v>
      </c>
      <c r="W75" s="94"/>
      <c r="X75" s="220">
        <v>3619.3253605735003</v>
      </c>
      <c r="Y75" s="220">
        <v>3797.1815924697003</v>
      </c>
      <c r="Z75" s="94"/>
      <c r="AA75" s="220">
        <v>8773.6588604839999</v>
      </c>
      <c r="AB75" s="220">
        <v>6972.5684368514003</v>
      </c>
      <c r="AC75" s="94"/>
      <c r="AD75" s="220">
        <v>8369.8534410962002</v>
      </c>
      <c r="AE75" s="220">
        <v>6577.5627823052</v>
      </c>
      <c r="AF75" s="94"/>
      <c r="AG75" s="220">
        <v>6399.5304802709006</v>
      </c>
      <c r="AH75" s="220">
        <v>5099.6084920192998</v>
      </c>
      <c r="AI75" s="94"/>
      <c r="AJ75" s="220">
        <v>6451.2806489784998</v>
      </c>
      <c r="AK75" s="220">
        <v>4826.5029728728005</v>
      </c>
      <c r="AL75" s="86"/>
      <c r="AM75" s="220">
        <v>3892.6208734119</v>
      </c>
      <c r="AN75" s="220">
        <v>3560.6360585740999</v>
      </c>
      <c r="AO75" s="86"/>
      <c r="AP75" s="220">
        <v>5556.8650720570004</v>
      </c>
      <c r="AQ75" s="220">
        <v>4297.2140964590999</v>
      </c>
      <c r="AR75" s="94"/>
      <c r="AS75" s="220">
        <v>7854.2720878640002</v>
      </c>
      <c r="AT75" s="220">
        <v>6108.356242672</v>
      </c>
      <c r="AU75" s="94"/>
      <c r="AV75" s="220">
        <v>6543.0548637974007</v>
      </c>
      <c r="AW75" s="220">
        <v>5483.2370187774004</v>
      </c>
      <c r="AX75" s="94"/>
      <c r="AY75" s="220">
        <v>6655.1980874372002</v>
      </c>
      <c r="AZ75" s="220">
        <v>5332.7275727766</v>
      </c>
      <c r="BA75" s="94"/>
      <c r="BB75" s="220">
        <v>5836.1411937553003</v>
      </c>
      <c r="BC75" s="220">
        <v>4191.3880997554998</v>
      </c>
      <c r="BD75" s="94"/>
      <c r="BE75" s="220">
        <v>7090.6795473887005</v>
      </c>
      <c r="BF75" s="220">
        <v>5609.5787593021005</v>
      </c>
      <c r="BG75" s="94"/>
      <c r="BH75" s="220">
        <v>9889.3381007660009</v>
      </c>
      <c r="BI75" s="220">
        <v>7498.0362128693005</v>
      </c>
      <c r="BJ75" s="94"/>
      <c r="BK75" s="220">
        <v>3672.6192014963999</v>
      </c>
      <c r="BL75" s="220">
        <v>3020.2876552698003</v>
      </c>
      <c r="BM75" s="94"/>
      <c r="BN75" s="220">
        <v>5300.7931379797001</v>
      </c>
      <c r="BO75" s="220">
        <v>3898.5949776991001</v>
      </c>
      <c r="BP75" s="94"/>
      <c r="BQ75" s="220">
        <v>8497.3492854035994</v>
      </c>
      <c r="BR75" s="220">
        <v>6118.5277419668</v>
      </c>
      <c r="BS75" s="94"/>
      <c r="BT75" s="220">
        <v>7507.7786646764007</v>
      </c>
      <c r="BU75" s="220">
        <v>6045.7119389744003</v>
      </c>
      <c r="BV75" s="94"/>
      <c r="BW75" s="220">
        <v>6555.9449325686001</v>
      </c>
      <c r="BX75" s="220">
        <v>5410.7127413217004</v>
      </c>
      <c r="BY75" s="94"/>
      <c r="BZ75" s="220">
        <v>8275.3000581904998</v>
      </c>
      <c r="CA75" s="220">
        <v>6085.7458063780005</v>
      </c>
      <c r="CB75" s="94"/>
      <c r="CC75" s="220">
        <v>8164.1046482310003</v>
      </c>
      <c r="CD75" s="220">
        <v>6044.0588824277002</v>
      </c>
      <c r="CE75" s="94"/>
      <c r="CF75" s="220">
        <v>6307.6948814405005</v>
      </c>
      <c r="CG75" s="220">
        <v>4970.9073188825005</v>
      </c>
      <c r="CH75" s="94"/>
      <c r="CI75" s="220">
        <v>7501.9196592354001</v>
      </c>
      <c r="CJ75" s="220">
        <v>5912.8835136801999</v>
      </c>
      <c r="CK75" s="94"/>
      <c r="CL75" s="220">
        <v>5304.0569706001006</v>
      </c>
      <c r="CM75" s="220">
        <v>3822.8674859172002</v>
      </c>
      <c r="CN75" s="94"/>
      <c r="CO75" s="220">
        <v>5066.1525050475002</v>
      </c>
      <c r="CP75" s="220">
        <v>4101.6167736811003</v>
      </c>
      <c r="CQ75" s="94"/>
      <c r="CR75" s="220">
        <v>6468.6874738341003</v>
      </c>
      <c r="CS75" s="220">
        <v>4526.9207890317002</v>
      </c>
      <c r="CT75" s="94"/>
      <c r="CU75" s="220">
        <v>5696.0997698635001</v>
      </c>
      <c r="CV75" s="220">
        <v>4757.3348433450001</v>
      </c>
    </row>
    <row r="76" spans="1:100" s="11" customFormat="1" ht="12.75" x14ac:dyDescent="0.2">
      <c r="A76" s="255">
        <v>2022</v>
      </c>
      <c r="B76" s="76" t="s">
        <v>86</v>
      </c>
      <c r="C76" s="218">
        <v>7169.932583283</v>
      </c>
      <c r="D76" s="218">
        <v>5763.2795050956001</v>
      </c>
      <c r="E76" s="92"/>
      <c r="F76" s="218">
        <v>8323.8474924151997</v>
      </c>
      <c r="G76" s="218">
        <v>6380.0688294694</v>
      </c>
      <c r="H76" s="92"/>
      <c r="I76" s="218">
        <v>10653.652687420301</v>
      </c>
      <c r="J76" s="218">
        <v>8508.6104182084</v>
      </c>
      <c r="K76" s="92"/>
      <c r="L76" s="218">
        <v>10886.453929007101</v>
      </c>
      <c r="M76" s="218">
        <v>8354.4963456802998</v>
      </c>
      <c r="N76" s="92"/>
      <c r="O76" s="218">
        <v>6984.0291426223002</v>
      </c>
      <c r="P76" s="218">
        <v>5284.3819782614</v>
      </c>
      <c r="Q76" s="92"/>
      <c r="R76" s="218">
        <v>8830.9061525420002</v>
      </c>
      <c r="S76" s="218">
        <v>7170.6938586380002</v>
      </c>
      <c r="T76" s="92"/>
      <c r="U76" s="218">
        <v>8728.1341862218997</v>
      </c>
      <c r="V76" s="218">
        <v>5895.8636960190006</v>
      </c>
      <c r="W76" s="92"/>
      <c r="X76" s="218">
        <v>4110.5241792905999</v>
      </c>
      <c r="Y76" s="218">
        <v>4035.2898634774001</v>
      </c>
      <c r="Z76" s="92"/>
      <c r="AA76" s="218">
        <v>9319.8142274862003</v>
      </c>
      <c r="AB76" s="218">
        <v>7067.9899177453999</v>
      </c>
      <c r="AC76" s="92"/>
      <c r="AD76" s="218">
        <v>8445.8384492360001</v>
      </c>
      <c r="AE76" s="218">
        <v>7358.5154082114004</v>
      </c>
      <c r="AF76" s="92"/>
      <c r="AG76" s="218">
        <v>6775.7722808051003</v>
      </c>
      <c r="AH76" s="218">
        <v>5394.3047266555004</v>
      </c>
      <c r="AI76" s="92"/>
      <c r="AJ76" s="218">
        <v>6922.5960846593007</v>
      </c>
      <c r="AK76" s="218">
        <v>5101.2698677447997</v>
      </c>
      <c r="AL76" s="84"/>
      <c r="AM76" s="218">
        <v>4480.6839352011002</v>
      </c>
      <c r="AN76" s="218">
        <v>3833.0732033279</v>
      </c>
      <c r="AO76" s="84"/>
      <c r="AP76" s="218">
        <v>5459.5357459509005</v>
      </c>
      <c r="AQ76" s="218">
        <v>4253.8843853554999</v>
      </c>
      <c r="AR76" s="92"/>
      <c r="AS76" s="218">
        <v>8377.3287994662005</v>
      </c>
      <c r="AT76" s="218">
        <v>6535.4822051594001</v>
      </c>
      <c r="AU76" s="92"/>
      <c r="AV76" s="218">
        <v>7033.0001666728003</v>
      </c>
      <c r="AW76" s="218">
        <v>5438.2898088390002</v>
      </c>
      <c r="AX76" s="92"/>
      <c r="AY76" s="218">
        <v>6743.7325862868001</v>
      </c>
      <c r="AZ76" s="218">
        <v>5504.2205866947997</v>
      </c>
      <c r="BA76" s="92"/>
      <c r="BB76" s="218">
        <v>5866.4888951448002</v>
      </c>
      <c r="BC76" s="218">
        <v>4368.0351144465003</v>
      </c>
      <c r="BD76" s="92"/>
      <c r="BE76" s="218">
        <v>7353.0081900546002</v>
      </c>
      <c r="BF76" s="218">
        <v>5856.1701849114006</v>
      </c>
      <c r="BG76" s="92"/>
      <c r="BH76" s="218">
        <v>9972.9740408706002</v>
      </c>
      <c r="BI76" s="218">
        <v>7726.2284290651005</v>
      </c>
      <c r="BJ76" s="92"/>
      <c r="BK76" s="218">
        <v>4027.4443970514003</v>
      </c>
      <c r="BL76" s="218">
        <v>3169.5352834170999</v>
      </c>
      <c r="BM76" s="92"/>
      <c r="BN76" s="218">
        <v>5548.5009431614999</v>
      </c>
      <c r="BO76" s="218">
        <v>4306.7471412765999</v>
      </c>
      <c r="BP76" s="92"/>
      <c r="BQ76" s="218">
        <v>8833.1164970688005</v>
      </c>
      <c r="BR76" s="218">
        <v>6717.0174825695003</v>
      </c>
      <c r="BS76" s="92"/>
      <c r="BT76" s="218">
        <v>7736.8229680428003</v>
      </c>
      <c r="BU76" s="218">
        <v>6520.2520674180005</v>
      </c>
      <c r="BV76" s="92"/>
      <c r="BW76" s="218">
        <v>6363.2676992117003</v>
      </c>
      <c r="BX76" s="218">
        <v>5485.0258760509005</v>
      </c>
      <c r="BY76" s="92"/>
      <c r="BZ76" s="218">
        <v>8373.3958240231004</v>
      </c>
      <c r="CA76" s="218">
        <v>6596.8073273324999</v>
      </c>
      <c r="CB76" s="92"/>
      <c r="CC76" s="218">
        <v>8459.1321089126996</v>
      </c>
      <c r="CD76" s="218">
        <v>6581.1189916205003</v>
      </c>
      <c r="CE76" s="92"/>
      <c r="CF76" s="218">
        <v>6442.3267032937001</v>
      </c>
      <c r="CG76" s="218">
        <v>4982.837871572</v>
      </c>
      <c r="CH76" s="92"/>
      <c r="CI76" s="218">
        <v>7878.6525865489002</v>
      </c>
      <c r="CJ76" s="218">
        <v>6321.6837062159002</v>
      </c>
      <c r="CK76" s="92"/>
      <c r="CL76" s="218">
        <v>5433.4277103184004</v>
      </c>
      <c r="CM76" s="218">
        <v>3870.9142945910003</v>
      </c>
      <c r="CN76" s="92"/>
      <c r="CO76" s="218">
        <v>5531.0542166064006</v>
      </c>
      <c r="CP76" s="218">
        <v>4948.8096196984998</v>
      </c>
      <c r="CQ76" s="92"/>
      <c r="CR76" s="218">
        <v>7035.3398543603007</v>
      </c>
      <c r="CS76" s="218">
        <v>4844.9277682770999</v>
      </c>
      <c r="CT76" s="92"/>
      <c r="CU76" s="218">
        <v>5974.7336392392999</v>
      </c>
      <c r="CV76" s="218">
        <v>4901.1839901856001</v>
      </c>
    </row>
    <row r="77" spans="1:100" s="11" customFormat="1" ht="12.75" x14ac:dyDescent="0.2">
      <c r="A77" s="256"/>
      <c r="B77" s="77" t="s">
        <v>88</v>
      </c>
      <c r="C77" s="219">
        <v>7124.2492128229005</v>
      </c>
      <c r="D77" s="219">
        <v>5655.8720975458</v>
      </c>
      <c r="E77" s="93"/>
      <c r="F77" s="219">
        <v>8379.5049579047009</v>
      </c>
      <c r="G77" s="219">
        <v>6031.1974800615999</v>
      </c>
      <c r="H77" s="93"/>
      <c r="I77" s="219">
        <v>10513.3167635961</v>
      </c>
      <c r="J77" s="219">
        <v>8212.5073270718003</v>
      </c>
      <c r="K77" s="93"/>
      <c r="L77" s="219">
        <v>11315.246464486401</v>
      </c>
      <c r="M77" s="219">
        <v>8631.8574256788997</v>
      </c>
      <c r="N77" s="93"/>
      <c r="O77" s="219">
        <v>6554.9057362642006</v>
      </c>
      <c r="P77" s="219">
        <v>5257.7066436394998</v>
      </c>
      <c r="Q77" s="93"/>
      <c r="R77" s="219">
        <v>8741.0684745543003</v>
      </c>
      <c r="S77" s="219">
        <v>6927.9197151772005</v>
      </c>
      <c r="T77" s="93"/>
      <c r="U77" s="219">
        <v>9072.4263449964001</v>
      </c>
      <c r="V77" s="219">
        <v>5935.1105341486</v>
      </c>
      <c r="W77" s="93"/>
      <c r="X77" s="219">
        <v>3712.5421126302003</v>
      </c>
      <c r="Y77" s="219">
        <v>3868.4986489033004</v>
      </c>
      <c r="Z77" s="93"/>
      <c r="AA77" s="219">
        <v>9390.2709030029</v>
      </c>
      <c r="AB77" s="219">
        <v>7321.7813829537999</v>
      </c>
      <c r="AC77" s="93"/>
      <c r="AD77" s="219">
        <v>8087.3599315885003</v>
      </c>
      <c r="AE77" s="219">
        <v>7128.1526332628</v>
      </c>
      <c r="AF77" s="93"/>
      <c r="AG77" s="219">
        <v>6790.3136356925006</v>
      </c>
      <c r="AH77" s="219">
        <v>5573.0801317933001</v>
      </c>
      <c r="AI77" s="93"/>
      <c r="AJ77" s="219">
        <v>6591.9323936428</v>
      </c>
      <c r="AK77" s="219">
        <v>4838.9619536736</v>
      </c>
      <c r="AL77" s="85"/>
      <c r="AM77" s="219">
        <v>4000.6321610005002</v>
      </c>
      <c r="AN77" s="219">
        <v>3536.9568368006003</v>
      </c>
      <c r="AO77" s="85"/>
      <c r="AP77" s="219">
        <v>5832.3074184346005</v>
      </c>
      <c r="AQ77" s="219">
        <v>4213.6857574989999</v>
      </c>
      <c r="AR77" s="93"/>
      <c r="AS77" s="219">
        <v>8389.7202204223995</v>
      </c>
      <c r="AT77" s="219">
        <v>6326.3583390866006</v>
      </c>
      <c r="AU77" s="93"/>
      <c r="AV77" s="219">
        <v>7100.5234275801004</v>
      </c>
      <c r="AW77" s="219">
        <v>5614.5838872800005</v>
      </c>
      <c r="AX77" s="93"/>
      <c r="AY77" s="219">
        <v>7036.0031593814001</v>
      </c>
      <c r="AZ77" s="219">
        <v>5477.4484446361002</v>
      </c>
      <c r="BA77" s="93"/>
      <c r="BB77" s="219">
        <v>6228.3523768891</v>
      </c>
      <c r="BC77" s="219">
        <v>4257.1096820223001</v>
      </c>
      <c r="BD77" s="93"/>
      <c r="BE77" s="219">
        <v>7363.8438213181998</v>
      </c>
      <c r="BF77" s="219">
        <v>5761.8437980866001</v>
      </c>
      <c r="BG77" s="93"/>
      <c r="BH77" s="219">
        <v>9810.4705672666005</v>
      </c>
      <c r="BI77" s="219">
        <v>7229.6234100890006</v>
      </c>
      <c r="BJ77" s="93"/>
      <c r="BK77" s="219">
        <v>4158.0578660891006</v>
      </c>
      <c r="BL77" s="219">
        <v>3062.0944679295003</v>
      </c>
      <c r="BM77" s="93"/>
      <c r="BN77" s="219">
        <v>5510.0293495591004</v>
      </c>
      <c r="BO77" s="219">
        <v>4318.0721784755006</v>
      </c>
      <c r="BP77" s="93"/>
      <c r="BQ77" s="219">
        <v>8947.5608840010009</v>
      </c>
      <c r="BR77" s="219">
        <v>6666.9832581116007</v>
      </c>
      <c r="BS77" s="93"/>
      <c r="BT77" s="219">
        <v>7815.5272414690007</v>
      </c>
      <c r="BU77" s="219">
        <v>6086.4266481169007</v>
      </c>
      <c r="BV77" s="93"/>
      <c r="BW77" s="219">
        <v>6734.8917368470002</v>
      </c>
      <c r="BX77" s="219">
        <v>5442.0357095087002</v>
      </c>
      <c r="BY77" s="93"/>
      <c r="BZ77" s="219">
        <v>8611.2655386047009</v>
      </c>
      <c r="CA77" s="219">
        <v>6558.4340629162998</v>
      </c>
      <c r="CB77" s="93"/>
      <c r="CC77" s="219">
        <v>8314.9826297070995</v>
      </c>
      <c r="CD77" s="219">
        <v>6389.8391039127</v>
      </c>
      <c r="CE77" s="93"/>
      <c r="CF77" s="219">
        <v>6554.7672264398998</v>
      </c>
      <c r="CG77" s="219">
        <v>5102.5208556641001</v>
      </c>
      <c r="CH77" s="93"/>
      <c r="CI77" s="219">
        <v>7973.1000629159007</v>
      </c>
      <c r="CJ77" s="219">
        <v>6421.4582932591002</v>
      </c>
      <c r="CK77" s="93"/>
      <c r="CL77" s="219">
        <v>5512.4011458970999</v>
      </c>
      <c r="CM77" s="219">
        <v>4129.2364516428006</v>
      </c>
      <c r="CN77" s="93"/>
      <c r="CO77" s="219">
        <v>5306.9710816698998</v>
      </c>
      <c r="CP77" s="219">
        <v>4765.2700958078003</v>
      </c>
      <c r="CQ77" s="93"/>
      <c r="CR77" s="219">
        <v>6717.3633456937005</v>
      </c>
      <c r="CS77" s="219">
        <v>4571.9794000155998</v>
      </c>
      <c r="CT77" s="93"/>
      <c r="CU77" s="219">
        <v>6128.8585696378004</v>
      </c>
      <c r="CV77" s="219">
        <v>4580.5240542488</v>
      </c>
    </row>
    <row r="78" spans="1:100" s="11" customFormat="1" ht="12.75" x14ac:dyDescent="0.2">
      <c r="A78" s="256"/>
      <c r="B78" s="77" t="s">
        <v>89</v>
      </c>
      <c r="C78" s="219">
        <v>6893.6744360133007</v>
      </c>
      <c r="D78" s="219">
        <v>5578.3843581068004</v>
      </c>
      <c r="E78" s="93"/>
      <c r="F78" s="219">
        <v>7562.8181070858</v>
      </c>
      <c r="G78" s="219">
        <v>6058.7369117369999</v>
      </c>
      <c r="H78" s="93"/>
      <c r="I78" s="219">
        <v>10406.833205529001</v>
      </c>
      <c r="J78" s="219">
        <v>8728.9117166325996</v>
      </c>
      <c r="K78" s="93"/>
      <c r="L78" s="219">
        <v>11456.636535330001</v>
      </c>
      <c r="M78" s="219">
        <v>8922.1903093154997</v>
      </c>
      <c r="N78" s="93"/>
      <c r="O78" s="219">
        <v>6397.0757990968004</v>
      </c>
      <c r="P78" s="219">
        <v>5052.2711635173</v>
      </c>
      <c r="Q78" s="93"/>
      <c r="R78" s="219">
        <v>8746.0901123992007</v>
      </c>
      <c r="S78" s="219">
        <v>6825.1707378487999</v>
      </c>
      <c r="T78" s="93"/>
      <c r="U78" s="219">
        <v>8606.0039084609998</v>
      </c>
      <c r="V78" s="219">
        <v>6038.7850486135003</v>
      </c>
      <c r="W78" s="93"/>
      <c r="X78" s="219">
        <v>3586.3563892182001</v>
      </c>
      <c r="Y78" s="219">
        <v>3559.3904613633999</v>
      </c>
      <c r="Z78" s="93"/>
      <c r="AA78" s="219">
        <v>8928.4636375854006</v>
      </c>
      <c r="AB78" s="219">
        <v>7279.4193609996</v>
      </c>
      <c r="AC78" s="93"/>
      <c r="AD78" s="219">
        <v>7746.5375580521004</v>
      </c>
      <c r="AE78" s="219">
        <v>6699.6793262048004</v>
      </c>
      <c r="AF78" s="93"/>
      <c r="AG78" s="219">
        <v>6680.1507012403999</v>
      </c>
      <c r="AH78" s="219">
        <v>5232.8247303898997</v>
      </c>
      <c r="AI78" s="93"/>
      <c r="AJ78" s="219">
        <v>6407.2588665705998</v>
      </c>
      <c r="AK78" s="219">
        <v>4876.2755781933001</v>
      </c>
      <c r="AL78" s="85"/>
      <c r="AM78" s="219">
        <v>3269.7278698442001</v>
      </c>
      <c r="AN78" s="219">
        <v>3181.7952498001</v>
      </c>
      <c r="AO78" s="85"/>
      <c r="AP78" s="219">
        <v>6129.9840201216002</v>
      </c>
      <c r="AQ78" s="219">
        <v>4342.4792759061002</v>
      </c>
      <c r="AR78" s="93"/>
      <c r="AS78" s="219">
        <v>8180.5007860583</v>
      </c>
      <c r="AT78" s="219">
        <v>6408.5597920856999</v>
      </c>
      <c r="AU78" s="93"/>
      <c r="AV78" s="219">
        <v>6627.4478531937002</v>
      </c>
      <c r="AW78" s="219">
        <v>5392.8966909031005</v>
      </c>
      <c r="AX78" s="93"/>
      <c r="AY78" s="219">
        <v>6515.0737342801003</v>
      </c>
      <c r="AZ78" s="219">
        <v>5025.6039537362003</v>
      </c>
      <c r="BA78" s="93"/>
      <c r="BB78" s="219">
        <v>5902.7752013642003</v>
      </c>
      <c r="BC78" s="219">
        <v>4230.7106683770999</v>
      </c>
      <c r="BD78" s="93"/>
      <c r="BE78" s="219">
        <v>7187.4398851114001</v>
      </c>
      <c r="BF78" s="219">
        <v>5612.7668322464006</v>
      </c>
      <c r="BG78" s="93"/>
      <c r="BH78" s="219">
        <v>9617.6691532867007</v>
      </c>
      <c r="BI78" s="219">
        <v>7414.2253539491003</v>
      </c>
      <c r="BJ78" s="93"/>
      <c r="BK78" s="219">
        <v>3871.4546563951003</v>
      </c>
      <c r="BL78" s="219">
        <v>3182.7554671186999</v>
      </c>
      <c r="BM78" s="93"/>
      <c r="BN78" s="219">
        <v>5722.1798094209998</v>
      </c>
      <c r="BO78" s="219">
        <v>4340.3827114722999</v>
      </c>
      <c r="BP78" s="93"/>
      <c r="BQ78" s="219">
        <v>8036.5199681702006</v>
      </c>
      <c r="BR78" s="219">
        <v>6310.9715903957003</v>
      </c>
      <c r="BS78" s="93"/>
      <c r="BT78" s="219">
        <v>7773.1843437736006</v>
      </c>
      <c r="BU78" s="219">
        <v>6274.5251121637002</v>
      </c>
      <c r="BV78" s="93"/>
      <c r="BW78" s="219">
        <v>6544.3486378905</v>
      </c>
      <c r="BX78" s="219">
        <v>5333.8980893080006</v>
      </c>
      <c r="BY78" s="93"/>
      <c r="BZ78" s="219">
        <v>8770.0480405881008</v>
      </c>
      <c r="CA78" s="219">
        <v>6374.9934300250006</v>
      </c>
      <c r="CB78" s="93"/>
      <c r="CC78" s="219">
        <v>8096.9580266591001</v>
      </c>
      <c r="CD78" s="219">
        <v>6192.4161360869002</v>
      </c>
      <c r="CE78" s="93"/>
      <c r="CF78" s="219">
        <v>6513.3735784947003</v>
      </c>
      <c r="CG78" s="219">
        <v>4769.5382560451999</v>
      </c>
      <c r="CH78" s="93"/>
      <c r="CI78" s="219">
        <v>8060.4436558565003</v>
      </c>
      <c r="CJ78" s="219">
        <v>6360.7039876366998</v>
      </c>
      <c r="CK78" s="93"/>
      <c r="CL78" s="219">
        <v>5502.1797836497999</v>
      </c>
      <c r="CM78" s="219">
        <v>4081.3037855886</v>
      </c>
      <c r="CN78" s="93"/>
      <c r="CO78" s="219">
        <v>5289.1939122089998</v>
      </c>
      <c r="CP78" s="219">
        <v>5136.8267302415998</v>
      </c>
      <c r="CQ78" s="93"/>
      <c r="CR78" s="219">
        <v>6778.2501024189005</v>
      </c>
      <c r="CS78" s="219">
        <v>4607.2127786568999</v>
      </c>
      <c r="CT78" s="93"/>
      <c r="CU78" s="219">
        <v>5778.6869936073999</v>
      </c>
      <c r="CV78" s="219">
        <v>4478.2489753425998</v>
      </c>
    </row>
    <row r="79" spans="1:100" s="11" customFormat="1" ht="12.75" x14ac:dyDescent="0.2">
      <c r="A79" s="257"/>
      <c r="B79" s="78" t="s">
        <v>90</v>
      </c>
      <c r="C79" s="220">
        <v>7067.6500005140006</v>
      </c>
      <c r="D79" s="220">
        <v>5522.4340757076006</v>
      </c>
      <c r="E79" s="94"/>
      <c r="F79" s="220">
        <v>7660.3780846237005</v>
      </c>
      <c r="G79" s="220">
        <v>5916.8115146178006</v>
      </c>
      <c r="H79" s="94"/>
      <c r="I79" s="220">
        <v>10520.641081724001</v>
      </c>
      <c r="J79" s="220">
        <v>8236.6311171471007</v>
      </c>
      <c r="K79" s="94"/>
      <c r="L79" s="220">
        <v>10887.651395351</v>
      </c>
      <c r="M79" s="220">
        <v>8294.4535379402005</v>
      </c>
      <c r="N79" s="94"/>
      <c r="O79" s="220">
        <v>6533.5270931712002</v>
      </c>
      <c r="P79" s="220">
        <v>4995.9533497607999</v>
      </c>
      <c r="Q79" s="94"/>
      <c r="R79" s="220">
        <v>8685.8611895293998</v>
      </c>
      <c r="S79" s="220">
        <v>6700.6182203574999</v>
      </c>
      <c r="T79" s="94"/>
      <c r="U79" s="220">
        <v>8914.1845704922998</v>
      </c>
      <c r="V79" s="220">
        <v>6210.9627634134004</v>
      </c>
      <c r="W79" s="94"/>
      <c r="X79" s="220">
        <v>3971.0873868819003</v>
      </c>
      <c r="Y79" s="220">
        <v>3797.6383582369999</v>
      </c>
      <c r="Z79" s="94"/>
      <c r="AA79" s="220">
        <v>9049.4456053749</v>
      </c>
      <c r="AB79" s="220">
        <v>7294.2629074711003</v>
      </c>
      <c r="AC79" s="94"/>
      <c r="AD79" s="220">
        <v>8499.9707708847</v>
      </c>
      <c r="AE79" s="220">
        <v>7000.9120850119007</v>
      </c>
      <c r="AF79" s="94"/>
      <c r="AG79" s="220">
        <v>6698.7808121041999</v>
      </c>
      <c r="AH79" s="220">
        <v>5331.5906426183001</v>
      </c>
      <c r="AI79" s="94"/>
      <c r="AJ79" s="220">
        <v>6628.2061684320006</v>
      </c>
      <c r="AK79" s="220">
        <v>4822.5189779004004</v>
      </c>
      <c r="AL79" s="86"/>
      <c r="AM79" s="220">
        <v>3838.0286958852002</v>
      </c>
      <c r="AN79" s="220">
        <v>3114.8587826998</v>
      </c>
      <c r="AO79" s="86"/>
      <c r="AP79" s="220">
        <v>6510.0023379590002</v>
      </c>
      <c r="AQ79" s="220">
        <v>4476.6551784150997</v>
      </c>
      <c r="AR79" s="94"/>
      <c r="AS79" s="220">
        <v>8604.5364070896994</v>
      </c>
      <c r="AT79" s="220">
        <v>6429.2213057521003</v>
      </c>
      <c r="AU79" s="94"/>
      <c r="AV79" s="220">
        <v>6572.5015808810003</v>
      </c>
      <c r="AW79" s="220">
        <v>5344.5145264538005</v>
      </c>
      <c r="AX79" s="94"/>
      <c r="AY79" s="220">
        <v>6860.0975227392</v>
      </c>
      <c r="AZ79" s="220">
        <v>5098.9454667861</v>
      </c>
      <c r="BA79" s="94"/>
      <c r="BB79" s="220">
        <v>6177.7454659429004</v>
      </c>
      <c r="BC79" s="220">
        <v>4173.7634582017999</v>
      </c>
      <c r="BD79" s="94"/>
      <c r="BE79" s="220">
        <v>7322.3243823085004</v>
      </c>
      <c r="BF79" s="220">
        <v>5554.4381088827004</v>
      </c>
      <c r="BG79" s="94"/>
      <c r="BH79" s="220">
        <v>9659.2849242668999</v>
      </c>
      <c r="BI79" s="220">
        <v>7211.6684483227</v>
      </c>
      <c r="BJ79" s="94"/>
      <c r="BK79" s="220">
        <v>4090.3997061781001</v>
      </c>
      <c r="BL79" s="220">
        <v>3056.7269072813001</v>
      </c>
      <c r="BM79" s="94"/>
      <c r="BN79" s="220">
        <v>5802.7135733557998</v>
      </c>
      <c r="BO79" s="220">
        <v>4353.5447336954003</v>
      </c>
      <c r="BP79" s="94"/>
      <c r="BQ79" s="220">
        <v>7620.9426180379005</v>
      </c>
      <c r="BR79" s="220">
        <v>6015.8800151368005</v>
      </c>
      <c r="BS79" s="94"/>
      <c r="BT79" s="220">
        <v>8135.3935267158004</v>
      </c>
      <c r="BU79" s="220">
        <v>6194.2286879270005</v>
      </c>
      <c r="BV79" s="94"/>
      <c r="BW79" s="220">
        <v>6479.0475814292004</v>
      </c>
      <c r="BX79" s="220">
        <v>4960.4183870830002</v>
      </c>
      <c r="BY79" s="94"/>
      <c r="BZ79" s="220">
        <v>8431.5093534676998</v>
      </c>
      <c r="CA79" s="220">
        <v>6537.0351464969999</v>
      </c>
      <c r="CB79" s="94"/>
      <c r="CC79" s="220">
        <v>8425.1742866935001</v>
      </c>
      <c r="CD79" s="220">
        <v>6213.2205563087</v>
      </c>
      <c r="CE79" s="94"/>
      <c r="CF79" s="220">
        <v>6699.0200534900005</v>
      </c>
      <c r="CG79" s="220">
        <v>4966.0163449854999</v>
      </c>
      <c r="CH79" s="94"/>
      <c r="CI79" s="220">
        <v>8246.8922510520006</v>
      </c>
      <c r="CJ79" s="220">
        <v>6278.7903514832005</v>
      </c>
      <c r="CK79" s="94"/>
      <c r="CL79" s="220">
        <v>5524.0317235801003</v>
      </c>
      <c r="CM79" s="220">
        <v>4060.6682629690004</v>
      </c>
      <c r="CN79" s="94"/>
      <c r="CO79" s="220">
        <v>5322.5134679352004</v>
      </c>
      <c r="CP79" s="220">
        <v>4350.3951578525002</v>
      </c>
      <c r="CQ79" s="94"/>
      <c r="CR79" s="220">
        <v>6928.7328939683002</v>
      </c>
      <c r="CS79" s="220">
        <v>4689.6581317807004</v>
      </c>
      <c r="CT79" s="94"/>
      <c r="CU79" s="220">
        <v>5895.2461142367001</v>
      </c>
      <c r="CV79" s="220">
        <v>4468.870814764</v>
      </c>
    </row>
    <row r="80" spans="1:100" s="11" customFormat="1" ht="12.75" x14ac:dyDescent="0.2">
      <c r="A80" s="255">
        <v>2023</v>
      </c>
      <c r="B80" s="76" t="s">
        <v>86</v>
      </c>
      <c r="C80" s="218">
        <v>7480.6229606377001</v>
      </c>
      <c r="D80" s="218">
        <v>5860.8412086904</v>
      </c>
      <c r="E80" s="92"/>
      <c r="F80" s="218">
        <v>7975.5115185515006</v>
      </c>
      <c r="G80" s="218">
        <v>6384.7335346509999</v>
      </c>
      <c r="H80" s="92"/>
      <c r="I80" s="218">
        <v>10930.090052162601</v>
      </c>
      <c r="J80" s="218">
        <v>8826.823642298501</v>
      </c>
      <c r="K80" s="92"/>
      <c r="L80" s="218">
        <v>11517.980554754</v>
      </c>
      <c r="M80" s="218">
        <v>9397.8249434120007</v>
      </c>
      <c r="N80" s="92"/>
      <c r="O80" s="218">
        <v>6622.0106441204007</v>
      </c>
      <c r="P80" s="218">
        <v>4983.6741024762005</v>
      </c>
      <c r="Q80" s="92"/>
      <c r="R80" s="218">
        <v>9171.2885828944</v>
      </c>
      <c r="S80" s="218">
        <v>7022.6789114379999</v>
      </c>
      <c r="T80" s="92"/>
      <c r="U80" s="218">
        <v>9203.5275912173001</v>
      </c>
      <c r="V80" s="218">
        <v>6305.5467084663005</v>
      </c>
      <c r="W80" s="92"/>
      <c r="X80" s="218">
        <v>4095.7313836674002</v>
      </c>
      <c r="Y80" s="218">
        <v>4049.5962312382003</v>
      </c>
      <c r="Z80" s="92"/>
      <c r="AA80" s="218">
        <v>9643.3853841020009</v>
      </c>
      <c r="AB80" s="218">
        <v>7765.3241421328003</v>
      </c>
      <c r="AC80" s="92"/>
      <c r="AD80" s="218">
        <v>9504.0073807887002</v>
      </c>
      <c r="AE80" s="218">
        <v>7137.4135915437</v>
      </c>
      <c r="AF80" s="92"/>
      <c r="AG80" s="218">
        <v>6966.5823854165001</v>
      </c>
      <c r="AH80" s="218">
        <v>5542.8106993367001</v>
      </c>
      <c r="AI80" s="92"/>
      <c r="AJ80" s="218">
        <v>6619.5175738718999</v>
      </c>
      <c r="AK80" s="218">
        <v>4996.4609605637997</v>
      </c>
      <c r="AL80" s="84"/>
      <c r="AM80" s="218">
        <v>4329.6285056802999</v>
      </c>
      <c r="AN80" s="218">
        <v>3791.9756444913</v>
      </c>
      <c r="AO80" s="84"/>
      <c r="AP80" s="218">
        <v>6619.3390837174002</v>
      </c>
      <c r="AQ80" s="218">
        <v>4814.3605048155005</v>
      </c>
      <c r="AR80" s="92"/>
      <c r="AS80" s="218">
        <v>8724.536967262</v>
      </c>
      <c r="AT80" s="218">
        <v>6518.4560956516007</v>
      </c>
      <c r="AU80" s="92"/>
      <c r="AV80" s="218">
        <v>7160.2627725334005</v>
      </c>
      <c r="AW80" s="218">
        <v>5839.5979939853005</v>
      </c>
      <c r="AX80" s="92"/>
      <c r="AY80" s="218">
        <v>6997.5662928899001</v>
      </c>
      <c r="AZ80" s="218">
        <v>5107.1624078389004</v>
      </c>
      <c r="BA80" s="92"/>
      <c r="BB80" s="218">
        <v>6406.8578462757005</v>
      </c>
      <c r="BC80" s="218">
        <v>4354.7516146694998</v>
      </c>
      <c r="BD80" s="92"/>
      <c r="BE80" s="218">
        <v>7425.8531612349007</v>
      </c>
      <c r="BF80" s="218">
        <v>5730.3905937494001</v>
      </c>
      <c r="BG80" s="92"/>
      <c r="BH80" s="218">
        <v>10463.035130013401</v>
      </c>
      <c r="BI80" s="218">
        <v>7869.8112184623005</v>
      </c>
      <c r="BJ80" s="92"/>
      <c r="BK80" s="218">
        <v>4439.6666229030998</v>
      </c>
      <c r="BL80" s="218">
        <v>3580.8084527572</v>
      </c>
      <c r="BM80" s="92"/>
      <c r="BN80" s="218">
        <v>5956.3053576022003</v>
      </c>
      <c r="BO80" s="218">
        <v>4398.6114090468</v>
      </c>
      <c r="BP80" s="92"/>
      <c r="BQ80" s="218">
        <v>8025.9394140913</v>
      </c>
      <c r="BR80" s="218">
        <v>6247.8435732339003</v>
      </c>
      <c r="BS80" s="92"/>
      <c r="BT80" s="218">
        <v>8191.0919202903005</v>
      </c>
      <c r="BU80" s="218">
        <v>6372.8246209797999</v>
      </c>
      <c r="BV80" s="92"/>
      <c r="BW80" s="218">
        <v>7199.4652868103003</v>
      </c>
      <c r="BX80" s="218">
        <v>5619.1021562425003</v>
      </c>
      <c r="BY80" s="92"/>
      <c r="BZ80" s="218">
        <v>8946.4429909721002</v>
      </c>
      <c r="CA80" s="218">
        <v>6886.0511122546004</v>
      </c>
      <c r="CB80" s="92"/>
      <c r="CC80" s="218">
        <v>8720.1924184010004</v>
      </c>
      <c r="CD80" s="218">
        <v>7000.8131338021003</v>
      </c>
      <c r="CE80" s="92"/>
      <c r="CF80" s="218">
        <v>6961.2001791090006</v>
      </c>
      <c r="CG80" s="218">
        <v>5011.0484578759006</v>
      </c>
      <c r="CH80" s="92"/>
      <c r="CI80" s="218">
        <v>8623.3644106667998</v>
      </c>
      <c r="CJ80" s="218">
        <v>6584.8694471190001</v>
      </c>
      <c r="CK80" s="92"/>
      <c r="CL80" s="218">
        <v>5684.7174246947006</v>
      </c>
      <c r="CM80" s="218">
        <v>4162.7809420410003</v>
      </c>
      <c r="CN80" s="92"/>
      <c r="CO80" s="218">
        <v>5460.0607317599006</v>
      </c>
      <c r="CP80" s="218">
        <v>4784.17991179</v>
      </c>
      <c r="CQ80" s="92"/>
      <c r="CR80" s="218">
        <v>7372.3860737920004</v>
      </c>
      <c r="CS80" s="218">
        <v>5132.1389983762001</v>
      </c>
      <c r="CT80" s="92"/>
      <c r="CU80" s="218">
        <v>6276.8885280178001</v>
      </c>
      <c r="CV80" s="218">
        <v>4542.1244921149</v>
      </c>
    </row>
    <row r="81" spans="1:100" s="11" customFormat="1" ht="12.75" x14ac:dyDescent="0.2">
      <c r="A81" s="256"/>
      <c r="B81" s="77" t="s">
        <v>88</v>
      </c>
      <c r="C81" s="219">
        <v>7528.1654850268005</v>
      </c>
      <c r="D81" s="219">
        <v>5935.8734228620006</v>
      </c>
      <c r="E81" s="93"/>
      <c r="F81" s="219">
        <v>8083.1481855971006</v>
      </c>
      <c r="G81" s="219">
        <v>6027.3264826552004</v>
      </c>
      <c r="H81" s="93"/>
      <c r="I81" s="219">
        <v>11024.2196513655</v>
      </c>
      <c r="J81" s="219">
        <v>9385.4794924544003</v>
      </c>
      <c r="K81" s="93"/>
      <c r="L81" s="219">
        <v>11974.998000400901</v>
      </c>
      <c r="M81" s="219">
        <v>8335.243185163301</v>
      </c>
      <c r="N81" s="93"/>
      <c r="O81" s="219">
        <v>6887.3283351648006</v>
      </c>
      <c r="P81" s="219">
        <v>5159.2249576103004</v>
      </c>
      <c r="Q81" s="93"/>
      <c r="R81" s="219">
        <v>9332.7462757086996</v>
      </c>
      <c r="S81" s="219">
        <v>7297.5216667596005</v>
      </c>
      <c r="T81" s="93"/>
      <c r="U81" s="219">
        <v>9221.9646484788009</v>
      </c>
      <c r="V81" s="219">
        <v>6124.8896044233006</v>
      </c>
      <c r="W81" s="93"/>
      <c r="X81" s="219">
        <v>4113.0990518796998</v>
      </c>
      <c r="Y81" s="219">
        <v>4015.7794556022</v>
      </c>
      <c r="Z81" s="93"/>
      <c r="AA81" s="219">
        <v>9906.9714899900009</v>
      </c>
      <c r="AB81" s="219">
        <v>7959.5584725474</v>
      </c>
      <c r="AC81" s="93"/>
      <c r="AD81" s="219">
        <v>9488.2643813353006</v>
      </c>
      <c r="AE81" s="219">
        <v>7541.6133119999004</v>
      </c>
      <c r="AF81" s="93"/>
      <c r="AG81" s="219">
        <v>7170.4092540673</v>
      </c>
      <c r="AH81" s="219">
        <v>5579.7828405204</v>
      </c>
      <c r="AI81" s="93"/>
      <c r="AJ81" s="219">
        <v>6914.3146364269005</v>
      </c>
      <c r="AK81" s="219">
        <v>5106.6524765792001</v>
      </c>
      <c r="AL81" s="85"/>
      <c r="AM81" s="219">
        <v>4483.8747325678005</v>
      </c>
      <c r="AN81" s="219">
        <v>3813.4043068583001</v>
      </c>
      <c r="AO81" s="85"/>
      <c r="AP81" s="219">
        <v>6179.9589420408001</v>
      </c>
      <c r="AQ81" s="219">
        <v>4586.5062116299005</v>
      </c>
      <c r="AR81" s="93"/>
      <c r="AS81" s="219">
        <v>8879.1555239649006</v>
      </c>
      <c r="AT81" s="219">
        <v>6917.8173560529003</v>
      </c>
      <c r="AU81" s="93"/>
      <c r="AV81" s="219">
        <v>7250.4304826476</v>
      </c>
      <c r="AW81" s="219">
        <v>5803.2902906790005</v>
      </c>
      <c r="AX81" s="93"/>
      <c r="AY81" s="219">
        <v>7175.0915648807004</v>
      </c>
      <c r="AZ81" s="219">
        <v>5252.5711679218002</v>
      </c>
      <c r="BA81" s="93"/>
      <c r="BB81" s="219">
        <v>6217.0632584463001</v>
      </c>
      <c r="BC81" s="219">
        <v>4350.0528730265005</v>
      </c>
      <c r="BD81" s="93"/>
      <c r="BE81" s="219">
        <v>7745.2985340108007</v>
      </c>
      <c r="BF81" s="219">
        <v>5714.3235806966004</v>
      </c>
      <c r="BG81" s="93"/>
      <c r="BH81" s="219">
        <v>10442.199451753</v>
      </c>
      <c r="BI81" s="219">
        <v>7753.5405563590002</v>
      </c>
      <c r="BJ81" s="93"/>
      <c r="BK81" s="219">
        <v>4507.8530773286002</v>
      </c>
      <c r="BL81" s="219">
        <v>3628.9628277483002</v>
      </c>
      <c r="BM81" s="93"/>
      <c r="BN81" s="219">
        <v>5951.4881289987006</v>
      </c>
      <c r="BO81" s="219">
        <v>4554.5847707867006</v>
      </c>
      <c r="BP81" s="93"/>
      <c r="BQ81" s="219">
        <v>8641.7392142674998</v>
      </c>
      <c r="BR81" s="219">
        <v>6724.9709088108002</v>
      </c>
      <c r="BS81" s="93"/>
      <c r="BT81" s="219">
        <v>8490.6396631998996</v>
      </c>
      <c r="BU81" s="219">
        <v>6530.4417322976005</v>
      </c>
      <c r="BV81" s="93"/>
      <c r="BW81" s="219">
        <v>7212.3782577990005</v>
      </c>
      <c r="BX81" s="219">
        <v>5338.1793146548998</v>
      </c>
      <c r="BY81" s="93"/>
      <c r="BZ81" s="219">
        <v>8920.9457646662995</v>
      </c>
      <c r="CA81" s="219">
        <v>6820.7310955158</v>
      </c>
      <c r="CB81" s="93"/>
      <c r="CC81" s="219">
        <v>8756.8196069754995</v>
      </c>
      <c r="CD81" s="219">
        <v>6841.3133008146006</v>
      </c>
      <c r="CE81" s="93"/>
      <c r="CF81" s="219">
        <v>6834.4963215886</v>
      </c>
      <c r="CG81" s="219">
        <v>4933.3118163728004</v>
      </c>
      <c r="CH81" s="93"/>
      <c r="CI81" s="219">
        <v>8242.4688322098009</v>
      </c>
      <c r="CJ81" s="219">
        <v>6613.6871435311004</v>
      </c>
      <c r="CK81" s="93"/>
      <c r="CL81" s="219">
        <v>5827.0240997437004</v>
      </c>
      <c r="CM81" s="219">
        <v>4298.5482889085006</v>
      </c>
      <c r="CN81" s="93"/>
      <c r="CO81" s="219">
        <v>5247.5825473589002</v>
      </c>
      <c r="CP81" s="219">
        <v>4346.1110935521001</v>
      </c>
      <c r="CQ81" s="93"/>
      <c r="CR81" s="219">
        <v>7492.1367041949006</v>
      </c>
      <c r="CS81" s="219">
        <v>5065.4943875222998</v>
      </c>
      <c r="CT81" s="93"/>
      <c r="CU81" s="219">
        <v>6358.7183892423</v>
      </c>
      <c r="CV81" s="219">
        <v>4667.0515213489998</v>
      </c>
    </row>
    <row r="82" spans="1:100" s="11" customFormat="1" ht="12.75" x14ac:dyDescent="0.2">
      <c r="A82" s="256"/>
      <c r="B82" s="77" t="s">
        <v>89</v>
      </c>
      <c r="C82" s="219">
        <v>7583.2915404083005</v>
      </c>
      <c r="D82" s="219">
        <v>5971.3995061534006</v>
      </c>
      <c r="E82" s="93"/>
      <c r="F82" s="219">
        <v>7762.1850061767</v>
      </c>
      <c r="G82" s="219">
        <v>6232.1555327558999</v>
      </c>
      <c r="H82" s="93"/>
      <c r="I82" s="219">
        <v>11466.6137634934</v>
      </c>
      <c r="J82" s="219">
        <v>9145.2346864506999</v>
      </c>
      <c r="K82" s="93"/>
      <c r="L82" s="219">
        <v>12022.3136250476</v>
      </c>
      <c r="M82" s="219">
        <v>8766.2456488603002</v>
      </c>
      <c r="N82" s="93"/>
      <c r="O82" s="219">
        <v>7111.5755584795006</v>
      </c>
      <c r="P82" s="219">
        <v>5436.0914145021006</v>
      </c>
      <c r="Q82" s="93"/>
      <c r="R82" s="219">
        <v>9588.1652998278005</v>
      </c>
      <c r="S82" s="219">
        <v>7550.6763523619002</v>
      </c>
      <c r="T82" s="93"/>
      <c r="U82" s="219">
        <v>9327.4017761737996</v>
      </c>
      <c r="V82" s="219">
        <v>6275.0801622510999</v>
      </c>
      <c r="W82" s="93"/>
      <c r="X82" s="219">
        <v>3964.0562951383999</v>
      </c>
      <c r="Y82" s="219">
        <v>4110.4768396344998</v>
      </c>
      <c r="Z82" s="93"/>
      <c r="AA82" s="219">
        <v>9911.1028752107995</v>
      </c>
      <c r="AB82" s="219">
        <v>8232.8866785281007</v>
      </c>
      <c r="AC82" s="93"/>
      <c r="AD82" s="219">
        <v>9457.5307436352996</v>
      </c>
      <c r="AE82" s="219">
        <v>7943.5798228349004</v>
      </c>
      <c r="AF82" s="93"/>
      <c r="AG82" s="219">
        <v>7159.0159888686003</v>
      </c>
      <c r="AH82" s="219">
        <v>5727.3004287665999</v>
      </c>
      <c r="AI82" s="93"/>
      <c r="AJ82" s="219">
        <v>6665.1627460884001</v>
      </c>
      <c r="AK82" s="219">
        <v>4962.5874918669006</v>
      </c>
      <c r="AL82" s="85"/>
      <c r="AM82" s="219">
        <v>4069.6331770209999</v>
      </c>
      <c r="AN82" s="219">
        <v>3431.0520124902</v>
      </c>
      <c r="AO82" s="85"/>
      <c r="AP82" s="219">
        <v>5797.2465591557002</v>
      </c>
      <c r="AQ82" s="219">
        <v>4400.9452805736</v>
      </c>
      <c r="AR82" s="93"/>
      <c r="AS82" s="219">
        <v>9121.3791275096009</v>
      </c>
      <c r="AT82" s="219">
        <v>6818.9741251560999</v>
      </c>
      <c r="AU82" s="93"/>
      <c r="AV82" s="219">
        <v>7389.5433438291002</v>
      </c>
      <c r="AW82" s="219">
        <v>5580.1996927397004</v>
      </c>
      <c r="AX82" s="93"/>
      <c r="AY82" s="219">
        <v>6900.2754134948</v>
      </c>
      <c r="AZ82" s="219">
        <v>5202.6469249967004</v>
      </c>
      <c r="BA82" s="93"/>
      <c r="BB82" s="219">
        <v>6240.961454749</v>
      </c>
      <c r="BC82" s="219">
        <v>4319.5785316911006</v>
      </c>
      <c r="BD82" s="93"/>
      <c r="BE82" s="219">
        <v>7673.8418959338005</v>
      </c>
      <c r="BF82" s="219">
        <v>5769.5849799408998</v>
      </c>
      <c r="BG82" s="93"/>
      <c r="BH82" s="219">
        <v>10391.568736044401</v>
      </c>
      <c r="BI82" s="219">
        <v>8093.9723828494007</v>
      </c>
      <c r="BJ82" s="93"/>
      <c r="BK82" s="219">
        <v>4398.5367904047998</v>
      </c>
      <c r="BL82" s="219">
        <v>3462.1914010039</v>
      </c>
      <c r="BM82" s="93"/>
      <c r="BN82" s="219">
        <v>6108.3878443191006</v>
      </c>
      <c r="BO82" s="219">
        <v>4535.9490784758</v>
      </c>
      <c r="BP82" s="93"/>
      <c r="BQ82" s="219">
        <v>8115.9141547321005</v>
      </c>
      <c r="BR82" s="219">
        <v>6467.7103582418003</v>
      </c>
      <c r="BS82" s="93"/>
      <c r="BT82" s="219">
        <v>8603.6937556463999</v>
      </c>
      <c r="BU82" s="219">
        <v>6590.6708966104006</v>
      </c>
      <c r="BV82" s="93"/>
      <c r="BW82" s="219">
        <v>7043.5984440371003</v>
      </c>
      <c r="BX82" s="219">
        <v>5798.2325701355003</v>
      </c>
      <c r="BY82" s="93"/>
      <c r="BZ82" s="219">
        <v>9252.1127457086004</v>
      </c>
      <c r="CA82" s="219">
        <v>7046.3655143410006</v>
      </c>
      <c r="CB82" s="93"/>
      <c r="CC82" s="219">
        <v>8587.5848373571007</v>
      </c>
      <c r="CD82" s="219">
        <v>6961.8983464788007</v>
      </c>
      <c r="CE82" s="93"/>
      <c r="CF82" s="219">
        <v>7597.3111829308</v>
      </c>
      <c r="CG82" s="219">
        <v>5402.7347093416001</v>
      </c>
      <c r="CH82" s="93"/>
      <c r="CI82" s="219">
        <v>8757.1171128211008</v>
      </c>
      <c r="CJ82" s="219">
        <v>6680.2138728878999</v>
      </c>
      <c r="CK82" s="93"/>
      <c r="CL82" s="219">
        <v>5736.4324300160006</v>
      </c>
      <c r="CM82" s="219">
        <v>4092.4898619926003</v>
      </c>
      <c r="CN82" s="93"/>
      <c r="CO82" s="219">
        <v>5825.8905737634004</v>
      </c>
      <c r="CP82" s="219">
        <v>4791.3350961222004</v>
      </c>
      <c r="CQ82" s="93"/>
      <c r="CR82" s="219">
        <v>7622.7408369331006</v>
      </c>
      <c r="CS82" s="219">
        <v>5060.8003764182004</v>
      </c>
      <c r="CT82" s="93"/>
      <c r="CU82" s="219">
        <v>6237.6410221069</v>
      </c>
      <c r="CV82" s="219">
        <v>4547.7586335302003</v>
      </c>
    </row>
    <row r="83" spans="1:100" s="11" customFormat="1" ht="12.75" x14ac:dyDescent="0.2">
      <c r="A83" s="257"/>
      <c r="B83" s="78" t="s">
        <v>189</v>
      </c>
      <c r="C83" s="220">
        <v>7598.4482753079001</v>
      </c>
      <c r="D83" s="220">
        <v>6013.8415731775003</v>
      </c>
      <c r="E83" s="94"/>
      <c r="F83" s="220">
        <v>8059.5904901032</v>
      </c>
      <c r="G83" s="220">
        <v>6326.3780956332002</v>
      </c>
      <c r="H83" s="94"/>
      <c r="I83" s="220">
        <v>11150.548744539501</v>
      </c>
      <c r="J83" s="220">
        <v>8976.9797989078997</v>
      </c>
      <c r="K83" s="94"/>
      <c r="L83" s="220">
        <v>11809.187074798601</v>
      </c>
      <c r="M83" s="220">
        <v>8751.1655783267997</v>
      </c>
      <c r="N83" s="94"/>
      <c r="O83" s="220">
        <v>7246.0789276130999</v>
      </c>
      <c r="P83" s="220">
        <v>5473.7870229512</v>
      </c>
      <c r="Q83" s="94"/>
      <c r="R83" s="220">
        <v>9323.1023862270995</v>
      </c>
      <c r="S83" s="220">
        <v>7457.4347002902005</v>
      </c>
      <c r="T83" s="94"/>
      <c r="U83" s="220">
        <v>9190.7304383889004</v>
      </c>
      <c r="V83" s="220">
        <v>6349.3315542122</v>
      </c>
      <c r="W83" s="94"/>
      <c r="X83" s="220">
        <v>4139.1060225010006</v>
      </c>
      <c r="Y83" s="220">
        <v>4278.4332201223006</v>
      </c>
      <c r="Z83" s="94"/>
      <c r="AA83" s="220">
        <v>9953.5043322310012</v>
      </c>
      <c r="AB83" s="220">
        <v>8082.9039788299006</v>
      </c>
      <c r="AC83" s="94"/>
      <c r="AD83" s="220">
        <v>9420.6736725790997</v>
      </c>
      <c r="AE83" s="220">
        <v>7999.6057546193006</v>
      </c>
      <c r="AF83" s="94"/>
      <c r="AG83" s="220">
        <v>6969.8470580184003</v>
      </c>
      <c r="AH83" s="220">
        <v>5340.0337828653001</v>
      </c>
      <c r="AI83" s="94"/>
      <c r="AJ83" s="220">
        <v>6889.7599991333</v>
      </c>
      <c r="AK83" s="220">
        <v>5112.1215793586998</v>
      </c>
      <c r="AL83" s="86"/>
      <c r="AM83" s="96" t="s">
        <v>91</v>
      </c>
      <c r="AN83" s="96" t="s">
        <v>91</v>
      </c>
      <c r="AO83" s="86"/>
      <c r="AP83" s="220">
        <v>6081.8600129140004</v>
      </c>
      <c r="AQ83" s="220">
        <v>4603.9769912052998</v>
      </c>
      <c r="AR83" s="94"/>
      <c r="AS83" s="220">
        <v>9001.3187278251007</v>
      </c>
      <c r="AT83" s="220">
        <v>6944.5342944437007</v>
      </c>
      <c r="AU83" s="94"/>
      <c r="AV83" s="220">
        <v>7499.3602189980002</v>
      </c>
      <c r="AW83" s="220">
        <v>5830.5149688038</v>
      </c>
      <c r="AX83" s="94"/>
      <c r="AY83" s="220">
        <v>7105.9843560163999</v>
      </c>
      <c r="AZ83" s="220">
        <v>5208.8885836605004</v>
      </c>
      <c r="BA83" s="94"/>
      <c r="BB83" s="220">
        <v>6051.9392756389998</v>
      </c>
      <c r="BC83" s="220">
        <v>4341.3358926071005</v>
      </c>
      <c r="BD83" s="94"/>
      <c r="BE83" s="220">
        <v>7867.5685602181002</v>
      </c>
      <c r="BF83" s="220">
        <v>5866.7594029608999</v>
      </c>
      <c r="BG83" s="94"/>
      <c r="BH83" s="220">
        <v>10738.491953127601</v>
      </c>
      <c r="BI83" s="220">
        <v>8102.0710971417002</v>
      </c>
      <c r="BJ83" s="94"/>
      <c r="BK83" s="220">
        <v>4429.3948712065003</v>
      </c>
      <c r="BL83" s="220">
        <v>3620.8050714720002</v>
      </c>
      <c r="BM83" s="94"/>
      <c r="BN83" s="220">
        <v>5856.2778900475005</v>
      </c>
      <c r="BO83" s="220">
        <v>4607.3751129016</v>
      </c>
      <c r="BP83" s="94"/>
      <c r="BQ83" s="220">
        <v>8302.8823821629012</v>
      </c>
      <c r="BR83" s="220">
        <v>5847.2976794186998</v>
      </c>
      <c r="BS83" s="94"/>
      <c r="BT83" s="220">
        <v>8739.6646972106009</v>
      </c>
      <c r="BU83" s="220">
        <v>6854.3073105637004</v>
      </c>
      <c r="BV83" s="94"/>
      <c r="BW83" s="220">
        <v>7313.6373893917007</v>
      </c>
      <c r="BX83" s="220">
        <v>5576.1926644531004</v>
      </c>
      <c r="BY83" s="94"/>
      <c r="BZ83" s="220">
        <v>9338.2031045540007</v>
      </c>
      <c r="CA83" s="220">
        <v>6850.7512852575001</v>
      </c>
      <c r="CB83" s="94"/>
      <c r="CC83" s="220">
        <v>9027.1595599292996</v>
      </c>
      <c r="CD83" s="220">
        <v>6851.4508004333002</v>
      </c>
      <c r="CE83" s="94"/>
      <c r="CF83" s="220">
        <v>7058.8104823136</v>
      </c>
      <c r="CG83" s="220">
        <v>5234.4835600512006</v>
      </c>
      <c r="CH83" s="94"/>
      <c r="CI83" s="220">
        <v>8645.9139223629008</v>
      </c>
      <c r="CJ83" s="220">
        <v>6908.4354843499004</v>
      </c>
      <c r="CK83" s="94"/>
      <c r="CL83" s="220">
        <v>5771.1295801336</v>
      </c>
      <c r="CM83" s="220">
        <v>4242.5953389720999</v>
      </c>
      <c r="CN83" s="94"/>
      <c r="CO83" s="220">
        <v>5617.4466320056999</v>
      </c>
      <c r="CP83" s="220">
        <v>4604.5775493697001</v>
      </c>
      <c r="CQ83" s="94"/>
      <c r="CR83" s="220">
        <v>7603.3476145248005</v>
      </c>
      <c r="CS83" s="220">
        <v>5248.3841443130004</v>
      </c>
      <c r="CT83" s="94"/>
      <c r="CU83" s="220">
        <v>6200.3126284199998</v>
      </c>
      <c r="CV83" s="220">
        <v>4644.2473403966005</v>
      </c>
    </row>
    <row r="84" spans="1:100" s="11" customFormat="1" ht="12.75" x14ac:dyDescent="0.2">
      <c r="A84" s="255">
        <v>2024</v>
      </c>
      <c r="B84" s="76" t="s">
        <v>86</v>
      </c>
      <c r="C84" s="218">
        <v>8029.4700496414007</v>
      </c>
      <c r="D84" s="218">
        <v>6296.2166941006999</v>
      </c>
      <c r="E84" s="92"/>
      <c r="F84" s="218">
        <v>8701.4494851961008</v>
      </c>
      <c r="G84" s="218">
        <v>6884.6350389229001</v>
      </c>
      <c r="H84" s="92"/>
      <c r="I84" s="218">
        <v>11695.627085285301</v>
      </c>
      <c r="J84" s="218">
        <v>9489.762197690201</v>
      </c>
      <c r="K84" s="92"/>
      <c r="L84" s="218">
        <v>12013.450459134501</v>
      </c>
      <c r="M84" s="218">
        <v>8742.5928415744002</v>
      </c>
      <c r="N84" s="92"/>
      <c r="O84" s="218">
        <v>7584.4964625945004</v>
      </c>
      <c r="P84" s="218">
        <v>5783.8262221086998</v>
      </c>
      <c r="Q84" s="92"/>
      <c r="R84" s="218">
        <v>9669.9756880519999</v>
      </c>
      <c r="S84" s="218">
        <v>7569.9419893009999</v>
      </c>
      <c r="T84" s="92"/>
      <c r="U84" s="218">
        <v>9796.3264480472008</v>
      </c>
      <c r="V84" s="218">
        <v>6780.8935543816006</v>
      </c>
      <c r="W84" s="92"/>
      <c r="X84" s="218">
        <v>4444.7196627348003</v>
      </c>
      <c r="Y84" s="218">
        <v>4266.4418772595</v>
      </c>
      <c r="Z84" s="92"/>
      <c r="AA84" s="218">
        <v>10408.5896499598</v>
      </c>
      <c r="AB84" s="218">
        <v>8333.5860697704011</v>
      </c>
      <c r="AC84" s="92"/>
      <c r="AD84" s="218">
        <v>10515.0878342263</v>
      </c>
      <c r="AE84" s="218">
        <v>8233.6317794864008</v>
      </c>
      <c r="AF84" s="92"/>
      <c r="AG84" s="218">
        <v>7377.0496884370004</v>
      </c>
      <c r="AH84" s="218">
        <v>5845.1856958980998</v>
      </c>
      <c r="AI84" s="92"/>
      <c r="AJ84" s="218">
        <v>7314.9644464644007</v>
      </c>
      <c r="AK84" s="218">
        <v>5531.2295599870004</v>
      </c>
      <c r="AL84" s="84"/>
      <c r="AM84" s="218">
        <v>4943.7002215378998</v>
      </c>
      <c r="AN84" s="218">
        <v>3990.5169366270002</v>
      </c>
      <c r="AO84" s="84"/>
      <c r="AP84" s="218">
        <v>6363.6517318541</v>
      </c>
      <c r="AQ84" s="218">
        <v>4909.5057351085998</v>
      </c>
      <c r="AR84" s="92"/>
      <c r="AS84" s="218">
        <v>9718.1026350374996</v>
      </c>
      <c r="AT84" s="218">
        <v>7346.5223803757999</v>
      </c>
      <c r="AU84" s="92"/>
      <c r="AV84" s="218">
        <v>7840.7585669588007</v>
      </c>
      <c r="AW84" s="218">
        <v>6079.4325696792002</v>
      </c>
      <c r="AX84" s="92"/>
      <c r="AY84" s="218">
        <v>7384.2514308058999</v>
      </c>
      <c r="AZ84" s="218">
        <v>5130.0857617918</v>
      </c>
      <c r="BA84" s="92"/>
      <c r="BB84" s="218">
        <v>6487.7023874106999</v>
      </c>
      <c r="BC84" s="218">
        <v>4562.6025102062003</v>
      </c>
      <c r="BD84" s="92"/>
      <c r="BE84" s="218">
        <v>8339.5711153204011</v>
      </c>
      <c r="BF84" s="218">
        <v>6588.1261969390007</v>
      </c>
      <c r="BG84" s="92"/>
      <c r="BH84" s="218">
        <v>10813.1972991001</v>
      </c>
      <c r="BI84" s="218">
        <v>8525.0467347721005</v>
      </c>
      <c r="BJ84" s="92"/>
      <c r="BK84" s="218">
        <v>4374.4469939521005</v>
      </c>
      <c r="BL84" s="218">
        <v>3815.6206750522001</v>
      </c>
      <c r="BM84" s="92"/>
      <c r="BN84" s="218">
        <v>6418.7700362863006</v>
      </c>
      <c r="BO84" s="218">
        <v>4700.7727001179001</v>
      </c>
      <c r="BP84" s="92"/>
      <c r="BQ84" s="218">
        <v>8343.0218961315004</v>
      </c>
      <c r="BR84" s="218">
        <v>6574.7590819155002</v>
      </c>
      <c r="BS84" s="92"/>
      <c r="BT84" s="218">
        <v>8867.2568175832002</v>
      </c>
      <c r="BU84" s="218">
        <v>6919.0206754410001</v>
      </c>
      <c r="BV84" s="92"/>
      <c r="BW84" s="218">
        <v>7883.5556948804006</v>
      </c>
      <c r="BX84" s="218">
        <v>5985.9169585856998</v>
      </c>
      <c r="BY84" s="92"/>
      <c r="BZ84" s="218">
        <v>9019.9425472539006</v>
      </c>
      <c r="CA84" s="218">
        <v>6860.8605289020006</v>
      </c>
      <c r="CB84" s="92"/>
      <c r="CC84" s="218">
        <v>8854.1497273611003</v>
      </c>
      <c r="CD84" s="218">
        <v>6912.8419704836006</v>
      </c>
      <c r="CE84" s="92"/>
      <c r="CF84" s="218">
        <v>7489.0424203808006</v>
      </c>
      <c r="CG84" s="218">
        <v>5472.6354073363</v>
      </c>
      <c r="CH84" s="92"/>
      <c r="CI84" s="218">
        <v>8975.9401885166008</v>
      </c>
      <c r="CJ84" s="218">
        <v>7037.5853566694004</v>
      </c>
      <c r="CK84" s="92"/>
      <c r="CL84" s="218">
        <v>5985.7582114545003</v>
      </c>
      <c r="CM84" s="218">
        <v>4400.2697309285004</v>
      </c>
      <c r="CN84" s="92"/>
      <c r="CO84" s="218">
        <v>6405.0101894182999</v>
      </c>
      <c r="CP84" s="218">
        <v>5084.4687347002</v>
      </c>
      <c r="CQ84" s="92"/>
      <c r="CR84" s="218">
        <v>7718.6147500822999</v>
      </c>
      <c r="CS84" s="218">
        <v>5452.6518239779998</v>
      </c>
      <c r="CT84" s="92"/>
      <c r="CU84" s="218">
        <v>6247.9497506026</v>
      </c>
      <c r="CV84" s="218">
        <v>5137.9139711604003</v>
      </c>
    </row>
    <row r="85" spans="1:100" s="11" customFormat="1" ht="12.75" x14ac:dyDescent="0.2">
      <c r="A85" s="256"/>
      <c r="B85" s="77" t="s">
        <v>88</v>
      </c>
      <c r="C85" s="219">
        <v>8137.8140465736005</v>
      </c>
      <c r="D85" s="219">
        <v>6450.5117383741999</v>
      </c>
      <c r="E85" s="93"/>
      <c r="F85" s="219">
        <v>8436.1207216715011</v>
      </c>
      <c r="G85" s="219">
        <v>6364.2480160875002</v>
      </c>
      <c r="H85" s="93"/>
      <c r="I85" s="219">
        <v>11659.6980131207</v>
      </c>
      <c r="J85" s="219">
        <v>9391.7958091291002</v>
      </c>
      <c r="K85" s="93"/>
      <c r="L85" s="219">
        <v>12115.731617216501</v>
      </c>
      <c r="M85" s="219">
        <v>8875.1979967812003</v>
      </c>
      <c r="N85" s="93"/>
      <c r="O85" s="219">
        <v>7856.7618218625003</v>
      </c>
      <c r="P85" s="219">
        <v>5966.3968111574004</v>
      </c>
      <c r="Q85" s="93"/>
      <c r="R85" s="219">
        <v>9825.1570469114995</v>
      </c>
      <c r="S85" s="219">
        <v>7672.5976437052004</v>
      </c>
      <c r="T85" s="93"/>
      <c r="U85" s="219">
        <v>9778.8975020956004</v>
      </c>
      <c r="V85" s="219">
        <v>6634.3519892816003</v>
      </c>
      <c r="W85" s="93"/>
      <c r="X85" s="219">
        <v>4547.1087422634</v>
      </c>
      <c r="Y85" s="219">
        <v>4233.4847642110999</v>
      </c>
      <c r="Z85" s="93"/>
      <c r="AA85" s="219">
        <v>10850.9349572335</v>
      </c>
      <c r="AB85" s="219">
        <v>8605.8735206038</v>
      </c>
      <c r="AC85" s="93"/>
      <c r="AD85" s="219">
        <v>11430.301689506401</v>
      </c>
      <c r="AE85" s="219">
        <v>9320.4322642370007</v>
      </c>
      <c r="AF85" s="93"/>
      <c r="AG85" s="219">
        <v>7563.2138362384003</v>
      </c>
      <c r="AH85" s="219">
        <v>5807.5892637667002</v>
      </c>
      <c r="AI85" s="93"/>
      <c r="AJ85" s="219">
        <v>7040.1504338678005</v>
      </c>
      <c r="AK85" s="219">
        <v>5222.3286054166001</v>
      </c>
      <c r="AL85" s="85"/>
      <c r="AM85" s="219">
        <v>5059.9135949579004</v>
      </c>
      <c r="AN85" s="219">
        <v>4579.3868351340998</v>
      </c>
      <c r="AO85" s="85"/>
      <c r="AP85" s="219">
        <v>6437.5576757296003</v>
      </c>
      <c r="AQ85" s="219">
        <v>4244.5223660052998</v>
      </c>
      <c r="AR85" s="93"/>
      <c r="AS85" s="219">
        <v>9461.9932685822005</v>
      </c>
      <c r="AT85" s="219">
        <v>7381.9786690072006</v>
      </c>
      <c r="AU85" s="93"/>
      <c r="AV85" s="219">
        <v>7955.6083062774005</v>
      </c>
      <c r="AW85" s="219">
        <v>6572.3969584475999</v>
      </c>
      <c r="AX85" s="93"/>
      <c r="AY85" s="219">
        <v>7314.5715821540007</v>
      </c>
      <c r="AZ85" s="219">
        <v>5291.1447242076001</v>
      </c>
      <c r="BA85" s="93"/>
      <c r="BB85" s="219">
        <v>6331.2740220573005</v>
      </c>
      <c r="BC85" s="219">
        <v>4621.4100413071001</v>
      </c>
      <c r="BD85" s="93"/>
      <c r="BE85" s="219">
        <v>8442.1816245518003</v>
      </c>
      <c r="BF85" s="219">
        <v>6374.2932771003998</v>
      </c>
      <c r="BG85" s="93"/>
      <c r="BH85" s="219">
        <v>10916.363399781001</v>
      </c>
      <c r="BI85" s="219">
        <v>8254.8331553854005</v>
      </c>
      <c r="BJ85" s="93"/>
      <c r="BK85" s="219">
        <v>4638.4712438250999</v>
      </c>
      <c r="BL85" s="219">
        <v>3821.2137826265002</v>
      </c>
      <c r="BM85" s="93"/>
      <c r="BN85" s="219">
        <v>6561.0694091742998</v>
      </c>
      <c r="BO85" s="219">
        <v>4558.9254687704997</v>
      </c>
      <c r="BP85" s="93"/>
      <c r="BQ85" s="219">
        <v>8869.3052285382</v>
      </c>
      <c r="BR85" s="219">
        <v>6429.0815628484006</v>
      </c>
      <c r="BS85" s="93"/>
      <c r="BT85" s="219">
        <v>9086.5417763701007</v>
      </c>
      <c r="BU85" s="219">
        <v>6851.0087141616004</v>
      </c>
      <c r="BV85" s="93"/>
      <c r="BW85" s="219">
        <v>7659.4017846632005</v>
      </c>
      <c r="BX85" s="219">
        <v>6053.7804096076006</v>
      </c>
      <c r="BY85" s="93"/>
      <c r="BZ85" s="219">
        <v>9472.7518006252012</v>
      </c>
      <c r="CA85" s="219">
        <v>6836.1716258326005</v>
      </c>
      <c r="CB85" s="93"/>
      <c r="CC85" s="219">
        <v>9187.5134227789003</v>
      </c>
      <c r="CD85" s="219">
        <v>6818.3667121047001</v>
      </c>
      <c r="CE85" s="93"/>
      <c r="CF85" s="219">
        <v>7230.5345410495001</v>
      </c>
      <c r="CG85" s="219">
        <v>5246.5254230190003</v>
      </c>
      <c r="CH85" s="93"/>
      <c r="CI85" s="219">
        <v>8868.5419865211006</v>
      </c>
      <c r="CJ85" s="219">
        <v>7102.1051836425004</v>
      </c>
      <c r="CK85" s="93"/>
      <c r="CL85" s="219">
        <v>6082.1565289297005</v>
      </c>
      <c r="CM85" s="219">
        <v>4711.1100049273</v>
      </c>
      <c r="CN85" s="93"/>
      <c r="CO85" s="219">
        <v>6406.5457643700001</v>
      </c>
      <c r="CP85" s="219">
        <v>5195.9476245114001</v>
      </c>
      <c r="CQ85" s="93"/>
      <c r="CR85" s="219">
        <v>7837.9635202603004</v>
      </c>
      <c r="CS85" s="219">
        <v>5509.9587878152006</v>
      </c>
      <c r="CT85" s="93"/>
      <c r="CU85" s="219">
        <v>6465.5374620785005</v>
      </c>
      <c r="CV85" s="219">
        <v>5104.5373885128001</v>
      </c>
    </row>
    <row r="86" spans="1:100" s="11" customFormat="1" ht="12.75" x14ac:dyDescent="0.2">
      <c r="A86" s="256"/>
      <c r="B86" s="77" t="s">
        <v>89</v>
      </c>
      <c r="C86" s="219">
        <v>8067.5304101373004</v>
      </c>
      <c r="D86" s="219">
        <v>6433.1539492646007</v>
      </c>
      <c r="E86" s="93"/>
      <c r="F86" s="219">
        <v>9396.8617899374003</v>
      </c>
      <c r="G86" s="219">
        <v>6998.6841240397998</v>
      </c>
      <c r="H86" s="93"/>
      <c r="I86" s="219">
        <v>11975.1224105695</v>
      </c>
      <c r="J86" s="219">
        <v>9466.1097927566007</v>
      </c>
      <c r="K86" s="93"/>
      <c r="L86" s="219">
        <v>12055.703647394401</v>
      </c>
      <c r="M86" s="219">
        <v>9405.8507888186996</v>
      </c>
      <c r="N86" s="93"/>
      <c r="O86" s="219">
        <v>7369.1625216286002</v>
      </c>
      <c r="P86" s="219">
        <v>6045.6596765876002</v>
      </c>
      <c r="Q86" s="93"/>
      <c r="R86" s="219">
        <v>9944.793970402101</v>
      </c>
      <c r="S86" s="219">
        <v>7694.6342894147001</v>
      </c>
      <c r="T86" s="93"/>
      <c r="U86" s="219">
        <v>9552.2506472224995</v>
      </c>
      <c r="V86" s="219">
        <v>7214.7642682184005</v>
      </c>
      <c r="W86" s="93"/>
      <c r="X86" s="219">
        <v>4478.1167915008</v>
      </c>
      <c r="Y86" s="219">
        <v>4478.3712477135005</v>
      </c>
      <c r="Z86" s="93"/>
      <c r="AA86" s="219">
        <v>10371.8532039354</v>
      </c>
      <c r="AB86" s="219">
        <v>8568.5156520886012</v>
      </c>
      <c r="AC86" s="93"/>
      <c r="AD86" s="219">
        <v>11743.254399057301</v>
      </c>
      <c r="AE86" s="219">
        <v>8829.6262551932996</v>
      </c>
      <c r="AF86" s="93"/>
      <c r="AG86" s="219">
        <v>7585.1321585538999</v>
      </c>
      <c r="AH86" s="219">
        <v>5833.6319825930004</v>
      </c>
      <c r="AI86" s="93"/>
      <c r="AJ86" s="219">
        <v>6965.7923508171007</v>
      </c>
      <c r="AK86" s="219">
        <v>5516.3920238097999</v>
      </c>
      <c r="AL86" s="85"/>
      <c r="AM86" s="219">
        <v>4832.9673217894006</v>
      </c>
      <c r="AN86" s="219">
        <v>4019.0116996506003</v>
      </c>
      <c r="AO86" s="85"/>
      <c r="AP86" s="219">
        <v>6483.0549345394002</v>
      </c>
      <c r="AQ86" s="219">
        <v>4866.5538736088001</v>
      </c>
      <c r="AR86" s="93"/>
      <c r="AS86" s="219">
        <v>9475.7002209955008</v>
      </c>
      <c r="AT86" s="219">
        <v>7310.7441190629006</v>
      </c>
      <c r="AU86" s="93"/>
      <c r="AV86" s="219">
        <v>7641.9521524276006</v>
      </c>
      <c r="AW86" s="219">
        <v>6413.1532041529999</v>
      </c>
      <c r="AX86" s="93"/>
      <c r="AY86" s="219">
        <v>7272.1123066422006</v>
      </c>
      <c r="AZ86" s="219">
        <v>5443.6910533019</v>
      </c>
      <c r="BA86" s="93"/>
      <c r="BB86" s="219">
        <v>6531.6413885289003</v>
      </c>
      <c r="BC86" s="219">
        <v>4569.7098043095002</v>
      </c>
      <c r="BD86" s="93"/>
      <c r="BE86" s="219">
        <v>8414.2647875977</v>
      </c>
      <c r="BF86" s="219">
        <v>6499.3206757830003</v>
      </c>
      <c r="BG86" s="93"/>
      <c r="BH86" s="219">
        <v>11099.7825299285</v>
      </c>
      <c r="BI86" s="219">
        <v>8686.8608643547996</v>
      </c>
      <c r="BJ86" s="93"/>
      <c r="BK86" s="219">
        <v>4288.7298768679002</v>
      </c>
      <c r="BL86" s="219">
        <v>3527.6875772046001</v>
      </c>
      <c r="BM86" s="93"/>
      <c r="BN86" s="219">
        <v>6213.8880626340006</v>
      </c>
      <c r="BO86" s="219">
        <v>4648.5378918773004</v>
      </c>
      <c r="BP86" s="93"/>
      <c r="BQ86" s="219">
        <v>8888.1374088853008</v>
      </c>
      <c r="BR86" s="219">
        <v>6554.0934927190001</v>
      </c>
      <c r="BS86" s="93"/>
      <c r="BT86" s="219">
        <v>8988.4677086644006</v>
      </c>
      <c r="BU86" s="219">
        <v>7258.5199279430999</v>
      </c>
      <c r="BV86" s="93"/>
      <c r="BW86" s="219">
        <v>7340.6320800366002</v>
      </c>
      <c r="BX86" s="219">
        <v>5941.0991181126001</v>
      </c>
      <c r="BY86" s="93"/>
      <c r="BZ86" s="219">
        <v>9321.4550441890005</v>
      </c>
      <c r="CA86" s="219">
        <v>6763.8736000200006</v>
      </c>
      <c r="CB86" s="93"/>
      <c r="CC86" s="219">
        <v>9649.6264028887999</v>
      </c>
      <c r="CD86" s="219">
        <v>7030.8301776713006</v>
      </c>
      <c r="CE86" s="93"/>
      <c r="CF86" s="219">
        <v>6809.7243173766001</v>
      </c>
      <c r="CG86" s="219">
        <v>5279.1217461508004</v>
      </c>
      <c r="CH86" s="93"/>
      <c r="CI86" s="219">
        <v>8934.7408462910007</v>
      </c>
      <c r="CJ86" s="219">
        <v>6897.0206179098004</v>
      </c>
      <c r="CK86" s="93"/>
      <c r="CL86" s="219">
        <v>6035.0819375035999</v>
      </c>
      <c r="CM86" s="219">
        <v>4591.8441075295004</v>
      </c>
      <c r="CN86" s="93"/>
      <c r="CO86" s="219">
        <v>6103.9090623004004</v>
      </c>
      <c r="CP86" s="219">
        <v>4967.3624386353004</v>
      </c>
      <c r="CQ86" s="93"/>
      <c r="CR86" s="219">
        <v>7829.8706148604006</v>
      </c>
      <c r="CS86" s="219">
        <v>5730.3581336283005</v>
      </c>
      <c r="CT86" s="93"/>
      <c r="CU86" s="219">
        <v>6801.1361382619998</v>
      </c>
      <c r="CV86" s="219">
        <v>5229.0290546895003</v>
      </c>
    </row>
    <row r="87" spans="1:100" s="11" customFormat="1" ht="12.75" x14ac:dyDescent="0.2">
      <c r="A87" s="257"/>
      <c r="B87" s="78" t="s">
        <v>90</v>
      </c>
      <c r="C87" s="220">
        <v>8025.8323241625003</v>
      </c>
      <c r="D87" s="220">
        <v>6431.8073070265</v>
      </c>
      <c r="E87" s="94"/>
      <c r="F87" s="220">
        <v>9371.8431075256012</v>
      </c>
      <c r="G87" s="220">
        <v>7033.8439734090007</v>
      </c>
      <c r="H87" s="94"/>
      <c r="I87" s="220">
        <v>11345.5911651316</v>
      </c>
      <c r="J87" s="220">
        <v>9494.6758489557997</v>
      </c>
      <c r="K87" s="94"/>
      <c r="L87" s="220">
        <v>12348.693825497401</v>
      </c>
      <c r="M87" s="220">
        <v>9565.7360185017005</v>
      </c>
      <c r="N87" s="94"/>
      <c r="O87" s="220">
        <v>7447.2418409645006</v>
      </c>
      <c r="P87" s="220">
        <v>5990.6166620455006</v>
      </c>
      <c r="Q87" s="94"/>
      <c r="R87" s="220">
        <v>9903.7014569267012</v>
      </c>
      <c r="S87" s="220">
        <v>7589.5037565135999</v>
      </c>
      <c r="T87" s="94"/>
      <c r="U87" s="220">
        <v>9652.0047554020002</v>
      </c>
      <c r="V87" s="220">
        <v>7060.9562792091001</v>
      </c>
      <c r="W87" s="94"/>
      <c r="X87" s="220">
        <v>4502.1181702387003</v>
      </c>
      <c r="Y87" s="220">
        <v>4580.7374521729998</v>
      </c>
      <c r="Z87" s="94"/>
      <c r="AA87" s="220">
        <v>10468.1619662212</v>
      </c>
      <c r="AB87" s="220">
        <v>8720.712973125701</v>
      </c>
      <c r="AC87" s="94"/>
      <c r="AD87" s="220">
        <v>10833.5116058397</v>
      </c>
      <c r="AE87" s="220">
        <v>9007.4775090073999</v>
      </c>
      <c r="AF87" s="94"/>
      <c r="AG87" s="220">
        <v>7580.1800877392006</v>
      </c>
      <c r="AH87" s="220">
        <v>6105.2847124500004</v>
      </c>
      <c r="AI87" s="94"/>
      <c r="AJ87" s="220">
        <v>6870.0508791655002</v>
      </c>
      <c r="AK87" s="220">
        <v>5365.1908148372004</v>
      </c>
      <c r="AL87" s="86"/>
      <c r="AM87" s="220">
        <v>4819.6321207606006</v>
      </c>
      <c r="AN87" s="220">
        <v>3753.7599331445003</v>
      </c>
      <c r="AO87" s="86"/>
      <c r="AP87" s="220">
        <v>6501.2363325603001</v>
      </c>
      <c r="AQ87" s="220">
        <v>4664.8802258435999</v>
      </c>
      <c r="AR87" s="94"/>
      <c r="AS87" s="220">
        <v>9772.1836725166995</v>
      </c>
      <c r="AT87" s="220">
        <v>7392.1305597158007</v>
      </c>
      <c r="AU87" s="94"/>
      <c r="AV87" s="220">
        <v>7644.5595963946998</v>
      </c>
      <c r="AW87" s="220">
        <v>6189.5235374363001</v>
      </c>
      <c r="AX87" s="94"/>
      <c r="AY87" s="220">
        <v>7679.7084156553001</v>
      </c>
      <c r="AZ87" s="220">
        <v>5438.3312130045006</v>
      </c>
      <c r="BA87" s="94"/>
      <c r="BB87" s="220">
        <v>6373.6484433690002</v>
      </c>
      <c r="BC87" s="220">
        <v>4467.1459642055006</v>
      </c>
      <c r="BD87" s="94"/>
      <c r="BE87" s="220">
        <v>8295.5642251186</v>
      </c>
      <c r="BF87" s="220">
        <v>6409.2696418434998</v>
      </c>
      <c r="BG87" s="94"/>
      <c r="BH87" s="220">
        <v>11130.1365278912</v>
      </c>
      <c r="BI87" s="220">
        <v>8447.3437938632997</v>
      </c>
      <c r="BJ87" s="94"/>
      <c r="BK87" s="220">
        <v>4852.2249107766002</v>
      </c>
      <c r="BL87" s="220">
        <v>3863.1089469436001</v>
      </c>
      <c r="BM87" s="94"/>
      <c r="BN87" s="220">
        <v>6193.0868852068006</v>
      </c>
      <c r="BO87" s="220">
        <v>4581.3552226034999</v>
      </c>
      <c r="BP87" s="94"/>
      <c r="BQ87" s="220">
        <v>8656.7192860733994</v>
      </c>
      <c r="BR87" s="220">
        <v>6697.6279719745999</v>
      </c>
      <c r="BS87" s="94"/>
      <c r="BT87" s="220">
        <v>9644.0481626745004</v>
      </c>
      <c r="BU87" s="220">
        <v>7069.3642997001998</v>
      </c>
      <c r="BV87" s="94"/>
      <c r="BW87" s="220">
        <v>7326.7732135865999</v>
      </c>
      <c r="BX87" s="220">
        <v>6053.0128708085003</v>
      </c>
      <c r="BY87" s="94"/>
      <c r="BZ87" s="220">
        <v>9388.2324203609005</v>
      </c>
      <c r="CA87" s="220">
        <v>6871.6421114666</v>
      </c>
      <c r="CB87" s="94"/>
      <c r="CC87" s="220">
        <v>9254.7830583472005</v>
      </c>
      <c r="CD87" s="220">
        <v>7344.4350307823006</v>
      </c>
      <c r="CE87" s="94"/>
      <c r="CF87" s="220">
        <v>6797.5833574387998</v>
      </c>
      <c r="CG87" s="220">
        <v>5025.9399683966003</v>
      </c>
      <c r="CH87" s="94"/>
      <c r="CI87" s="220">
        <v>8856.3226261608997</v>
      </c>
      <c r="CJ87" s="220">
        <v>6880.4321779769998</v>
      </c>
      <c r="CK87" s="94"/>
      <c r="CL87" s="220">
        <v>6210.7121748448999</v>
      </c>
      <c r="CM87" s="220">
        <v>4665.2191459442001</v>
      </c>
      <c r="CN87" s="94"/>
      <c r="CO87" s="220">
        <v>5707.768081358</v>
      </c>
      <c r="CP87" s="220">
        <v>4948.8992737152003</v>
      </c>
      <c r="CQ87" s="94"/>
      <c r="CR87" s="220">
        <v>8251.3667867684999</v>
      </c>
      <c r="CS87" s="220">
        <v>5886.0653728040006</v>
      </c>
      <c r="CT87" s="94"/>
      <c r="CU87" s="220">
        <v>6796.7381600079998</v>
      </c>
      <c r="CV87" s="220">
        <v>5344.4945920890004</v>
      </c>
    </row>
    <row r="88" spans="1:100" x14ac:dyDescent="0.25">
      <c r="A88" s="258">
        <v>2025</v>
      </c>
      <c r="B88" s="76" t="s">
        <v>86</v>
      </c>
      <c r="C88" s="218">
        <v>8404.1286089075002</v>
      </c>
      <c r="D88" s="218">
        <v>6616.9849816087999</v>
      </c>
      <c r="E88" s="92"/>
      <c r="F88" s="218">
        <v>9695.8826923692995</v>
      </c>
      <c r="G88" s="218">
        <v>7254.8917006659003</v>
      </c>
      <c r="H88" s="92"/>
      <c r="I88" s="218">
        <v>11759.995218513201</v>
      </c>
      <c r="J88" s="218">
        <v>9632.6569123170011</v>
      </c>
      <c r="K88" s="92"/>
      <c r="L88" s="218">
        <v>12419.1340581472</v>
      </c>
      <c r="M88" s="218">
        <v>10089.2465055923</v>
      </c>
      <c r="N88" s="92"/>
      <c r="O88" s="218">
        <v>7730.1274557507004</v>
      </c>
      <c r="P88" s="218">
        <v>5819.1576500632</v>
      </c>
      <c r="Q88" s="92"/>
      <c r="R88" s="218">
        <v>10061.7728074763</v>
      </c>
      <c r="S88" s="218">
        <v>7621.1775282480003</v>
      </c>
      <c r="T88" s="92"/>
      <c r="U88" s="218">
        <v>10118.9623352647</v>
      </c>
      <c r="V88" s="218">
        <v>7210.2570080249006</v>
      </c>
      <c r="W88" s="92"/>
      <c r="X88" s="218">
        <v>4428.7665099813003</v>
      </c>
      <c r="Y88" s="218">
        <v>4546.1369091163006</v>
      </c>
      <c r="Z88" s="92"/>
      <c r="AA88" s="218">
        <v>11314.333721831999</v>
      </c>
      <c r="AB88" s="218">
        <v>8742.9275047780011</v>
      </c>
      <c r="AC88" s="92"/>
      <c r="AD88" s="218">
        <v>12041.1240360108</v>
      </c>
      <c r="AE88" s="218">
        <v>9174.3790517378002</v>
      </c>
      <c r="AF88" s="92"/>
      <c r="AG88" s="218">
        <v>7788.7949221725003</v>
      </c>
      <c r="AH88" s="218">
        <v>6413.3234374555004</v>
      </c>
      <c r="AI88" s="92"/>
      <c r="AJ88" s="218">
        <v>7322.6400099986004</v>
      </c>
      <c r="AK88" s="218">
        <v>5401.5397272778</v>
      </c>
      <c r="AL88" s="84"/>
      <c r="AM88" s="218">
        <v>5444.8907031661001</v>
      </c>
      <c r="AN88" s="218">
        <v>4825.4055083814001</v>
      </c>
      <c r="AO88" s="84"/>
      <c r="AP88" s="218">
        <v>6661.9254816432003</v>
      </c>
      <c r="AQ88" s="218">
        <v>4422.9626081115002</v>
      </c>
      <c r="AR88" s="92"/>
      <c r="AS88" s="218">
        <v>10665.4264194794</v>
      </c>
      <c r="AT88" s="218">
        <v>8364.5637810794997</v>
      </c>
      <c r="AU88" s="92"/>
      <c r="AV88" s="218">
        <v>7656.0554067984003</v>
      </c>
      <c r="AW88" s="218">
        <v>6073.0922935813014</v>
      </c>
      <c r="AX88" s="92"/>
      <c r="AY88" s="218">
        <v>7348.6806041555001</v>
      </c>
      <c r="AZ88" s="218">
        <v>5406.3671505539014</v>
      </c>
      <c r="BA88" s="92"/>
      <c r="BB88" s="218">
        <v>6943.4436161059002</v>
      </c>
      <c r="BC88" s="218">
        <v>4781.7290384517</v>
      </c>
      <c r="BD88" s="92"/>
      <c r="BE88" s="218">
        <v>8682.4464978690012</v>
      </c>
      <c r="BF88" s="218">
        <v>6509.7764018506996</v>
      </c>
      <c r="BG88" s="92"/>
      <c r="BH88" s="218">
        <v>11571.6926451687</v>
      </c>
      <c r="BI88" s="218">
        <v>8966.1494259783994</v>
      </c>
      <c r="BJ88" s="92"/>
      <c r="BK88" s="218">
        <v>4939.3609883368999</v>
      </c>
      <c r="BL88" s="218">
        <v>3964.0456432350002</v>
      </c>
      <c r="BM88" s="92"/>
      <c r="BN88" s="218">
        <v>6682.9029522915998</v>
      </c>
      <c r="BO88" s="218">
        <v>4621.7617656452003</v>
      </c>
      <c r="BP88" s="92"/>
      <c r="BQ88" s="218">
        <v>9370.548119896901</v>
      </c>
      <c r="BR88" s="218">
        <v>6822.5267656369006</v>
      </c>
      <c r="BS88" s="92"/>
      <c r="BT88" s="218">
        <v>9846.1161001622004</v>
      </c>
      <c r="BU88" s="218">
        <v>7590.4809452566014</v>
      </c>
      <c r="BV88" s="92"/>
      <c r="BW88" s="218">
        <v>7193.1949707276999</v>
      </c>
      <c r="BX88" s="218">
        <v>6050.664615914</v>
      </c>
      <c r="BY88" s="92"/>
      <c r="BZ88" s="218">
        <v>9655.8106972572004</v>
      </c>
      <c r="CA88" s="218">
        <v>7306.1405627250006</v>
      </c>
      <c r="CB88" s="92"/>
      <c r="CC88" s="218">
        <v>9716.2918098799</v>
      </c>
      <c r="CD88" s="218">
        <v>7449.9059566700007</v>
      </c>
      <c r="CE88" s="92"/>
      <c r="CF88" s="218">
        <v>7045.8935239656003</v>
      </c>
      <c r="CG88" s="218">
        <v>5185.8049349172006</v>
      </c>
      <c r="CH88" s="92"/>
      <c r="CI88" s="218">
        <v>9211.7187087841012</v>
      </c>
      <c r="CJ88" s="218">
        <v>6989.3114803218004</v>
      </c>
      <c r="CK88" s="92"/>
      <c r="CL88" s="218">
        <v>6472.6937644619002</v>
      </c>
      <c r="CM88" s="218">
        <v>4781.5412026615004</v>
      </c>
      <c r="CN88" s="92"/>
      <c r="CO88" s="218">
        <v>6571.1780775763</v>
      </c>
      <c r="CP88" s="218">
        <v>5300.1616815962998</v>
      </c>
      <c r="CQ88" s="92"/>
      <c r="CR88" s="218">
        <v>8312.8612468558003</v>
      </c>
      <c r="CS88" s="218">
        <v>5852.9918644514</v>
      </c>
      <c r="CT88" s="92"/>
      <c r="CU88" s="218">
        <v>7234.5707666358003</v>
      </c>
      <c r="CV88" s="218">
        <v>5511.5623960388002</v>
      </c>
    </row>
    <row r="89" spans="1:100" x14ac:dyDescent="0.25">
      <c r="A89" s="259"/>
      <c r="B89" s="77" t="s">
        <v>88</v>
      </c>
      <c r="C89" s="219">
        <v>8278.9470052569995</v>
      </c>
      <c r="D89" s="219">
        <v>6625.9928527214006</v>
      </c>
      <c r="E89" s="93"/>
      <c r="F89" s="219">
        <v>9155.7482518191009</v>
      </c>
      <c r="G89" s="219">
        <v>7107.2918610367014</v>
      </c>
      <c r="H89" s="93"/>
      <c r="I89" s="219">
        <v>11664.950177447399</v>
      </c>
      <c r="J89" s="219">
        <v>9765.0909843530007</v>
      </c>
      <c r="K89" s="93"/>
      <c r="L89" s="219">
        <v>12367.8930497603</v>
      </c>
      <c r="M89" s="219">
        <v>9488.5810239746006</v>
      </c>
      <c r="N89" s="93"/>
      <c r="O89" s="219">
        <v>7675.9924618956002</v>
      </c>
      <c r="P89" s="219">
        <v>5983.8793420102002</v>
      </c>
      <c r="Q89" s="93"/>
      <c r="R89" s="219">
        <v>10251.6004269654</v>
      </c>
      <c r="S89" s="219">
        <v>8048.7523908993999</v>
      </c>
      <c r="T89" s="93"/>
      <c r="U89" s="219">
        <v>9882.0330711579008</v>
      </c>
      <c r="V89" s="219">
        <v>7133.7889162186002</v>
      </c>
      <c r="W89" s="93"/>
      <c r="X89" s="219">
        <v>4383.2864556756003</v>
      </c>
      <c r="Y89" s="219">
        <v>4666.6571819770998</v>
      </c>
      <c r="Z89" s="93"/>
      <c r="AA89" s="219">
        <v>11575.2749552695</v>
      </c>
      <c r="AB89" s="219">
        <v>9215.9087493052011</v>
      </c>
      <c r="AC89" s="93"/>
      <c r="AD89" s="219">
        <v>11764.695977491099</v>
      </c>
      <c r="AE89" s="219">
        <v>9584.2589983202997</v>
      </c>
      <c r="AF89" s="93"/>
      <c r="AG89" s="219">
        <v>7754.1755686439001</v>
      </c>
      <c r="AH89" s="219">
        <v>6189.7981798684996</v>
      </c>
      <c r="AI89" s="93"/>
      <c r="AJ89" s="219">
        <v>7157.1693818253007</v>
      </c>
      <c r="AK89" s="219">
        <v>5341.4179016676999</v>
      </c>
      <c r="AL89" s="85"/>
      <c r="AM89" s="219">
        <v>5232.7541375256014</v>
      </c>
      <c r="AN89" s="219">
        <v>4509.4896954061014</v>
      </c>
      <c r="AO89" s="85"/>
      <c r="AP89" s="219">
        <v>6939.3551765749999</v>
      </c>
      <c r="AQ89" s="219">
        <v>4769.6316963003001</v>
      </c>
      <c r="AR89" s="93"/>
      <c r="AS89" s="219">
        <v>10555.925095656999</v>
      </c>
      <c r="AT89" s="219">
        <v>7921.6293939165998</v>
      </c>
      <c r="AU89" s="93"/>
      <c r="AV89" s="219">
        <v>7433.2038127072001</v>
      </c>
      <c r="AW89" s="219">
        <v>6122.7647889896998</v>
      </c>
      <c r="AX89" s="93"/>
      <c r="AY89" s="219">
        <v>7276.3455332423</v>
      </c>
      <c r="AZ89" s="219">
        <v>5504.4373536062003</v>
      </c>
      <c r="BA89" s="93"/>
      <c r="BB89" s="219">
        <v>6926.1498173937998</v>
      </c>
      <c r="BC89" s="219">
        <v>4749.5126063053003</v>
      </c>
      <c r="BD89" s="93"/>
      <c r="BE89" s="219">
        <v>8416.5897006469004</v>
      </c>
      <c r="BF89" s="219">
        <v>6376.9402334783999</v>
      </c>
      <c r="BG89" s="93"/>
      <c r="BH89" s="219">
        <v>11520.375427458899</v>
      </c>
      <c r="BI89" s="219">
        <v>8568.0472327538009</v>
      </c>
      <c r="BJ89" s="93"/>
      <c r="BK89" s="219">
        <v>4708.9932644786004</v>
      </c>
      <c r="BL89" s="219">
        <v>3822.7525479177998</v>
      </c>
      <c r="BM89" s="93"/>
      <c r="BN89" s="219">
        <v>6379.5826820363</v>
      </c>
      <c r="BO89" s="219">
        <v>4833.9598796005002</v>
      </c>
      <c r="BP89" s="93"/>
      <c r="BQ89" s="219">
        <v>9303.8107315713005</v>
      </c>
      <c r="BR89" s="219">
        <v>6746.3751593298002</v>
      </c>
      <c r="BS89" s="93"/>
      <c r="BT89" s="219">
        <v>9710.5420588044999</v>
      </c>
      <c r="BU89" s="219">
        <v>7425.1372957158001</v>
      </c>
      <c r="BV89" s="93"/>
      <c r="BW89" s="219">
        <v>6779.7770730425</v>
      </c>
      <c r="BX89" s="219">
        <v>6171.7614196631002</v>
      </c>
      <c r="BY89" s="93"/>
      <c r="BZ89" s="219">
        <v>9743.0993228404004</v>
      </c>
      <c r="CA89" s="219">
        <v>7467.8847958628003</v>
      </c>
      <c r="CB89" s="93"/>
      <c r="CC89" s="219">
        <v>9385.9156062830007</v>
      </c>
      <c r="CD89" s="219">
        <v>7629.1033349707004</v>
      </c>
      <c r="CE89" s="93"/>
      <c r="CF89" s="219">
        <v>6921.2021050991998</v>
      </c>
      <c r="CG89" s="219">
        <v>4946.1748970374001</v>
      </c>
      <c r="CH89" s="93"/>
      <c r="CI89" s="219">
        <v>9194.0829800374995</v>
      </c>
      <c r="CJ89" s="219">
        <v>7323.8985685738999</v>
      </c>
      <c r="CK89" s="93"/>
      <c r="CL89" s="219">
        <v>6412.3036594788</v>
      </c>
      <c r="CM89" s="219">
        <v>4695.3191039314006</v>
      </c>
      <c r="CN89" s="93"/>
      <c r="CO89" s="219">
        <v>6285.9100098046001</v>
      </c>
      <c r="CP89" s="219">
        <v>5083.3798787287014</v>
      </c>
      <c r="CQ89" s="93"/>
      <c r="CR89" s="219">
        <v>8630.9893700241009</v>
      </c>
      <c r="CS89" s="219">
        <v>5949.8647834576004</v>
      </c>
      <c r="CT89" s="93"/>
      <c r="CU89" s="219">
        <v>6807.0180651233004</v>
      </c>
      <c r="CV89" s="219">
        <v>5284.5472481155002</v>
      </c>
    </row>
    <row r="90" spans="1:100" x14ac:dyDescent="0.25">
      <c r="A90" s="259"/>
      <c r="B90" s="77" t="s">
        <v>89</v>
      </c>
      <c r="C90" s="219">
        <v>8137.3962294450002</v>
      </c>
      <c r="D90" s="219">
        <v>6519.5292398711999</v>
      </c>
      <c r="E90" s="93"/>
      <c r="F90" s="219">
        <v>9600.4460137310998</v>
      </c>
      <c r="G90" s="219">
        <v>7199.7216573405003</v>
      </c>
      <c r="H90" s="93"/>
      <c r="I90" s="219">
        <v>11348.2875568781</v>
      </c>
      <c r="J90" s="219">
        <v>9599.0225033489005</v>
      </c>
      <c r="K90" s="93"/>
      <c r="L90" s="219">
        <v>12182.069720126499</v>
      </c>
      <c r="M90" s="219">
        <v>9718.6923677005998</v>
      </c>
      <c r="N90" s="93"/>
      <c r="O90" s="219">
        <v>7365.7195611939014</v>
      </c>
      <c r="P90" s="219">
        <v>5861.0675715866</v>
      </c>
      <c r="Q90" s="93"/>
      <c r="R90" s="219">
        <v>10111.806644817299</v>
      </c>
      <c r="S90" s="219">
        <v>8180.4944732843014</v>
      </c>
      <c r="T90" s="93"/>
      <c r="U90" s="219">
        <v>9960.4684318831005</v>
      </c>
      <c r="V90" s="219">
        <v>7332.7147925172003</v>
      </c>
      <c r="W90" s="93"/>
      <c r="X90" s="219">
        <v>4734.8165350292002</v>
      </c>
      <c r="Y90" s="219">
        <v>4648.6336942447006</v>
      </c>
      <c r="Z90" s="93"/>
      <c r="AA90" s="219">
        <v>10715.4394790364</v>
      </c>
      <c r="AB90" s="219">
        <v>8809.8160824139995</v>
      </c>
      <c r="AC90" s="93"/>
      <c r="AD90" s="219">
        <v>10966.481745184599</v>
      </c>
      <c r="AE90" s="219">
        <v>8828.6392312024</v>
      </c>
      <c r="AF90" s="93"/>
      <c r="AG90" s="219">
        <v>7713.5993980925996</v>
      </c>
      <c r="AH90" s="219">
        <v>6053.2695332179001</v>
      </c>
      <c r="AI90" s="93"/>
      <c r="AJ90" s="219">
        <v>7102.9606297381006</v>
      </c>
      <c r="AK90" s="219">
        <v>5826.0161712401996</v>
      </c>
      <c r="AL90" s="85"/>
      <c r="AM90" s="219">
        <v>4982.4464112843998</v>
      </c>
      <c r="AN90" s="219">
        <v>4267.2459621065</v>
      </c>
      <c r="AO90" s="85"/>
      <c r="AP90" s="219">
        <v>6658.1817959913014</v>
      </c>
      <c r="AQ90" s="219">
        <v>4791.9424381536001</v>
      </c>
      <c r="AR90" s="93"/>
      <c r="AS90" s="219">
        <v>10305.863052283699</v>
      </c>
      <c r="AT90" s="219">
        <v>8098.0599019453002</v>
      </c>
      <c r="AU90" s="93"/>
      <c r="AV90" s="219">
        <v>7281.5649940998001</v>
      </c>
      <c r="AW90" s="219">
        <v>5856.9301622816001</v>
      </c>
      <c r="AX90" s="93"/>
      <c r="AY90" s="219">
        <v>7050.6611549964</v>
      </c>
      <c r="AZ90" s="219">
        <v>5397.2142261631998</v>
      </c>
      <c r="BA90" s="93"/>
      <c r="BB90" s="219">
        <v>6607.2814814740004</v>
      </c>
      <c r="BC90" s="219">
        <v>4950.9459658321002</v>
      </c>
      <c r="BD90" s="93"/>
      <c r="BE90" s="219">
        <v>8659.8942100396998</v>
      </c>
      <c r="BF90" s="219">
        <v>6654.4008141255999</v>
      </c>
      <c r="BG90" s="93"/>
      <c r="BH90" s="219">
        <v>11618.3994218936</v>
      </c>
      <c r="BI90" s="219">
        <v>8580.6793513219</v>
      </c>
      <c r="BJ90" s="93"/>
      <c r="BK90" s="219">
        <v>4575.2716015320002</v>
      </c>
      <c r="BL90" s="219">
        <v>3670.2675029613001</v>
      </c>
      <c r="BM90" s="93"/>
      <c r="BN90" s="219">
        <v>6546.5025370583999</v>
      </c>
      <c r="BO90" s="219">
        <v>4928.4857254173003</v>
      </c>
      <c r="BP90" s="93"/>
      <c r="BQ90" s="219">
        <v>9376.0111722969996</v>
      </c>
      <c r="BR90" s="219">
        <v>6965.6641718776</v>
      </c>
      <c r="BS90" s="93"/>
      <c r="BT90" s="219">
        <v>9470.8905906989003</v>
      </c>
      <c r="BU90" s="219">
        <v>7596.6780305073007</v>
      </c>
      <c r="BV90" s="93"/>
      <c r="BW90" s="219">
        <v>6607.122308213</v>
      </c>
      <c r="BX90" s="219">
        <v>5994.9967839389001</v>
      </c>
      <c r="BY90" s="93"/>
      <c r="BZ90" s="219">
        <v>9357.0205005763</v>
      </c>
      <c r="CA90" s="219">
        <v>6954.8748384203</v>
      </c>
      <c r="CB90" s="93"/>
      <c r="CC90" s="219">
        <v>9938.7839335503995</v>
      </c>
      <c r="CD90" s="219">
        <v>7676.6005191078002</v>
      </c>
      <c r="CE90" s="93"/>
      <c r="CF90" s="219">
        <v>6884.4953776001003</v>
      </c>
      <c r="CG90" s="219">
        <v>4719.5239893186999</v>
      </c>
      <c r="CH90" s="93"/>
      <c r="CI90" s="219">
        <v>9353.131804148401</v>
      </c>
      <c r="CJ90" s="219">
        <v>7554.5227853707001</v>
      </c>
      <c r="CK90" s="93"/>
      <c r="CL90" s="219">
        <v>6330.3035136073004</v>
      </c>
      <c r="CM90" s="219">
        <v>4806.1118414435996</v>
      </c>
      <c r="CN90" s="93"/>
      <c r="CO90" s="219">
        <v>6169.3510978413015</v>
      </c>
      <c r="CP90" s="219">
        <v>4774.1252611624996</v>
      </c>
      <c r="CQ90" s="93"/>
      <c r="CR90" s="219">
        <v>8279.3352560127005</v>
      </c>
      <c r="CS90" s="219">
        <v>5855.0873425419004</v>
      </c>
      <c r="CT90" s="93"/>
      <c r="CU90" s="219">
        <v>6958.5728858437014</v>
      </c>
      <c r="CV90" s="219">
        <v>5438.2388374390002</v>
      </c>
    </row>
    <row r="91" spans="1:100" x14ac:dyDescent="0.25">
      <c r="A91" s="259"/>
      <c r="B91" s="77" t="s">
        <v>90</v>
      </c>
      <c r="C91" s="219">
        <v>8361.1759418047004</v>
      </c>
      <c r="D91" s="219">
        <v>6699.0700562797001</v>
      </c>
      <c r="E91" s="93"/>
      <c r="F91" s="219">
        <v>9501.0950802883999</v>
      </c>
      <c r="G91" s="219">
        <v>7675.4479507099004</v>
      </c>
      <c r="H91" s="93"/>
      <c r="I91" s="219">
        <v>11626.145505066201</v>
      </c>
      <c r="J91" s="219">
        <v>9703.0237766516002</v>
      </c>
      <c r="K91" s="93"/>
      <c r="L91" s="219">
        <v>12065.681412049</v>
      </c>
      <c r="M91" s="219">
        <v>9357.3113649053012</v>
      </c>
      <c r="N91" s="93"/>
      <c r="O91" s="219">
        <v>7384.7319983887</v>
      </c>
      <c r="P91" s="219">
        <v>5544.3360038971996</v>
      </c>
      <c r="Q91" s="93"/>
      <c r="R91" s="219">
        <v>9787.9009750331006</v>
      </c>
      <c r="S91" s="219">
        <v>8070.4627371925999</v>
      </c>
      <c r="T91" s="93"/>
      <c r="U91" s="219">
        <v>10365.223791541301</v>
      </c>
      <c r="V91" s="219">
        <v>7446.1847095793</v>
      </c>
      <c r="W91" s="93"/>
      <c r="X91" s="219">
        <v>4888.3249087413014</v>
      </c>
      <c r="Y91" s="219">
        <v>4742.0311172802003</v>
      </c>
      <c r="Z91" s="93"/>
      <c r="AA91" s="219">
        <v>10801.273656916301</v>
      </c>
      <c r="AB91" s="219">
        <v>8863.1398345165999</v>
      </c>
      <c r="AC91" s="93"/>
      <c r="AD91" s="219">
        <v>10586.8688532996</v>
      </c>
      <c r="AE91" s="219">
        <v>8690.3209562021002</v>
      </c>
      <c r="AF91" s="93"/>
      <c r="AG91" s="219">
        <v>7665.1103015309</v>
      </c>
      <c r="AH91" s="219">
        <v>6013.4121215278001</v>
      </c>
      <c r="AI91" s="93"/>
      <c r="AJ91" s="219">
        <v>7584.5344933731003</v>
      </c>
      <c r="AK91" s="219">
        <v>5785.2121810606995</v>
      </c>
      <c r="AL91" s="85"/>
      <c r="AM91" s="219">
        <v>5162.0900702622002</v>
      </c>
      <c r="AN91" s="219">
        <v>4373.9002637914</v>
      </c>
      <c r="AO91" s="85"/>
      <c r="AP91" s="219">
        <v>7231.1071283750007</v>
      </c>
      <c r="AQ91" s="219">
        <v>4986.0616635898996</v>
      </c>
      <c r="AR91" s="93"/>
      <c r="AS91" s="219">
        <v>9935.006283131801</v>
      </c>
      <c r="AT91" s="219">
        <v>7569.3679561125</v>
      </c>
      <c r="AU91" s="93"/>
      <c r="AV91" s="219">
        <v>8231.8750224362011</v>
      </c>
      <c r="AW91" s="219">
        <v>6854.8006362845999</v>
      </c>
      <c r="AX91" s="93"/>
      <c r="AY91" s="219">
        <v>7047.8177596830001</v>
      </c>
      <c r="AZ91" s="219">
        <v>5323.5962521595002</v>
      </c>
      <c r="BA91" s="93"/>
      <c r="BB91" s="219">
        <v>6551.1433403986002</v>
      </c>
      <c r="BC91" s="219">
        <v>5079.7706047964002</v>
      </c>
      <c r="BD91" s="93"/>
      <c r="BE91" s="219">
        <v>8779.2092075041</v>
      </c>
      <c r="BF91" s="219">
        <v>6588.3882301924004</v>
      </c>
      <c r="BG91" s="93"/>
      <c r="BH91" s="219">
        <v>11846.4081600266</v>
      </c>
      <c r="BI91" s="219">
        <v>9052.0546933237001</v>
      </c>
      <c r="BJ91" s="93"/>
      <c r="BK91" s="219">
        <v>4921.9923288172004</v>
      </c>
      <c r="BL91" s="219">
        <v>3816.7745050021999</v>
      </c>
      <c r="BM91" s="93"/>
      <c r="BN91" s="219">
        <v>6550.4106286091001</v>
      </c>
      <c r="BO91" s="219">
        <v>4883.1667429394001</v>
      </c>
      <c r="BP91" s="93"/>
      <c r="BQ91" s="219">
        <v>9627.870198070701</v>
      </c>
      <c r="BR91" s="219">
        <v>7537.2824682441014</v>
      </c>
      <c r="BS91" s="93"/>
      <c r="BT91" s="219">
        <v>9139.5834151490999</v>
      </c>
      <c r="BU91" s="219">
        <v>7485.5349507921001</v>
      </c>
      <c r="BV91" s="93"/>
      <c r="BW91" s="219">
        <v>7149.7925249267</v>
      </c>
      <c r="BX91" s="219">
        <v>5973.3200263462004</v>
      </c>
      <c r="BY91" s="93"/>
      <c r="BZ91" s="219">
        <v>9407.2972721246006</v>
      </c>
      <c r="CA91" s="219">
        <v>7353.5658485504</v>
      </c>
      <c r="CB91" s="93"/>
      <c r="CC91" s="219">
        <v>10343.812678246901</v>
      </c>
      <c r="CD91" s="219">
        <v>7602.8154995409004</v>
      </c>
      <c r="CE91" s="93"/>
      <c r="CF91" s="219">
        <v>6688.3446877772003</v>
      </c>
      <c r="CG91" s="219">
        <v>4948.1022738073998</v>
      </c>
      <c r="CH91" s="93"/>
      <c r="CI91" s="219">
        <v>9251.5559938154001</v>
      </c>
      <c r="CJ91" s="219">
        <v>7373.9275493292998</v>
      </c>
      <c r="CK91" s="93"/>
      <c r="CL91" s="219">
        <v>6445.2006178281999</v>
      </c>
      <c r="CM91" s="219">
        <v>4531.5718960014001</v>
      </c>
      <c r="CN91" s="93"/>
      <c r="CO91" s="219">
        <v>6466.5120268561004</v>
      </c>
      <c r="CP91" s="219">
        <v>5017.9547757956998</v>
      </c>
      <c r="CQ91" s="93"/>
      <c r="CR91" s="219">
        <v>8060.3979474446014</v>
      </c>
      <c r="CS91" s="219">
        <v>6020.9547316088001</v>
      </c>
      <c r="CT91" s="93"/>
      <c r="CU91" s="219">
        <v>7178.6535594531006</v>
      </c>
      <c r="CV91" s="219">
        <v>5791.9093962272</v>
      </c>
    </row>
    <row r="92" spans="1:100" ht="5.25" customHeight="1" x14ac:dyDescent="0.25">
      <c r="A92" s="87"/>
      <c r="B92" s="36"/>
      <c r="C92" s="47"/>
      <c r="D92" s="47"/>
      <c r="E92" s="131"/>
      <c r="F92" s="47"/>
      <c r="G92" s="47"/>
      <c r="H92" s="131"/>
      <c r="I92" s="47"/>
      <c r="J92" s="47"/>
      <c r="K92" s="131"/>
      <c r="L92" s="47"/>
      <c r="M92" s="47"/>
      <c r="N92" s="131"/>
      <c r="O92" s="47"/>
      <c r="P92" s="47"/>
      <c r="Q92" s="131"/>
      <c r="R92" s="47"/>
      <c r="S92" s="47"/>
      <c r="T92" s="131"/>
      <c r="U92" s="47"/>
      <c r="V92" s="47"/>
      <c r="W92" s="131"/>
      <c r="X92" s="47"/>
      <c r="Y92" s="47"/>
      <c r="Z92" s="131"/>
      <c r="AA92" s="47"/>
      <c r="AB92" s="47"/>
      <c r="AC92" s="131"/>
      <c r="AD92" s="47"/>
      <c r="AE92" s="47"/>
      <c r="AF92" s="131"/>
      <c r="AG92" s="47"/>
      <c r="AH92" s="47"/>
      <c r="AI92" s="131"/>
      <c r="AJ92" s="47"/>
      <c r="AK92" s="47"/>
      <c r="AL92" s="131"/>
      <c r="AM92" s="47"/>
      <c r="AN92" s="47"/>
      <c r="AO92" s="131"/>
      <c r="AP92" s="47"/>
      <c r="AQ92" s="47"/>
      <c r="AR92" s="131"/>
      <c r="AS92" s="47"/>
      <c r="AT92" s="47"/>
      <c r="AU92" s="131"/>
      <c r="AV92" s="47"/>
      <c r="AW92" s="47"/>
      <c r="AX92" s="131"/>
      <c r="AY92" s="47"/>
      <c r="AZ92" s="47"/>
      <c r="BA92" s="131"/>
      <c r="BB92" s="47"/>
      <c r="BC92" s="47"/>
      <c r="BD92" s="131"/>
      <c r="BE92" s="47"/>
      <c r="BF92" s="47"/>
      <c r="BG92" s="131"/>
      <c r="BH92" s="47"/>
      <c r="BI92" s="47"/>
      <c r="BJ92" s="131"/>
      <c r="BK92" s="47"/>
      <c r="BL92" s="47"/>
      <c r="BM92" s="131"/>
      <c r="BN92" s="47"/>
      <c r="BO92" s="47"/>
      <c r="BP92" s="131"/>
      <c r="BQ92" s="47"/>
      <c r="BR92" s="47"/>
      <c r="BS92" s="131"/>
      <c r="BT92" s="47"/>
      <c r="BU92" s="47"/>
      <c r="BV92" s="131"/>
      <c r="BW92" s="47"/>
      <c r="BX92" s="47"/>
      <c r="BY92" s="131"/>
      <c r="BZ92" s="47"/>
      <c r="CA92" s="47"/>
      <c r="CB92" s="131"/>
      <c r="CC92" s="47"/>
      <c r="CD92" s="47"/>
      <c r="CE92" s="131"/>
      <c r="CF92" s="47"/>
      <c r="CG92" s="47"/>
      <c r="CH92" s="131"/>
      <c r="CI92" s="47"/>
      <c r="CJ92" s="47"/>
      <c r="CK92" s="131"/>
      <c r="CL92" s="47"/>
      <c r="CM92" s="47"/>
      <c r="CN92" s="131"/>
      <c r="CO92" s="47"/>
      <c r="CP92" s="47"/>
      <c r="CQ92" s="131"/>
      <c r="CR92" s="47"/>
      <c r="CS92" s="47"/>
      <c r="CT92" s="131"/>
      <c r="CU92" s="47"/>
      <c r="CV92" s="47"/>
    </row>
    <row r="93" spans="1:100" ht="5.25" customHeight="1" x14ac:dyDescent="0.25">
      <c r="A93" s="9"/>
      <c r="B93" s="12"/>
      <c r="C93" s="12"/>
      <c r="D93" s="12"/>
      <c r="E93" s="126"/>
      <c r="F93" s="127"/>
      <c r="G93" s="126"/>
      <c r="H93" s="127"/>
      <c r="I93" s="126"/>
      <c r="J93" s="126"/>
      <c r="K93" s="126"/>
      <c r="L93" s="126"/>
      <c r="M93" s="127"/>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45"/>
      <c r="BO93" s="145"/>
      <c r="BP93" s="18"/>
      <c r="BQ93" s="18"/>
      <c r="BR93" s="18"/>
      <c r="BS93" s="18"/>
      <c r="BT93" s="18"/>
      <c r="BU93" s="18"/>
      <c r="BV93" s="18"/>
      <c r="BW93" s="18"/>
      <c r="BX93" s="18"/>
      <c r="BY93" s="18"/>
      <c r="BZ93" s="145"/>
      <c r="CA93" s="145"/>
      <c r="CB93" s="18"/>
      <c r="CC93" s="18"/>
      <c r="CD93" s="18"/>
      <c r="CE93" s="18"/>
      <c r="CF93" s="18"/>
      <c r="CG93" s="18"/>
      <c r="CH93" s="18"/>
      <c r="CI93" s="18"/>
      <c r="CJ93" s="18"/>
      <c r="CK93" s="18"/>
      <c r="CL93" s="18"/>
      <c r="CM93" s="18"/>
      <c r="CN93" s="18"/>
      <c r="CO93" s="18"/>
      <c r="CP93" s="18"/>
      <c r="CQ93" s="18"/>
      <c r="CR93" s="18"/>
      <c r="CS93" s="18"/>
      <c r="CT93" s="18"/>
      <c r="CU93" s="18"/>
      <c r="CV93" s="18"/>
    </row>
    <row r="94" spans="1:100" ht="43.9" customHeight="1" x14ac:dyDescent="0.25">
      <c r="A94" s="49" t="s">
        <v>94</v>
      </c>
      <c r="B94" s="240" t="s">
        <v>95</v>
      </c>
      <c r="C94" s="240"/>
      <c r="D94" s="240"/>
      <c r="E94" s="240"/>
      <c r="F94" s="240"/>
      <c r="G94" s="240"/>
      <c r="H94" s="240"/>
      <c r="I94" s="240"/>
      <c r="J94" s="240"/>
    </row>
    <row r="95" spans="1:100" ht="21.6" customHeight="1" x14ac:dyDescent="0.25">
      <c r="A95" s="49"/>
      <c r="B95" s="240" t="s">
        <v>256</v>
      </c>
      <c r="C95" s="240"/>
      <c r="D95" s="240"/>
      <c r="E95" s="240"/>
      <c r="F95" s="240"/>
      <c r="G95" s="240"/>
      <c r="H95" s="240"/>
      <c r="I95" s="240"/>
      <c r="J95" s="240"/>
    </row>
    <row r="96" spans="1:100" ht="14.65" customHeight="1" x14ac:dyDescent="0.25">
      <c r="A96" s="50" t="s">
        <v>96</v>
      </c>
      <c r="B96" s="240" t="s">
        <v>244</v>
      </c>
      <c r="C96" s="240"/>
      <c r="D96" s="240"/>
      <c r="E96" s="240"/>
      <c r="F96" s="240"/>
      <c r="G96" s="240"/>
      <c r="H96" s="240"/>
      <c r="I96" s="240"/>
      <c r="J96" s="240"/>
    </row>
    <row r="97" spans="1:10" ht="44.45" customHeight="1" x14ac:dyDescent="0.25">
      <c r="A97" s="50" t="s">
        <v>98</v>
      </c>
      <c r="B97" s="240" t="s">
        <v>103</v>
      </c>
      <c r="C97" s="240"/>
      <c r="D97" s="240"/>
      <c r="E97" s="240"/>
      <c r="F97" s="240"/>
      <c r="G97" s="240"/>
      <c r="H97" s="240"/>
      <c r="I97" s="240"/>
      <c r="J97" s="240"/>
    </row>
    <row r="98" spans="1:10" ht="49.5" customHeight="1" x14ac:dyDescent="0.25">
      <c r="A98" s="50" t="s">
        <v>100</v>
      </c>
      <c r="B98" s="240" t="s">
        <v>105</v>
      </c>
      <c r="C98" s="240"/>
      <c r="D98" s="240"/>
      <c r="E98" s="240"/>
      <c r="F98" s="240"/>
      <c r="G98" s="240"/>
      <c r="H98" s="240"/>
      <c r="I98" s="240"/>
      <c r="J98" s="240"/>
    </row>
    <row r="99" spans="1:10" ht="12" customHeight="1" x14ac:dyDescent="0.25">
      <c r="A99" s="49" t="s">
        <v>108</v>
      </c>
      <c r="B99" s="240" t="s">
        <v>109</v>
      </c>
      <c r="C99" s="240"/>
      <c r="D99" s="240"/>
      <c r="E99" s="240"/>
      <c r="F99" s="240"/>
      <c r="G99" s="240"/>
      <c r="H99" s="240"/>
      <c r="I99" s="240"/>
      <c r="J99" s="240"/>
    </row>
    <row r="100" spans="1:10" ht="22.9" customHeight="1" x14ac:dyDescent="0.25">
      <c r="A100" s="49" t="s">
        <v>110</v>
      </c>
      <c r="B100" s="240" t="s">
        <v>111</v>
      </c>
      <c r="C100" s="240"/>
      <c r="D100" s="240"/>
      <c r="E100" s="240"/>
      <c r="F100" s="240"/>
      <c r="G100" s="240"/>
      <c r="H100" s="240"/>
      <c r="I100" s="240"/>
      <c r="J100" s="240"/>
    </row>
  </sheetData>
  <mergeCells count="65">
    <mergeCell ref="A84:A87"/>
    <mergeCell ref="B99:J99"/>
    <mergeCell ref="B100:J100"/>
    <mergeCell ref="B94:J94"/>
    <mergeCell ref="B95:J95"/>
    <mergeCell ref="B96:J96"/>
    <mergeCell ref="B97:J97"/>
    <mergeCell ref="B98:J98"/>
    <mergeCell ref="A88:A91"/>
    <mergeCell ref="A64:A67"/>
    <mergeCell ref="A68:A71"/>
    <mergeCell ref="A72:A75"/>
    <mergeCell ref="A76:A79"/>
    <mergeCell ref="A80:A83"/>
    <mergeCell ref="A44:A47"/>
    <mergeCell ref="A48:A51"/>
    <mergeCell ref="A52:A55"/>
    <mergeCell ref="A56:A59"/>
    <mergeCell ref="A60:A63"/>
    <mergeCell ref="A20:A23"/>
    <mergeCell ref="A24:A27"/>
    <mergeCell ref="A28:A31"/>
    <mergeCell ref="A32:A35"/>
    <mergeCell ref="A36:A39"/>
    <mergeCell ref="A40:A43"/>
    <mergeCell ref="CO6:CP6"/>
    <mergeCell ref="CR6:CS6"/>
    <mergeCell ref="CU6:CV6"/>
    <mergeCell ref="A8:A11"/>
    <mergeCell ref="A12:A15"/>
    <mergeCell ref="A16:A19"/>
    <mergeCell ref="BW6:BX6"/>
    <mergeCell ref="BZ6:CA6"/>
    <mergeCell ref="CC6:CD6"/>
    <mergeCell ref="CF6:CG6"/>
    <mergeCell ref="CI6:CJ6"/>
    <mergeCell ref="CL6:CM6"/>
    <mergeCell ref="BE6:BF6"/>
    <mergeCell ref="BH6:BI6"/>
    <mergeCell ref="BK6:BL6"/>
    <mergeCell ref="BN6:BO6"/>
    <mergeCell ref="BQ6:BR6"/>
    <mergeCell ref="BT6:BU6"/>
    <mergeCell ref="AM6:AN6"/>
    <mergeCell ref="AP6:AQ6"/>
    <mergeCell ref="AS6:AT6"/>
    <mergeCell ref="AV6:AW6"/>
    <mergeCell ref="AY6:AZ6"/>
    <mergeCell ref="BB6:BC6"/>
    <mergeCell ref="AJ6:AK6"/>
    <mergeCell ref="A3:J3"/>
    <mergeCell ref="CU3:CV3"/>
    <mergeCell ref="A6:A7"/>
    <mergeCell ref="B6:B7"/>
    <mergeCell ref="C6:D6"/>
    <mergeCell ref="F6:G6"/>
    <mergeCell ref="I6:J6"/>
    <mergeCell ref="L6:M6"/>
    <mergeCell ref="O6:P6"/>
    <mergeCell ref="R6:S6"/>
    <mergeCell ref="U6:V6"/>
    <mergeCell ref="X6:Y6"/>
    <mergeCell ref="AA6:AB6"/>
    <mergeCell ref="AD6:AE6"/>
    <mergeCell ref="AG6:AH6"/>
  </mergeCells>
  <hyperlinks>
    <hyperlink ref="CV5" location="Contenido!A1" tooltip="Índice" display="Índice"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3C742-B108-4697-BAB5-FE80246735DE}">
  <dimension ref="A1:M100"/>
  <sheetViews>
    <sheetView zoomScaleNormal="100" workbookViewId="0">
      <pane ySplit="7" topLeftCell="A8" activePane="bottomLeft" state="frozen"/>
      <selection activeCell="I105" sqref="I105"/>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7" width="11.42578125" style="14" customWidth="1"/>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s="2" customFormat="1" ht="12.75" x14ac:dyDescent="0.2">
      <c r="E2" s="4"/>
      <c r="F2" s="4"/>
      <c r="G2" s="4"/>
    </row>
    <row r="3" spans="1:13" s="2" customFormat="1" ht="16.5" customHeight="1" x14ac:dyDescent="0.2">
      <c r="A3" s="235" t="s">
        <v>265</v>
      </c>
      <c r="B3" s="235"/>
      <c r="C3" s="235"/>
      <c r="D3" s="235"/>
      <c r="E3" s="235"/>
      <c r="F3" s="235"/>
      <c r="G3" s="235"/>
      <c r="H3" s="235"/>
      <c r="I3" s="235"/>
      <c r="J3" s="235"/>
      <c r="L3" s="254" t="str" cm="1">
        <f t="array" aca="1" ref="L3" ca="1">+MID(CELL("nombrearchivo",$A$1),FIND("]",CELL("nombrearchivo",$A$1),1)+1,15)</f>
        <v>Cuadro 18.EUM</v>
      </c>
      <c r="M3" s="254"/>
    </row>
    <row r="4" spans="1:13" s="2" customFormat="1" ht="12.75" x14ac:dyDescent="0.2">
      <c r="A4" s="98" t="s">
        <v>80</v>
      </c>
      <c r="B4" s="3"/>
      <c r="C4" s="3"/>
      <c r="D4" s="4"/>
      <c r="E4" s="6"/>
      <c r="F4" s="6"/>
      <c r="G4" s="7"/>
      <c r="L4" s="24"/>
      <c r="M4" s="24"/>
    </row>
    <row r="5" spans="1:13" x14ac:dyDescent="0.25">
      <c r="A5" s="52" t="s">
        <v>73</v>
      </c>
      <c r="B5" s="4"/>
      <c r="C5" s="4"/>
      <c r="D5" s="4"/>
      <c r="E5" s="6"/>
      <c r="F5" s="7"/>
      <c r="G5" s="7"/>
      <c r="H5" s="2"/>
      <c r="I5" s="2"/>
      <c r="J5" s="2"/>
      <c r="K5" s="2"/>
      <c r="L5" s="24"/>
      <c r="M5" s="24"/>
    </row>
    <row r="6" spans="1:13" s="2" customFormat="1" ht="12.75" x14ac:dyDescent="0.2">
      <c r="A6" s="51" t="s">
        <v>263</v>
      </c>
      <c r="B6" s="4"/>
      <c r="C6" s="4"/>
      <c r="D6" s="4"/>
      <c r="E6" s="8"/>
      <c r="F6" s="8"/>
      <c r="L6" s="24"/>
      <c r="M6" s="72" t="s">
        <v>75</v>
      </c>
    </row>
    <row r="7" spans="1:13" s="19" customFormat="1" ht="45"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v>2805.7364222959</v>
      </c>
      <c r="D8" s="218">
        <v>12228.399006252699</v>
      </c>
      <c r="E8" s="218">
        <v>6765.3542638489007</v>
      </c>
      <c r="F8" s="218">
        <v>7586.457173967</v>
      </c>
      <c r="G8" s="218">
        <v>5732.8917584841001</v>
      </c>
      <c r="H8" s="218">
        <v>5390.4070935751006</v>
      </c>
      <c r="I8" s="218">
        <v>9490.9935947245995</v>
      </c>
      <c r="J8" s="218">
        <v>10713.804766405499</v>
      </c>
      <c r="K8" s="218">
        <v>10944.4671528294</v>
      </c>
      <c r="L8" s="218">
        <v>5389.7325616352</v>
      </c>
      <c r="M8" s="218">
        <v>10515.7648948203</v>
      </c>
    </row>
    <row r="9" spans="1:13" x14ac:dyDescent="0.25">
      <c r="A9" s="256"/>
      <c r="B9" s="77" t="s">
        <v>88</v>
      </c>
      <c r="C9" s="219">
        <v>2428.1287924004</v>
      </c>
      <c r="D9" s="219">
        <v>12536.9646199622</v>
      </c>
      <c r="E9" s="219">
        <v>6759.1123632178014</v>
      </c>
      <c r="F9" s="219">
        <v>7905.2198336437996</v>
      </c>
      <c r="G9" s="219">
        <v>5799.0929725692004</v>
      </c>
      <c r="H9" s="219">
        <v>5553.3070870918</v>
      </c>
      <c r="I9" s="219">
        <v>9433.1511214563998</v>
      </c>
      <c r="J9" s="219">
        <v>10393.944093407301</v>
      </c>
      <c r="K9" s="219">
        <v>10842.2336915838</v>
      </c>
      <c r="L9" s="219">
        <v>5401.5030535286014</v>
      </c>
      <c r="M9" s="219">
        <v>10395.713374487699</v>
      </c>
    </row>
    <row r="10" spans="1:13" x14ac:dyDescent="0.25">
      <c r="A10" s="256"/>
      <c r="B10" s="77" t="s">
        <v>89</v>
      </c>
      <c r="C10" s="219">
        <v>2283.8214020536998</v>
      </c>
      <c r="D10" s="219">
        <v>13397.808316021299</v>
      </c>
      <c r="E10" s="219">
        <v>6804.6894128308004</v>
      </c>
      <c r="F10" s="219">
        <v>7632.8312498879004</v>
      </c>
      <c r="G10" s="219">
        <v>5772.2434116764998</v>
      </c>
      <c r="H10" s="219">
        <v>5544.2187529530001</v>
      </c>
      <c r="I10" s="219">
        <v>9423.6079346360002</v>
      </c>
      <c r="J10" s="219">
        <v>11066.651418764901</v>
      </c>
      <c r="K10" s="219">
        <v>11001.4301002669</v>
      </c>
      <c r="L10" s="219">
        <v>5388.9146335915002</v>
      </c>
      <c r="M10" s="219">
        <v>10504.887205799499</v>
      </c>
    </row>
    <row r="11" spans="1:13" x14ac:dyDescent="0.25">
      <c r="A11" s="257"/>
      <c r="B11" s="78" t="s">
        <v>90</v>
      </c>
      <c r="C11" s="220">
        <v>2419.0476543780001</v>
      </c>
      <c r="D11" s="220">
        <v>13623.337551713201</v>
      </c>
      <c r="E11" s="220">
        <v>7001.3378753431998</v>
      </c>
      <c r="F11" s="220">
        <v>7929.0994901615004</v>
      </c>
      <c r="G11" s="220">
        <v>5959.6426275007998</v>
      </c>
      <c r="H11" s="220">
        <v>5678.1481329816006</v>
      </c>
      <c r="I11" s="220">
        <v>9612.1789360311996</v>
      </c>
      <c r="J11" s="220">
        <v>10704.8300621667</v>
      </c>
      <c r="K11" s="220">
        <v>11262.6804357981</v>
      </c>
      <c r="L11" s="220">
        <v>5547.6352383376006</v>
      </c>
      <c r="M11" s="220">
        <v>10388.6587947097</v>
      </c>
    </row>
    <row r="12" spans="1:13" x14ac:dyDescent="0.25">
      <c r="A12" s="255">
        <v>2006</v>
      </c>
      <c r="B12" s="76" t="s">
        <v>86</v>
      </c>
      <c r="C12" s="218">
        <v>2569.7672795785002</v>
      </c>
      <c r="D12" s="218">
        <v>13258.317951745101</v>
      </c>
      <c r="E12" s="218">
        <v>6789.3032865537998</v>
      </c>
      <c r="F12" s="218">
        <v>7815.5626571403</v>
      </c>
      <c r="G12" s="218">
        <v>5991.2097785833002</v>
      </c>
      <c r="H12" s="218">
        <v>5552.7557833133005</v>
      </c>
      <c r="I12" s="218">
        <v>9877.4353968157011</v>
      </c>
      <c r="J12" s="218">
        <v>11139.976445336801</v>
      </c>
      <c r="K12" s="218">
        <v>11030.049515937601</v>
      </c>
      <c r="L12" s="218">
        <v>5602.2195438483004</v>
      </c>
      <c r="M12" s="218">
        <v>10755.6519067643</v>
      </c>
    </row>
    <row r="13" spans="1:13" x14ac:dyDescent="0.25">
      <c r="A13" s="256"/>
      <c r="B13" s="77" t="s">
        <v>88</v>
      </c>
      <c r="C13" s="219">
        <v>2586.1087263950999</v>
      </c>
      <c r="D13" s="219">
        <v>13882.7176481521</v>
      </c>
      <c r="E13" s="219">
        <v>7033.4614335100005</v>
      </c>
      <c r="F13" s="219">
        <v>8104.9922469818002</v>
      </c>
      <c r="G13" s="219">
        <v>6058.5278951833006</v>
      </c>
      <c r="H13" s="219">
        <v>5616.6775376605001</v>
      </c>
      <c r="I13" s="219">
        <v>9599.7344345925012</v>
      </c>
      <c r="J13" s="219">
        <v>10993.7547487471</v>
      </c>
      <c r="K13" s="219">
        <v>11159.584184638501</v>
      </c>
      <c r="L13" s="219">
        <v>5699.8899585135005</v>
      </c>
      <c r="M13" s="219">
        <v>10710.000744503201</v>
      </c>
    </row>
    <row r="14" spans="1:13" x14ac:dyDescent="0.25">
      <c r="A14" s="256"/>
      <c r="B14" s="77" t="s">
        <v>89</v>
      </c>
      <c r="C14" s="219">
        <v>2391.4858904537</v>
      </c>
      <c r="D14" s="219">
        <v>14648.323938584801</v>
      </c>
      <c r="E14" s="219">
        <v>7017.7703293270006</v>
      </c>
      <c r="F14" s="219">
        <v>8192.0398372829004</v>
      </c>
      <c r="G14" s="219">
        <v>6087.0258730284004</v>
      </c>
      <c r="H14" s="219">
        <v>6001.1624333138006</v>
      </c>
      <c r="I14" s="219">
        <v>9990.9193049103997</v>
      </c>
      <c r="J14" s="219">
        <v>11086.376614807601</v>
      </c>
      <c r="K14" s="219">
        <v>11341.701207792801</v>
      </c>
      <c r="L14" s="219">
        <v>5674.3535716040005</v>
      </c>
      <c r="M14" s="219">
        <v>10943.3402092458</v>
      </c>
    </row>
    <row r="15" spans="1:13" x14ac:dyDescent="0.25">
      <c r="A15" s="257"/>
      <c r="B15" s="78" t="s">
        <v>90</v>
      </c>
      <c r="C15" s="220">
        <v>2526.6273291476</v>
      </c>
      <c r="D15" s="220">
        <v>13948.6363951495</v>
      </c>
      <c r="E15" s="220">
        <v>6857.7753616488999</v>
      </c>
      <c r="F15" s="220">
        <v>8036.3568219525005</v>
      </c>
      <c r="G15" s="220">
        <v>6006.0057950401006</v>
      </c>
      <c r="H15" s="220">
        <v>5624.8918499858</v>
      </c>
      <c r="I15" s="220">
        <v>9504.5106893268003</v>
      </c>
      <c r="J15" s="220">
        <v>11328.6763212763</v>
      </c>
      <c r="K15" s="220">
        <v>10794.7817546243</v>
      </c>
      <c r="L15" s="220">
        <v>5615.2357308494002</v>
      </c>
      <c r="M15" s="220">
        <v>10649.2136461795</v>
      </c>
    </row>
    <row r="16" spans="1:13" x14ac:dyDescent="0.25">
      <c r="A16" s="255">
        <v>2007</v>
      </c>
      <c r="B16" s="76" t="s">
        <v>86</v>
      </c>
      <c r="C16" s="218">
        <v>2540.9797374657001</v>
      </c>
      <c r="D16" s="218">
        <v>14644.5344652655</v>
      </c>
      <c r="E16" s="218">
        <v>6849.8264615427006</v>
      </c>
      <c r="F16" s="218">
        <v>8004.5736406719006</v>
      </c>
      <c r="G16" s="218">
        <v>6085.1721944981</v>
      </c>
      <c r="H16" s="218">
        <v>5849.2188730285006</v>
      </c>
      <c r="I16" s="218">
        <v>9341.2127212367996</v>
      </c>
      <c r="J16" s="218">
        <v>11322.1029925148</v>
      </c>
      <c r="K16" s="218">
        <v>11031.9582458156</v>
      </c>
      <c r="L16" s="218">
        <v>5486.5014059027999</v>
      </c>
      <c r="M16" s="218">
        <v>11123.6890894437</v>
      </c>
    </row>
    <row r="17" spans="1:13" x14ac:dyDescent="0.25">
      <c r="A17" s="256"/>
      <c r="B17" s="77" t="s">
        <v>88</v>
      </c>
      <c r="C17" s="219">
        <v>2489.1772540062002</v>
      </c>
      <c r="D17" s="219">
        <v>14188.4132783395</v>
      </c>
      <c r="E17" s="219">
        <v>7067.9328428536001</v>
      </c>
      <c r="F17" s="219">
        <v>8144.8229696790004</v>
      </c>
      <c r="G17" s="219">
        <v>6133.1475166905002</v>
      </c>
      <c r="H17" s="219">
        <v>5832.6204566512006</v>
      </c>
      <c r="I17" s="219">
        <v>9983.7514418254996</v>
      </c>
      <c r="J17" s="219">
        <v>10772.6188508102</v>
      </c>
      <c r="K17" s="219">
        <v>11260.9518663587</v>
      </c>
      <c r="L17" s="219">
        <v>5726.3225244275</v>
      </c>
      <c r="M17" s="219">
        <v>10842.113714528201</v>
      </c>
    </row>
    <row r="18" spans="1:13" x14ac:dyDescent="0.25">
      <c r="A18" s="256"/>
      <c r="B18" s="77" t="s">
        <v>89</v>
      </c>
      <c r="C18" s="219">
        <v>2330.6444075444001</v>
      </c>
      <c r="D18" s="219">
        <v>15201.667609064501</v>
      </c>
      <c r="E18" s="219">
        <v>6925.6302407685998</v>
      </c>
      <c r="F18" s="219">
        <v>8039.4958379290001</v>
      </c>
      <c r="G18" s="219">
        <v>6161.8535533499999</v>
      </c>
      <c r="H18" s="219">
        <v>5881.2050619889005</v>
      </c>
      <c r="I18" s="219">
        <v>9788.529565942401</v>
      </c>
      <c r="J18" s="219">
        <v>11168.3837254767</v>
      </c>
      <c r="K18" s="219">
        <v>11046.129861184201</v>
      </c>
      <c r="L18" s="219">
        <v>5655.7627686115002</v>
      </c>
      <c r="M18" s="219">
        <v>10704.3113564741</v>
      </c>
    </row>
    <row r="19" spans="1:13" x14ac:dyDescent="0.25">
      <c r="A19" s="257"/>
      <c r="B19" s="78" t="s">
        <v>90</v>
      </c>
      <c r="C19" s="220">
        <v>2386.7232738880002</v>
      </c>
      <c r="D19" s="220">
        <v>14759.9493867241</v>
      </c>
      <c r="E19" s="220">
        <v>6807.2970442373999</v>
      </c>
      <c r="F19" s="220">
        <v>8044.4505541091003</v>
      </c>
      <c r="G19" s="220">
        <v>5750.7555111342999</v>
      </c>
      <c r="H19" s="220">
        <v>5590.4011960897005</v>
      </c>
      <c r="I19" s="220">
        <v>9455.6463038780003</v>
      </c>
      <c r="J19" s="220">
        <v>10504.420148723701</v>
      </c>
      <c r="K19" s="220">
        <v>11149.248613973601</v>
      </c>
      <c r="L19" s="220">
        <v>5525.8153906613998</v>
      </c>
      <c r="M19" s="220">
        <v>10528.194217616501</v>
      </c>
    </row>
    <row r="20" spans="1:13" x14ac:dyDescent="0.25">
      <c r="A20" s="255">
        <v>2008</v>
      </c>
      <c r="B20" s="76" t="s">
        <v>86</v>
      </c>
      <c r="C20" s="218">
        <v>2588.7956394323</v>
      </c>
      <c r="D20" s="218">
        <v>13504.2773371285</v>
      </c>
      <c r="E20" s="218">
        <v>6924.9881434470999</v>
      </c>
      <c r="F20" s="218">
        <v>8182.7855662659003</v>
      </c>
      <c r="G20" s="218">
        <v>5958.8201885690005</v>
      </c>
      <c r="H20" s="218">
        <v>5780.1625301272998</v>
      </c>
      <c r="I20" s="218">
        <v>9682.1498670244</v>
      </c>
      <c r="J20" s="218">
        <v>10605.764104211001</v>
      </c>
      <c r="K20" s="218">
        <v>10821.6361850802</v>
      </c>
      <c r="L20" s="218">
        <v>5595.6964481739005</v>
      </c>
      <c r="M20" s="218">
        <v>10925.7310626775</v>
      </c>
    </row>
    <row r="21" spans="1:13" x14ac:dyDescent="0.25">
      <c r="A21" s="256"/>
      <c r="B21" s="77" t="s">
        <v>88</v>
      </c>
      <c r="C21" s="219">
        <v>2607.7343772589002</v>
      </c>
      <c r="D21" s="219">
        <v>14131.527546303401</v>
      </c>
      <c r="E21" s="219">
        <v>6762.4273904995998</v>
      </c>
      <c r="F21" s="219">
        <v>8061.1397587293004</v>
      </c>
      <c r="G21" s="219">
        <v>5921.2943016809004</v>
      </c>
      <c r="H21" s="219">
        <v>5857.6749546270003</v>
      </c>
      <c r="I21" s="219">
        <v>9752.0547110969001</v>
      </c>
      <c r="J21" s="219">
        <v>9942.5368239509007</v>
      </c>
      <c r="K21" s="219">
        <v>10802.171025214</v>
      </c>
      <c r="L21" s="219">
        <v>5659.4405953188007</v>
      </c>
      <c r="M21" s="219">
        <v>10517.451711511301</v>
      </c>
    </row>
    <row r="22" spans="1:13" x14ac:dyDescent="0.25">
      <c r="A22" s="256"/>
      <c r="B22" s="77" t="s">
        <v>89</v>
      </c>
      <c r="C22" s="219">
        <v>2370.1729692812</v>
      </c>
      <c r="D22" s="219">
        <v>12826.983361213701</v>
      </c>
      <c r="E22" s="219">
        <v>6805.5986990458005</v>
      </c>
      <c r="F22" s="219">
        <v>8024.7615817061005</v>
      </c>
      <c r="G22" s="219">
        <v>5829.1799507139003</v>
      </c>
      <c r="H22" s="219">
        <v>5738.4113816263998</v>
      </c>
      <c r="I22" s="219">
        <v>9185.188557101701</v>
      </c>
      <c r="J22" s="219">
        <v>9973.4107909695995</v>
      </c>
      <c r="K22" s="219">
        <v>10901.738839084201</v>
      </c>
      <c r="L22" s="219">
        <v>5674.5207784986005</v>
      </c>
      <c r="M22" s="219">
        <v>10492.80790018</v>
      </c>
    </row>
    <row r="23" spans="1:13" x14ac:dyDescent="0.25">
      <c r="A23" s="257"/>
      <c r="B23" s="78" t="s">
        <v>90</v>
      </c>
      <c r="C23" s="220">
        <v>2425.6151010387002</v>
      </c>
      <c r="D23" s="220">
        <v>13940.729533779</v>
      </c>
      <c r="E23" s="220">
        <v>6530.8848425366004</v>
      </c>
      <c r="F23" s="220">
        <v>7750.5176614406</v>
      </c>
      <c r="G23" s="220">
        <v>5468.5734841785006</v>
      </c>
      <c r="H23" s="220">
        <v>5484.3431765729001</v>
      </c>
      <c r="I23" s="220">
        <v>8987.798320706801</v>
      </c>
      <c r="J23" s="220">
        <v>9557.1657407440998</v>
      </c>
      <c r="K23" s="220">
        <v>10293.7322150531</v>
      </c>
      <c r="L23" s="220">
        <v>5345.4706455674004</v>
      </c>
      <c r="M23" s="220">
        <v>10060.0418198199</v>
      </c>
    </row>
    <row r="24" spans="1:13" x14ac:dyDescent="0.25">
      <c r="A24" s="255">
        <v>2009</v>
      </c>
      <c r="B24" s="76" t="s">
        <v>86</v>
      </c>
      <c r="C24" s="218">
        <v>2748.4395642663003</v>
      </c>
      <c r="D24" s="218">
        <v>12795.7117302553</v>
      </c>
      <c r="E24" s="218">
        <v>6488.4596588218001</v>
      </c>
      <c r="F24" s="218">
        <v>7707.7820144527004</v>
      </c>
      <c r="G24" s="218">
        <v>5503.3056274891005</v>
      </c>
      <c r="H24" s="218">
        <v>5404.7950372587002</v>
      </c>
      <c r="I24" s="218">
        <v>8857.6732253073005</v>
      </c>
      <c r="J24" s="218">
        <v>9726.9069718275005</v>
      </c>
      <c r="K24" s="218">
        <v>10519.3616208121</v>
      </c>
      <c r="L24" s="218">
        <v>5342.7492640046003</v>
      </c>
      <c r="M24" s="218">
        <v>10275.5021508092</v>
      </c>
    </row>
    <row r="25" spans="1:13" x14ac:dyDescent="0.25">
      <c r="A25" s="256"/>
      <c r="B25" s="77" t="s">
        <v>88</v>
      </c>
      <c r="C25" s="219">
        <v>2479.9298997451001</v>
      </c>
      <c r="D25" s="219">
        <v>13529.4481046244</v>
      </c>
      <c r="E25" s="219">
        <v>6410.9906079421999</v>
      </c>
      <c r="F25" s="219">
        <v>7687.3395791782004</v>
      </c>
      <c r="G25" s="219">
        <v>5497.4121374034003</v>
      </c>
      <c r="H25" s="219">
        <v>5126.3595043802006</v>
      </c>
      <c r="I25" s="219">
        <v>8823.3809467758001</v>
      </c>
      <c r="J25" s="219">
        <v>9800.1726828559003</v>
      </c>
      <c r="K25" s="219">
        <v>10684.712275898601</v>
      </c>
      <c r="L25" s="219">
        <v>5374.1200655301</v>
      </c>
      <c r="M25" s="219">
        <v>10346.252761722</v>
      </c>
    </row>
    <row r="26" spans="1:13" x14ac:dyDescent="0.25">
      <c r="A26" s="256"/>
      <c r="B26" s="77" t="s">
        <v>89</v>
      </c>
      <c r="C26" s="219">
        <v>2297.8810838086001</v>
      </c>
      <c r="D26" s="219">
        <v>13858.368698787401</v>
      </c>
      <c r="E26" s="219">
        <v>6248.0216730674001</v>
      </c>
      <c r="F26" s="219">
        <v>7410.9962348385006</v>
      </c>
      <c r="G26" s="219">
        <v>5258.1166730374998</v>
      </c>
      <c r="H26" s="219">
        <v>5073.9617173493998</v>
      </c>
      <c r="I26" s="219">
        <v>8675.3385457528002</v>
      </c>
      <c r="J26" s="219">
        <v>9298.4491520693009</v>
      </c>
      <c r="K26" s="219">
        <v>10430.2093249545</v>
      </c>
      <c r="L26" s="219">
        <v>5260.4533895226004</v>
      </c>
      <c r="M26" s="219">
        <v>10233.836543678801</v>
      </c>
    </row>
    <row r="27" spans="1:13" x14ac:dyDescent="0.25">
      <c r="A27" s="257"/>
      <c r="B27" s="78" t="s">
        <v>90</v>
      </c>
      <c r="C27" s="220">
        <v>2427.1373673869002</v>
      </c>
      <c r="D27" s="220">
        <v>12276.1994656689</v>
      </c>
      <c r="E27" s="220">
        <v>6099.1476247340006</v>
      </c>
      <c r="F27" s="220">
        <v>7407.8467437956006</v>
      </c>
      <c r="G27" s="220">
        <v>5085.3429307644001</v>
      </c>
      <c r="H27" s="220">
        <v>4820.0396155228</v>
      </c>
      <c r="I27" s="220">
        <v>8521.9895982132002</v>
      </c>
      <c r="J27" s="220">
        <v>8778.9970296512001</v>
      </c>
      <c r="K27" s="220">
        <v>10160.653014276701</v>
      </c>
      <c r="L27" s="220">
        <v>5108.9440137082001</v>
      </c>
      <c r="M27" s="220">
        <v>10038.0912123133</v>
      </c>
    </row>
    <row r="28" spans="1:13" x14ac:dyDescent="0.25">
      <c r="A28" s="255">
        <v>2010</v>
      </c>
      <c r="B28" s="76" t="s">
        <v>86</v>
      </c>
      <c r="C28" s="218">
        <v>2811.1432007569001</v>
      </c>
      <c r="D28" s="218">
        <v>12896.6266042681</v>
      </c>
      <c r="E28" s="218">
        <v>6054.9911506439003</v>
      </c>
      <c r="F28" s="218">
        <v>7344.3575808881005</v>
      </c>
      <c r="G28" s="218">
        <v>5320.9384374398005</v>
      </c>
      <c r="H28" s="218">
        <v>4870.2313651947998</v>
      </c>
      <c r="I28" s="218">
        <v>8645.8092108059009</v>
      </c>
      <c r="J28" s="218">
        <v>8876.2444454868</v>
      </c>
      <c r="K28" s="218">
        <v>10198.855638934301</v>
      </c>
      <c r="L28" s="218">
        <v>5132.9209580408005</v>
      </c>
      <c r="M28" s="218">
        <v>10178.8857847455</v>
      </c>
    </row>
    <row r="29" spans="1:13" x14ac:dyDescent="0.25">
      <c r="A29" s="256"/>
      <c r="B29" s="77" t="s">
        <v>88</v>
      </c>
      <c r="C29" s="219">
        <v>2393.5373722210002</v>
      </c>
      <c r="D29" s="219">
        <v>13433.2221782831</v>
      </c>
      <c r="E29" s="219">
        <v>6306.5815843601004</v>
      </c>
      <c r="F29" s="219">
        <v>7252.7255479210999</v>
      </c>
      <c r="G29" s="219">
        <v>5245.0917338128002</v>
      </c>
      <c r="H29" s="219">
        <v>4934.7272982831</v>
      </c>
      <c r="I29" s="219">
        <v>8597.9750542934999</v>
      </c>
      <c r="J29" s="219">
        <v>9240.2032971789995</v>
      </c>
      <c r="K29" s="219">
        <v>10239.5601321137</v>
      </c>
      <c r="L29" s="219">
        <v>5083.6174351988002</v>
      </c>
      <c r="M29" s="219">
        <v>10317.294622388301</v>
      </c>
    </row>
    <row r="30" spans="1:13" x14ac:dyDescent="0.25">
      <c r="A30" s="256"/>
      <c r="B30" s="77" t="s">
        <v>89</v>
      </c>
      <c r="C30" s="219">
        <v>2335.1276122671002</v>
      </c>
      <c r="D30" s="219">
        <v>13278.260372558201</v>
      </c>
      <c r="E30" s="219">
        <v>6197.1945626215002</v>
      </c>
      <c r="F30" s="219">
        <v>7465.6564684285004</v>
      </c>
      <c r="G30" s="219">
        <v>5220.7845421932998</v>
      </c>
      <c r="H30" s="219">
        <v>5029.8202909183001</v>
      </c>
      <c r="I30" s="219">
        <v>8630.3120635077012</v>
      </c>
      <c r="J30" s="219">
        <v>8967.327248621601</v>
      </c>
      <c r="K30" s="219">
        <v>10361.253066527701</v>
      </c>
      <c r="L30" s="219">
        <v>5121.7072811882999</v>
      </c>
      <c r="M30" s="219">
        <v>10305.691730938801</v>
      </c>
    </row>
    <row r="31" spans="1:13" x14ac:dyDescent="0.25">
      <c r="A31" s="257"/>
      <c r="B31" s="78" t="s">
        <v>90</v>
      </c>
      <c r="C31" s="220">
        <v>2469.8092006798001</v>
      </c>
      <c r="D31" s="220">
        <v>13185.863705903501</v>
      </c>
      <c r="E31" s="220">
        <v>6203.4582354612003</v>
      </c>
      <c r="F31" s="220">
        <v>7181.4977437397001</v>
      </c>
      <c r="G31" s="220">
        <v>5263.6274779385003</v>
      </c>
      <c r="H31" s="220">
        <v>4831.0152888799003</v>
      </c>
      <c r="I31" s="220">
        <v>8417.9170899297005</v>
      </c>
      <c r="J31" s="220">
        <v>8853.1081564660999</v>
      </c>
      <c r="K31" s="220">
        <v>9860.1275510037995</v>
      </c>
      <c r="L31" s="220">
        <v>5078.6419376245003</v>
      </c>
      <c r="M31" s="220">
        <v>10021.3191771113</v>
      </c>
    </row>
    <row r="32" spans="1:13" x14ac:dyDescent="0.25">
      <c r="A32" s="255">
        <v>2011</v>
      </c>
      <c r="B32" s="76" t="s">
        <v>86</v>
      </c>
      <c r="C32" s="218">
        <v>2560.5505469150003</v>
      </c>
      <c r="D32" s="218">
        <v>13189.7029020808</v>
      </c>
      <c r="E32" s="218">
        <v>6169.6943409771002</v>
      </c>
      <c r="F32" s="218">
        <v>7338.4443886943</v>
      </c>
      <c r="G32" s="218">
        <v>5395.3951214586004</v>
      </c>
      <c r="H32" s="218">
        <v>5039.6997828787999</v>
      </c>
      <c r="I32" s="218">
        <v>8321.266043158701</v>
      </c>
      <c r="J32" s="218">
        <v>8910.2182147328003</v>
      </c>
      <c r="K32" s="218">
        <v>10035.693689826601</v>
      </c>
      <c r="L32" s="218">
        <v>5066.9982426265005</v>
      </c>
      <c r="M32" s="218">
        <v>10211.459802843101</v>
      </c>
    </row>
    <row r="33" spans="1:13" x14ac:dyDescent="0.25">
      <c r="A33" s="256"/>
      <c r="B33" s="77" t="s">
        <v>88</v>
      </c>
      <c r="C33" s="219">
        <v>2486.6090731342001</v>
      </c>
      <c r="D33" s="219">
        <v>13157.2068464207</v>
      </c>
      <c r="E33" s="219">
        <v>6198.0467053370003</v>
      </c>
      <c r="F33" s="219">
        <v>7283.6401912735</v>
      </c>
      <c r="G33" s="219">
        <v>5289.3950832481005</v>
      </c>
      <c r="H33" s="219">
        <v>4899.3068955950002</v>
      </c>
      <c r="I33" s="219">
        <v>8470.7161948501998</v>
      </c>
      <c r="J33" s="219">
        <v>9189.9515989569009</v>
      </c>
      <c r="K33" s="219">
        <v>9868.9149898298001</v>
      </c>
      <c r="L33" s="219">
        <v>5082.5015539973001</v>
      </c>
      <c r="M33" s="219">
        <v>10262.1126294847</v>
      </c>
    </row>
    <row r="34" spans="1:13" x14ac:dyDescent="0.25">
      <c r="A34" s="256"/>
      <c r="B34" s="77" t="s">
        <v>89</v>
      </c>
      <c r="C34" s="219">
        <v>2321.2621745762999</v>
      </c>
      <c r="D34" s="219">
        <v>12853.342611263601</v>
      </c>
      <c r="E34" s="219">
        <v>6187.8746469718999</v>
      </c>
      <c r="F34" s="219">
        <v>7396.2670074020007</v>
      </c>
      <c r="G34" s="219">
        <v>5151.0781359473003</v>
      </c>
      <c r="H34" s="219">
        <v>4948.4981094177001</v>
      </c>
      <c r="I34" s="219">
        <v>8650.4141450758998</v>
      </c>
      <c r="J34" s="219">
        <v>9069.0957787058996</v>
      </c>
      <c r="K34" s="219">
        <v>10069.957086308201</v>
      </c>
      <c r="L34" s="219">
        <v>5088.4330710070999</v>
      </c>
      <c r="M34" s="219">
        <v>10599.2205184084</v>
      </c>
    </row>
    <row r="35" spans="1:13" x14ac:dyDescent="0.25">
      <c r="A35" s="257"/>
      <c r="B35" s="78" t="s">
        <v>90</v>
      </c>
      <c r="C35" s="220">
        <v>2285.85907615</v>
      </c>
      <c r="D35" s="220">
        <v>12938.045299305701</v>
      </c>
      <c r="E35" s="220">
        <v>6112.3744194030005</v>
      </c>
      <c r="F35" s="220">
        <v>7105.9929814405004</v>
      </c>
      <c r="G35" s="220">
        <v>4977.9721631371003</v>
      </c>
      <c r="H35" s="220">
        <v>4765.4159575106005</v>
      </c>
      <c r="I35" s="220">
        <v>8377.2164702538012</v>
      </c>
      <c r="J35" s="220">
        <v>8242.2564467426</v>
      </c>
      <c r="K35" s="220">
        <v>9839.8883093634995</v>
      </c>
      <c r="L35" s="220">
        <v>4953.9372970872</v>
      </c>
      <c r="M35" s="220">
        <v>10079.8609205049</v>
      </c>
    </row>
    <row r="36" spans="1:13" x14ac:dyDescent="0.25">
      <c r="A36" s="255">
        <v>2012</v>
      </c>
      <c r="B36" s="76" t="s">
        <v>86</v>
      </c>
      <c r="C36" s="218">
        <v>2534.1023545367002</v>
      </c>
      <c r="D36" s="218">
        <v>13651.8544651541</v>
      </c>
      <c r="E36" s="218">
        <v>6196.3929075450005</v>
      </c>
      <c r="F36" s="218">
        <v>7077.2095152724005</v>
      </c>
      <c r="G36" s="218">
        <v>5154.5184067311002</v>
      </c>
      <c r="H36" s="218">
        <v>4973.9946624036002</v>
      </c>
      <c r="I36" s="218">
        <v>8199.2022618333995</v>
      </c>
      <c r="J36" s="218">
        <v>8657.6122818815002</v>
      </c>
      <c r="K36" s="218">
        <v>9967.2776079189007</v>
      </c>
      <c r="L36" s="218">
        <v>5099.9029249251998</v>
      </c>
      <c r="M36" s="218">
        <v>10224.986141798101</v>
      </c>
    </row>
    <row r="37" spans="1:13" x14ac:dyDescent="0.25">
      <c r="A37" s="256"/>
      <c r="B37" s="77" t="s">
        <v>88</v>
      </c>
      <c r="C37" s="219">
        <v>2373.4241022213</v>
      </c>
      <c r="D37" s="219">
        <v>13052.9710017137</v>
      </c>
      <c r="E37" s="219">
        <v>6289.0003910027999</v>
      </c>
      <c r="F37" s="219">
        <v>7225.0962033129999</v>
      </c>
      <c r="G37" s="219">
        <v>5096.5901432322999</v>
      </c>
      <c r="H37" s="219">
        <v>4883.0982247142001</v>
      </c>
      <c r="I37" s="219">
        <v>8345.3334843745997</v>
      </c>
      <c r="J37" s="219">
        <v>8716.7929077956996</v>
      </c>
      <c r="K37" s="219">
        <v>10063.739021531101</v>
      </c>
      <c r="L37" s="219">
        <v>5015.0953465139</v>
      </c>
      <c r="M37" s="219">
        <v>10151.5051855688</v>
      </c>
    </row>
    <row r="38" spans="1:13" x14ac:dyDescent="0.25">
      <c r="A38" s="256"/>
      <c r="B38" s="77" t="s">
        <v>89</v>
      </c>
      <c r="C38" s="219">
        <v>2264.2619765038003</v>
      </c>
      <c r="D38" s="219">
        <v>12590.7512990134</v>
      </c>
      <c r="E38" s="219">
        <v>6171.5708815989001</v>
      </c>
      <c r="F38" s="219">
        <v>7267.8640866302003</v>
      </c>
      <c r="G38" s="219">
        <v>5021.8629748957001</v>
      </c>
      <c r="H38" s="219">
        <v>4705.7799223831998</v>
      </c>
      <c r="I38" s="219">
        <v>8297.3391697208008</v>
      </c>
      <c r="J38" s="219">
        <v>8598.9621236948005</v>
      </c>
      <c r="K38" s="219">
        <v>10061.0013134286</v>
      </c>
      <c r="L38" s="219">
        <v>4964.7680961104006</v>
      </c>
      <c r="M38" s="219">
        <v>10122.8306615969</v>
      </c>
    </row>
    <row r="39" spans="1:13" x14ac:dyDescent="0.25">
      <c r="A39" s="257"/>
      <c r="B39" s="78" t="s">
        <v>90</v>
      </c>
      <c r="C39" s="220">
        <v>2360.7212465025</v>
      </c>
      <c r="D39" s="220">
        <v>12351.081399849201</v>
      </c>
      <c r="E39" s="220">
        <v>6206.7326960585006</v>
      </c>
      <c r="F39" s="220">
        <v>7336.1902639145001</v>
      </c>
      <c r="G39" s="220">
        <v>5106.5940830051004</v>
      </c>
      <c r="H39" s="220">
        <v>4861.3339065463006</v>
      </c>
      <c r="I39" s="220">
        <v>8419.0203320604996</v>
      </c>
      <c r="J39" s="220">
        <v>8550.310065089001</v>
      </c>
      <c r="K39" s="220">
        <v>9859.1987439657005</v>
      </c>
      <c r="L39" s="220">
        <v>4872.0317557745002</v>
      </c>
      <c r="M39" s="220">
        <v>10069.230607106301</v>
      </c>
    </row>
    <row r="40" spans="1:13" x14ac:dyDescent="0.25">
      <c r="A40" s="255">
        <v>2013</v>
      </c>
      <c r="B40" s="76" t="s">
        <v>86</v>
      </c>
      <c r="C40" s="218">
        <v>2572.5389076779002</v>
      </c>
      <c r="D40" s="218">
        <v>12582.9522525795</v>
      </c>
      <c r="E40" s="218">
        <v>6237.2434762356006</v>
      </c>
      <c r="F40" s="218">
        <v>7385.7770777127007</v>
      </c>
      <c r="G40" s="218">
        <v>5076.1764193873005</v>
      </c>
      <c r="H40" s="218">
        <v>4863.3650984755004</v>
      </c>
      <c r="I40" s="218">
        <v>8754.9275027976</v>
      </c>
      <c r="J40" s="218">
        <v>8766.0522928977007</v>
      </c>
      <c r="K40" s="218">
        <v>10300.185211129801</v>
      </c>
      <c r="L40" s="218">
        <v>4982.2991904078999</v>
      </c>
      <c r="M40" s="218">
        <v>10261.1606350929</v>
      </c>
    </row>
    <row r="41" spans="1:13" x14ac:dyDescent="0.25">
      <c r="A41" s="256"/>
      <c r="B41" s="77" t="s">
        <v>88</v>
      </c>
      <c r="C41" s="219">
        <v>2414.9622373268999</v>
      </c>
      <c r="D41" s="219">
        <v>12421.590667745</v>
      </c>
      <c r="E41" s="219">
        <v>6134.9185611517005</v>
      </c>
      <c r="F41" s="219">
        <v>7117.0680202848998</v>
      </c>
      <c r="G41" s="219">
        <v>5060.8675326840003</v>
      </c>
      <c r="H41" s="219">
        <v>4831.6852450359002</v>
      </c>
      <c r="I41" s="219">
        <v>8329.5006124942011</v>
      </c>
      <c r="J41" s="219">
        <v>8582.0532918898007</v>
      </c>
      <c r="K41" s="219">
        <v>9892.2325846241001</v>
      </c>
      <c r="L41" s="219">
        <v>4799.0739889562001</v>
      </c>
      <c r="M41" s="219">
        <v>9929.0712566754009</v>
      </c>
    </row>
    <row r="42" spans="1:13" x14ac:dyDescent="0.25">
      <c r="A42" s="256"/>
      <c r="B42" s="77" t="s">
        <v>89</v>
      </c>
      <c r="C42" s="219">
        <v>2287.5091161765999</v>
      </c>
      <c r="D42" s="219">
        <v>12668.1780095048</v>
      </c>
      <c r="E42" s="219">
        <v>6156.8968073729002</v>
      </c>
      <c r="F42" s="219">
        <v>7200.2988057163002</v>
      </c>
      <c r="G42" s="219">
        <v>4870.9527183366999</v>
      </c>
      <c r="H42" s="219">
        <v>4881.4296154967005</v>
      </c>
      <c r="I42" s="219">
        <v>8307.1864257043999</v>
      </c>
      <c r="J42" s="219">
        <v>8271.9527436481003</v>
      </c>
      <c r="K42" s="219">
        <v>9941.4035195655997</v>
      </c>
      <c r="L42" s="219">
        <v>4933.1248340817001</v>
      </c>
      <c r="M42" s="219">
        <v>10061.6594323094</v>
      </c>
    </row>
    <row r="43" spans="1:13" x14ac:dyDescent="0.25">
      <c r="A43" s="257"/>
      <c r="B43" s="78" t="s">
        <v>90</v>
      </c>
      <c r="C43" s="220">
        <v>2408.0861583230003</v>
      </c>
      <c r="D43" s="220">
        <v>12118.0356804414</v>
      </c>
      <c r="E43" s="220">
        <v>6116.8393989548003</v>
      </c>
      <c r="F43" s="220">
        <v>7055.6688835917003</v>
      </c>
      <c r="G43" s="220">
        <v>4846.0842506720001</v>
      </c>
      <c r="H43" s="220">
        <v>4786.3724637063006</v>
      </c>
      <c r="I43" s="220">
        <v>8119.6303332489006</v>
      </c>
      <c r="J43" s="220">
        <v>8536.5222921882996</v>
      </c>
      <c r="K43" s="220">
        <v>9804.2917294416002</v>
      </c>
      <c r="L43" s="220">
        <v>4757.6818561388</v>
      </c>
      <c r="M43" s="220">
        <v>9632.088750295401</v>
      </c>
    </row>
    <row r="44" spans="1:13" x14ac:dyDescent="0.25">
      <c r="A44" s="255">
        <v>2014</v>
      </c>
      <c r="B44" s="76" t="s">
        <v>86</v>
      </c>
      <c r="C44" s="218">
        <v>2466.0410715237999</v>
      </c>
      <c r="D44" s="218">
        <v>12392.332579867301</v>
      </c>
      <c r="E44" s="218">
        <v>6074.9458895443004</v>
      </c>
      <c r="F44" s="218">
        <v>7054.9599458093999</v>
      </c>
      <c r="G44" s="218">
        <v>4919.5797360976003</v>
      </c>
      <c r="H44" s="218">
        <v>4744.8757469124002</v>
      </c>
      <c r="I44" s="218">
        <v>8061.6555860095004</v>
      </c>
      <c r="J44" s="218">
        <v>7995.9782135228006</v>
      </c>
      <c r="K44" s="218">
        <v>9682.2766514639006</v>
      </c>
      <c r="L44" s="218">
        <v>4838.7528115692003</v>
      </c>
      <c r="M44" s="218">
        <v>9597.8156043275012</v>
      </c>
    </row>
    <row r="45" spans="1:13" x14ac:dyDescent="0.25">
      <c r="A45" s="256"/>
      <c r="B45" s="77" t="s">
        <v>88</v>
      </c>
      <c r="C45" s="219">
        <v>2393.7065831781001</v>
      </c>
      <c r="D45" s="219">
        <v>11592.986524809701</v>
      </c>
      <c r="E45" s="219">
        <v>6111.9153484248</v>
      </c>
      <c r="F45" s="219">
        <v>6989.0440714371007</v>
      </c>
      <c r="G45" s="219">
        <v>4810.1965863364003</v>
      </c>
      <c r="H45" s="219">
        <v>4758.9315640344003</v>
      </c>
      <c r="I45" s="219">
        <v>7807.4811069755006</v>
      </c>
      <c r="J45" s="219">
        <v>8008.1820264771004</v>
      </c>
      <c r="K45" s="219">
        <v>9531.6568754500004</v>
      </c>
      <c r="L45" s="219">
        <v>4649.9900252781999</v>
      </c>
      <c r="M45" s="219">
        <v>9718.4943566618003</v>
      </c>
    </row>
    <row r="46" spans="1:13" x14ac:dyDescent="0.25">
      <c r="A46" s="256"/>
      <c r="B46" s="77" t="s">
        <v>89</v>
      </c>
      <c r="C46" s="219">
        <v>2294.4184571126002</v>
      </c>
      <c r="D46" s="219">
        <v>11810.1285181067</v>
      </c>
      <c r="E46" s="219">
        <v>5984.5327511618007</v>
      </c>
      <c r="F46" s="219">
        <v>7002.1163613822</v>
      </c>
      <c r="G46" s="219">
        <v>4954.2817811653003</v>
      </c>
      <c r="H46" s="219">
        <v>4787.0430949109004</v>
      </c>
      <c r="I46" s="219">
        <v>7710.2568054241001</v>
      </c>
      <c r="J46" s="219">
        <v>8279.9423626257012</v>
      </c>
      <c r="K46" s="219">
        <v>9484.5241555517005</v>
      </c>
      <c r="L46" s="219">
        <v>4710.8116449540003</v>
      </c>
      <c r="M46" s="219">
        <v>9462.0790608474999</v>
      </c>
    </row>
    <row r="47" spans="1:13" x14ac:dyDescent="0.25">
      <c r="A47" s="257"/>
      <c r="B47" s="78" t="s">
        <v>90</v>
      </c>
      <c r="C47" s="220">
        <v>2369.9137860446999</v>
      </c>
      <c r="D47" s="220">
        <v>11873.1084200439</v>
      </c>
      <c r="E47" s="220">
        <v>5966.7926365673002</v>
      </c>
      <c r="F47" s="220">
        <v>6809.8145424070999</v>
      </c>
      <c r="G47" s="220">
        <v>4782.5866819151997</v>
      </c>
      <c r="H47" s="220">
        <v>4584.775335286</v>
      </c>
      <c r="I47" s="220">
        <v>7662.4748497424998</v>
      </c>
      <c r="J47" s="220">
        <v>7999.9632847277999</v>
      </c>
      <c r="K47" s="220">
        <v>9251.9479136311002</v>
      </c>
      <c r="L47" s="220">
        <v>4615.8352710729005</v>
      </c>
      <c r="M47" s="220">
        <v>9428.938458754601</v>
      </c>
    </row>
    <row r="48" spans="1:13" x14ac:dyDescent="0.25">
      <c r="A48" s="255">
        <v>2015</v>
      </c>
      <c r="B48" s="76" t="s">
        <v>86</v>
      </c>
      <c r="C48" s="218">
        <v>2528.8060118781</v>
      </c>
      <c r="D48" s="218">
        <v>12252.550124490001</v>
      </c>
      <c r="E48" s="218">
        <v>6060.7199279179003</v>
      </c>
      <c r="F48" s="218">
        <v>6843.3294394472005</v>
      </c>
      <c r="G48" s="218">
        <v>4936.2160615956</v>
      </c>
      <c r="H48" s="218">
        <v>4652.8973023729004</v>
      </c>
      <c r="I48" s="218">
        <v>7757.8967354762999</v>
      </c>
      <c r="J48" s="218">
        <v>8203.02409868</v>
      </c>
      <c r="K48" s="218">
        <v>9452.3426880060997</v>
      </c>
      <c r="L48" s="218">
        <v>4679.7760073373001</v>
      </c>
      <c r="M48" s="218">
        <v>9512.9703978855996</v>
      </c>
    </row>
    <row r="49" spans="1:13" x14ac:dyDescent="0.25">
      <c r="A49" s="256"/>
      <c r="B49" s="77" t="s">
        <v>88</v>
      </c>
      <c r="C49" s="219">
        <v>2479.8985630697002</v>
      </c>
      <c r="D49" s="219">
        <v>12623.896505368801</v>
      </c>
      <c r="E49" s="219">
        <v>6119.0755589307</v>
      </c>
      <c r="F49" s="219">
        <v>6985.9816437426998</v>
      </c>
      <c r="G49" s="219">
        <v>4858.4598826074998</v>
      </c>
      <c r="H49" s="219">
        <v>4583.5128693946999</v>
      </c>
      <c r="I49" s="219">
        <v>7722.9232036143003</v>
      </c>
      <c r="J49" s="219">
        <v>8438.2443427952003</v>
      </c>
      <c r="K49" s="219">
        <v>9586.9754091076011</v>
      </c>
      <c r="L49" s="219">
        <v>4791.6775626017998</v>
      </c>
      <c r="M49" s="219">
        <v>9423.3484511257011</v>
      </c>
    </row>
    <row r="50" spans="1:13" x14ac:dyDescent="0.25">
      <c r="A50" s="256"/>
      <c r="B50" s="77" t="s">
        <v>89</v>
      </c>
      <c r="C50" s="219">
        <v>2400.2075532161002</v>
      </c>
      <c r="D50" s="219">
        <v>12368.279397761</v>
      </c>
      <c r="E50" s="219">
        <v>6137.1628209424998</v>
      </c>
      <c r="F50" s="219">
        <v>6966.3433300388006</v>
      </c>
      <c r="G50" s="219">
        <v>5044.1553208821006</v>
      </c>
      <c r="H50" s="219">
        <v>4637.5008019626002</v>
      </c>
      <c r="I50" s="219">
        <v>8009.2594819504002</v>
      </c>
      <c r="J50" s="219">
        <v>8712.4108210749</v>
      </c>
      <c r="K50" s="219">
        <v>9806.9296690141</v>
      </c>
      <c r="L50" s="219">
        <v>4797.9046811236003</v>
      </c>
      <c r="M50" s="219">
        <v>9789.1922307643999</v>
      </c>
    </row>
    <row r="51" spans="1:13" x14ac:dyDescent="0.25">
      <c r="A51" s="257"/>
      <c r="B51" s="78" t="s">
        <v>90</v>
      </c>
      <c r="C51" s="220">
        <v>2573.2390661357999</v>
      </c>
      <c r="D51" s="220">
        <v>12008.462956699501</v>
      </c>
      <c r="E51" s="220">
        <v>6140.2675305780003</v>
      </c>
      <c r="F51" s="220">
        <v>7014.7715016085003</v>
      </c>
      <c r="G51" s="220">
        <v>4963.0134454148001</v>
      </c>
      <c r="H51" s="220">
        <v>4567.8109184060004</v>
      </c>
      <c r="I51" s="220">
        <v>7750.8756089754006</v>
      </c>
      <c r="J51" s="220">
        <v>8110.6625860761005</v>
      </c>
      <c r="K51" s="220">
        <v>9514.980540279701</v>
      </c>
      <c r="L51" s="220">
        <v>4678.4075035616997</v>
      </c>
      <c r="M51" s="220">
        <v>9714.2084675247006</v>
      </c>
    </row>
    <row r="52" spans="1:13" x14ac:dyDescent="0.25">
      <c r="A52" s="255">
        <v>2016</v>
      </c>
      <c r="B52" s="76" t="s">
        <v>86</v>
      </c>
      <c r="C52" s="218">
        <v>2804.4809806335002</v>
      </c>
      <c r="D52" s="218">
        <v>12713.8418891114</v>
      </c>
      <c r="E52" s="218">
        <v>6152.7479988939003</v>
      </c>
      <c r="F52" s="218">
        <v>7151.1292940098001</v>
      </c>
      <c r="G52" s="218">
        <v>5006.6323636395</v>
      </c>
      <c r="H52" s="218">
        <v>4801.3808947833004</v>
      </c>
      <c r="I52" s="218">
        <v>7978.9794850943999</v>
      </c>
      <c r="J52" s="218">
        <v>8146.2323236140001</v>
      </c>
      <c r="K52" s="218">
        <v>9544.8395511116996</v>
      </c>
      <c r="L52" s="218">
        <v>4745.9790131755999</v>
      </c>
      <c r="M52" s="218">
        <v>9969.6548676784005</v>
      </c>
    </row>
    <row r="53" spans="1:13" x14ac:dyDescent="0.25">
      <c r="A53" s="256"/>
      <c r="B53" s="77" t="s">
        <v>88</v>
      </c>
      <c r="C53" s="219">
        <v>2753.3579394899002</v>
      </c>
      <c r="D53" s="219">
        <v>11582.1186280287</v>
      </c>
      <c r="E53" s="219">
        <v>6192.3469809609005</v>
      </c>
      <c r="F53" s="219">
        <v>7036.2189103548999</v>
      </c>
      <c r="G53" s="219">
        <v>5149.0376135708002</v>
      </c>
      <c r="H53" s="219">
        <v>4761.2609729924998</v>
      </c>
      <c r="I53" s="219">
        <v>8277.8312028971995</v>
      </c>
      <c r="J53" s="219">
        <v>8395.9397726636998</v>
      </c>
      <c r="K53" s="219">
        <v>9430.9019181144995</v>
      </c>
      <c r="L53" s="219">
        <v>4857.4601515179002</v>
      </c>
      <c r="M53" s="219">
        <v>9900.6753498353009</v>
      </c>
    </row>
    <row r="54" spans="1:13" x14ac:dyDescent="0.25">
      <c r="A54" s="256"/>
      <c r="B54" s="77" t="s">
        <v>89</v>
      </c>
      <c r="C54" s="219">
        <v>2654.0997807414001</v>
      </c>
      <c r="D54" s="219">
        <v>11433.0233749166</v>
      </c>
      <c r="E54" s="219">
        <v>6360.3306701421998</v>
      </c>
      <c r="F54" s="219">
        <v>7097.9337258766</v>
      </c>
      <c r="G54" s="219">
        <v>5213.1029361948003</v>
      </c>
      <c r="H54" s="219">
        <v>5016.7264036048</v>
      </c>
      <c r="I54" s="219">
        <v>8098.5874499890006</v>
      </c>
      <c r="J54" s="219">
        <v>8630.0534854188008</v>
      </c>
      <c r="K54" s="219">
        <v>9437.8060887754</v>
      </c>
      <c r="L54" s="219">
        <v>4913.0636549262999</v>
      </c>
      <c r="M54" s="219">
        <v>9909.0035236195999</v>
      </c>
    </row>
    <row r="55" spans="1:13" x14ac:dyDescent="0.25">
      <c r="A55" s="257"/>
      <c r="B55" s="78" t="s">
        <v>90</v>
      </c>
      <c r="C55" s="220">
        <v>2707.4002354610002</v>
      </c>
      <c r="D55" s="220">
        <v>11118.9423849001</v>
      </c>
      <c r="E55" s="220">
        <v>6249.3222953960003</v>
      </c>
      <c r="F55" s="220">
        <v>7097.0917048159999</v>
      </c>
      <c r="G55" s="220">
        <v>5083.5447883101006</v>
      </c>
      <c r="H55" s="220">
        <v>4984.0891066644999</v>
      </c>
      <c r="I55" s="220">
        <v>8006.5159754659999</v>
      </c>
      <c r="J55" s="220">
        <v>8485.2312302268001</v>
      </c>
      <c r="K55" s="220">
        <v>9393.7011962576998</v>
      </c>
      <c r="L55" s="220">
        <v>4984.3947493301002</v>
      </c>
      <c r="M55" s="220">
        <v>10044.5911441715</v>
      </c>
    </row>
    <row r="56" spans="1:13" x14ac:dyDescent="0.25">
      <c r="A56" s="255">
        <v>2017</v>
      </c>
      <c r="B56" s="76" t="s">
        <v>86</v>
      </c>
      <c r="C56" s="218">
        <v>2876.8975477692002</v>
      </c>
      <c r="D56" s="218">
        <v>11264.5404898624</v>
      </c>
      <c r="E56" s="218">
        <v>6175.1589343302003</v>
      </c>
      <c r="F56" s="218">
        <v>7140.2994198367005</v>
      </c>
      <c r="G56" s="218">
        <v>5120.7163997571006</v>
      </c>
      <c r="H56" s="218">
        <v>4978.5383172308002</v>
      </c>
      <c r="I56" s="218">
        <v>8241.4362775797999</v>
      </c>
      <c r="J56" s="218">
        <v>8307.7793708075005</v>
      </c>
      <c r="K56" s="218">
        <v>9407.7869159171005</v>
      </c>
      <c r="L56" s="218">
        <v>4986.0320349400999</v>
      </c>
      <c r="M56" s="218">
        <v>9836.1820606149995</v>
      </c>
    </row>
    <row r="57" spans="1:13" x14ac:dyDescent="0.25">
      <c r="A57" s="256"/>
      <c r="B57" s="77" t="s">
        <v>88</v>
      </c>
      <c r="C57" s="219">
        <v>2760.7309795775</v>
      </c>
      <c r="D57" s="219">
        <v>11532.754411838501</v>
      </c>
      <c r="E57" s="219">
        <v>6174.0263714413004</v>
      </c>
      <c r="F57" s="219">
        <v>7087.4710805735003</v>
      </c>
      <c r="G57" s="219">
        <v>5036.8743342386006</v>
      </c>
      <c r="H57" s="219">
        <v>4869.2638737000998</v>
      </c>
      <c r="I57" s="219">
        <v>8221.2710713454999</v>
      </c>
      <c r="J57" s="219">
        <v>8419.9587401857007</v>
      </c>
      <c r="K57" s="219">
        <v>9503.3467045624002</v>
      </c>
      <c r="L57" s="219">
        <v>5101.3197579206999</v>
      </c>
      <c r="M57" s="219">
        <v>9816.5746237286003</v>
      </c>
    </row>
    <row r="58" spans="1:13" x14ac:dyDescent="0.25">
      <c r="A58" s="256"/>
      <c r="B58" s="77" t="s">
        <v>89</v>
      </c>
      <c r="C58" s="219">
        <v>2637.2291206298</v>
      </c>
      <c r="D58" s="219">
        <v>10909.7801106484</v>
      </c>
      <c r="E58" s="219">
        <v>6286.6997172993006</v>
      </c>
      <c r="F58" s="219">
        <v>7161.4298042067003</v>
      </c>
      <c r="G58" s="219">
        <v>5077.3503575762998</v>
      </c>
      <c r="H58" s="219">
        <v>4892.7691271948006</v>
      </c>
      <c r="I58" s="219">
        <v>7937.8213411283004</v>
      </c>
      <c r="J58" s="219">
        <v>8315.7098830600007</v>
      </c>
      <c r="K58" s="219">
        <v>9315.6728556467006</v>
      </c>
      <c r="L58" s="219">
        <v>5030.2595710452006</v>
      </c>
      <c r="M58" s="219">
        <v>9901.840613792001</v>
      </c>
    </row>
    <row r="59" spans="1:13" x14ac:dyDescent="0.25">
      <c r="A59" s="257"/>
      <c r="B59" s="78" t="s">
        <v>90</v>
      </c>
      <c r="C59" s="220">
        <v>2755.5734933323001</v>
      </c>
      <c r="D59" s="220">
        <v>11274.797717477601</v>
      </c>
      <c r="E59" s="220">
        <v>6108.9870682973005</v>
      </c>
      <c r="F59" s="220">
        <v>6950.8711315389</v>
      </c>
      <c r="G59" s="220">
        <v>4947.2233834627004</v>
      </c>
      <c r="H59" s="220">
        <v>4822.6953020516003</v>
      </c>
      <c r="I59" s="220">
        <v>8011.7390453056005</v>
      </c>
      <c r="J59" s="220">
        <v>8156.9643419779004</v>
      </c>
      <c r="K59" s="220">
        <v>9017.7966432057001</v>
      </c>
      <c r="L59" s="220">
        <v>4996.3717789039001</v>
      </c>
      <c r="M59" s="220">
        <v>9591.531428644701</v>
      </c>
    </row>
    <row r="60" spans="1:13" x14ac:dyDescent="0.25">
      <c r="A60" s="255">
        <v>2018</v>
      </c>
      <c r="B60" s="76" t="s">
        <v>86</v>
      </c>
      <c r="C60" s="218">
        <v>3022.8973943559999</v>
      </c>
      <c r="D60" s="218">
        <v>10835.092581484399</v>
      </c>
      <c r="E60" s="218">
        <v>6245.4641038171003</v>
      </c>
      <c r="F60" s="218">
        <v>7095.8308153572007</v>
      </c>
      <c r="G60" s="218">
        <v>5140.3622461789</v>
      </c>
      <c r="H60" s="218">
        <v>4964.9469412116005</v>
      </c>
      <c r="I60" s="218">
        <v>8127.9211742429006</v>
      </c>
      <c r="J60" s="218">
        <v>8533.1433520187002</v>
      </c>
      <c r="K60" s="218">
        <v>9318.4145363849002</v>
      </c>
      <c r="L60" s="218">
        <v>5070.5331700585002</v>
      </c>
      <c r="M60" s="218">
        <v>9871.4411605765999</v>
      </c>
    </row>
    <row r="61" spans="1:13" x14ac:dyDescent="0.25">
      <c r="A61" s="256"/>
      <c r="B61" s="77" t="s">
        <v>88</v>
      </c>
      <c r="C61" s="219">
        <v>2915.4466525548</v>
      </c>
      <c r="D61" s="219">
        <v>12056.3196912568</v>
      </c>
      <c r="E61" s="219">
        <v>6219.4016330616005</v>
      </c>
      <c r="F61" s="219">
        <v>7138.8619456131</v>
      </c>
      <c r="G61" s="219">
        <v>5204.8598154711999</v>
      </c>
      <c r="H61" s="219">
        <v>5002.4434947065001</v>
      </c>
      <c r="I61" s="219">
        <v>8435.3688714245</v>
      </c>
      <c r="J61" s="219">
        <v>8504.8235647254005</v>
      </c>
      <c r="K61" s="219">
        <v>9256.6795906241005</v>
      </c>
      <c r="L61" s="219">
        <v>5065.3599207935004</v>
      </c>
      <c r="M61" s="219">
        <v>9786.0172071109009</v>
      </c>
    </row>
    <row r="62" spans="1:13" x14ac:dyDescent="0.25">
      <c r="A62" s="256"/>
      <c r="B62" s="77" t="s">
        <v>89</v>
      </c>
      <c r="C62" s="219">
        <v>2681.01133385</v>
      </c>
      <c r="D62" s="219">
        <v>10862.5860584193</v>
      </c>
      <c r="E62" s="219">
        <v>6326.1806236668999</v>
      </c>
      <c r="F62" s="219">
        <v>7117.5975389260002</v>
      </c>
      <c r="G62" s="219">
        <v>5131.2593695254</v>
      </c>
      <c r="H62" s="219">
        <v>4940.1246372385003</v>
      </c>
      <c r="I62" s="219">
        <v>8278.3538881401</v>
      </c>
      <c r="J62" s="219">
        <v>8466.4310400683007</v>
      </c>
      <c r="K62" s="219">
        <v>9237.4360681691996</v>
      </c>
      <c r="L62" s="219">
        <v>5023.7494299542004</v>
      </c>
      <c r="M62" s="219">
        <v>9809.2539214041008</v>
      </c>
    </row>
    <row r="63" spans="1:13" x14ac:dyDescent="0.25">
      <c r="A63" s="257"/>
      <c r="B63" s="78" t="s">
        <v>90</v>
      </c>
      <c r="C63" s="220">
        <v>2754.1542913874</v>
      </c>
      <c r="D63" s="220">
        <v>11214.8488072277</v>
      </c>
      <c r="E63" s="220">
        <v>6213.0165021706998</v>
      </c>
      <c r="F63" s="220">
        <v>7143.3626424090999</v>
      </c>
      <c r="G63" s="220">
        <v>5080.3862581413005</v>
      </c>
      <c r="H63" s="220">
        <v>4881.8316174689999</v>
      </c>
      <c r="I63" s="220">
        <v>8106.2708299971</v>
      </c>
      <c r="J63" s="220">
        <v>8106.2577684010002</v>
      </c>
      <c r="K63" s="220">
        <v>9027.1536573942012</v>
      </c>
      <c r="L63" s="220">
        <v>5030.6225240074</v>
      </c>
      <c r="M63" s="220">
        <v>9358.6331146159009</v>
      </c>
    </row>
    <row r="64" spans="1:13" x14ac:dyDescent="0.25">
      <c r="A64" s="255">
        <v>2019</v>
      </c>
      <c r="B64" s="76" t="s">
        <v>86</v>
      </c>
      <c r="C64" s="218">
        <v>3126.7840977806</v>
      </c>
      <c r="D64" s="218">
        <v>10574.738413744601</v>
      </c>
      <c r="E64" s="218">
        <v>6363.5867263475002</v>
      </c>
      <c r="F64" s="218">
        <v>7213.0928830111006</v>
      </c>
      <c r="G64" s="218">
        <v>5238.3062671828002</v>
      </c>
      <c r="H64" s="218">
        <v>4983.5222232674005</v>
      </c>
      <c r="I64" s="218">
        <v>8305.1750374718995</v>
      </c>
      <c r="J64" s="218">
        <v>8573.6654571279996</v>
      </c>
      <c r="K64" s="218">
        <v>9363.4877570249009</v>
      </c>
      <c r="L64" s="218">
        <v>5056.8173848892002</v>
      </c>
      <c r="M64" s="218">
        <v>9605.5164703662995</v>
      </c>
    </row>
    <row r="65" spans="1:13" x14ac:dyDescent="0.25">
      <c r="A65" s="256"/>
      <c r="B65" s="77" t="s">
        <v>88</v>
      </c>
      <c r="C65" s="219">
        <v>3074.5962201482002</v>
      </c>
      <c r="D65" s="219">
        <v>11164.826232055801</v>
      </c>
      <c r="E65" s="219">
        <v>6462.2046707630006</v>
      </c>
      <c r="F65" s="219">
        <v>7279.4626342482006</v>
      </c>
      <c r="G65" s="219">
        <v>5185.7793321647005</v>
      </c>
      <c r="H65" s="219">
        <v>4948.0674763298002</v>
      </c>
      <c r="I65" s="219">
        <v>8492.2714871437001</v>
      </c>
      <c r="J65" s="219">
        <v>8460.8075854086001</v>
      </c>
      <c r="K65" s="219">
        <v>9223.1000466364003</v>
      </c>
      <c r="L65" s="219">
        <v>5051.9796477024001</v>
      </c>
      <c r="M65" s="219">
        <v>9587.9448225322012</v>
      </c>
    </row>
    <row r="66" spans="1:13" x14ac:dyDescent="0.25">
      <c r="A66" s="256"/>
      <c r="B66" s="77" t="s">
        <v>89</v>
      </c>
      <c r="C66" s="219">
        <v>2955.7712746855</v>
      </c>
      <c r="D66" s="219">
        <v>10791.407374296501</v>
      </c>
      <c r="E66" s="219">
        <v>6340.6659646571006</v>
      </c>
      <c r="F66" s="219">
        <v>7275.2574928872</v>
      </c>
      <c r="G66" s="219">
        <v>5208.1403601634001</v>
      </c>
      <c r="H66" s="219">
        <v>5159.7896960284997</v>
      </c>
      <c r="I66" s="219">
        <v>8388.2313024482009</v>
      </c>
      <c r="J66" s="219">
        <v>8501.8013508371005</v>
      </c>
      <c r="K66" s="219">
        <v>9237.6334288468006</v>
      </c>
      <c r="L66" s="219">
        <v>5066.3355962454998</v>
      </c>
      <c r="M66" s="219">
        <v>9509.308362283</v>
      </c>
    </row>
    <row r="67" spans="1:13" x14ac:dyDescent="0.25">
      <c r="A67" s="257"/>
      <c r="B67" s="78" t="s">
        <v>90</v>
      </c>
      <c r="C67" s="220">
        <v>3072.0439595472999</v>
      </c>
      <c r="D67" s="220">
        <v>11484.683216895301</v>
      </c>
      <c r="E67" s="220">
        <v>6379.4230063851001</v>
      </c>
      <c r="F67" s="220">
        <v>7270.4986586006999</v>
      </c>
      <c r="G67" s="220">
        <v>5168.9967687706003</v>
      </c>
      <c r="H67" s="220">
        <v>5062.6860536310005</v>
      </c>
      <c r="I67" s="220">
        <v>8582.5952339349005</v>
      </c>
      <c r="J67" s="220">
        <v>8581.2763812312005</v>
      </c>
      <c r="K67" s="220">
        <v>9188.2365514092999</v>
      </c>
      <c r="L67" s="220">
        <v>5084.0252908456005</v>
      </c>
      <c r="M67" s="220">
        <v>9490.5717073059004</v>
      </c>
    </row>
    <row r="68" spans="1:13" x14ac:dyDescent="0.25">
      <c r="A68" s="255">
        <v>2020</v>
      </c>
      <c r="B68" s="76" t="s">
        <v>86</v>
      </c>
      <c r="C68" s="218">
        <v>3312.6897030543</v>
      </c>
      <c r="D68" s="218">
        <v>12190.9980036503</v>
      </c>
      <c r="E68" s="218">
        <v>6692.4850866275001</v>
      </c>
      <c r="F68" s="218">
        <v>7527.0550141364001</v>
      </c>
      <c r="G68" s="218">
        <v>5452.4598990942004</v>
      </c>
      <c r="H68" s="218">
        <v>5219.3394453082001</v>
      </c>
      <c r="I68" s="218">
        <v>8675.2835333338007</v>
      </c>
      <c r="J68" s="218">
        <v>9372.8331868702007</v>
      </c>
      <c r="K68" s="218">
        <v>9791.9281654145998</v>
      </c>
      <c r="L68" s="218">
        <v>5231.1891647211005</v>
      </c>
      <c r="M68" s="218">
        <v>9820.0200416371008</v>
      </c>
    </row>
    <row r="69" spans="1:13" x14ac:dyDescent="0.25">
      <c r="A69" s="256"/>
      <c r="B69" s="77" t="s">
        <v>188</v>
      </c>
      <c r="C69" s="95" t="s">
        <v>91</v>
      </c>
      <c r="D69" s="95" t="s">
        <v>91</v>
      </c>
      <c r="E69" s="95" t="s">
        <v>91</v>
      </c>
      <c r="F69" s="95" t="s">
        <v>91</v>
      </c>
      <c r="G69" s="95" t="s">
        <v>91</v>
      </c>
      <c r="H69" s="95" t="s">
        <v>91</v>
      </c>
      <c r="I69" s="95" t="s">
        <v>91</v>
      </c>
      <c r="J69" s="95" t="s">
        <v>91</v>
      </c>
      <c r="K69" s="95" t="s">
        <v>91</v>
      </c>
      <c r="L69" s="95" t="s">
        <v>91</v>
      </c>
      <c r="M69" s="95" t="s">
        <v>91</v>
      </c>
    </row>
    <row r="70" spans="1:13" x14ac:dyDescent="0.25">
      <c r="A70" s="256"/>
      <c r="B70" s="77" t="s">
        <v>89</v>
      </c>
      <c r="C70" s="219">
        <v>2938.3648411150002</v>
      </c>
      <c r="D70" s="219">
        <v>10456.846852705501</v>
      </c>
      <c r="E70" s="219">
        <v>6561.4685786696</v>
      </c>
      <c r="F70" s="219">
        <v>7000.0176501517999</v>
      </c>
      <c r="G70" s="219">
        <v>5385.4924628261006</v>
      </c>
      <c r="H70" s="219">
        <v>4683.6523228691003</v>
      </c>
      <c r="I70" s="219">
        <v>8009.1417711745999</v>
      </c>
      <c r="J70" s="219">
        <v>8593.5286975964009</v>
      </c>
      <c r="K70" s="219">
        <v>9835.7601722934996</v>
      </c>
      <c r="L70" s="219">
        <v>5008.8200013903006</v>
      </c>
      <c r="M70" s="219">
        <v>10258.885190471899</v>
      </c>
    </row>
    <row r="71" spans="1:13" x14ac:dyDescent="0.25">
      <c r="A71" s="257"/>
      <c r="B71" s="78" t="s">
        <v>90</v>
      </c>
      <c r="C71" s="220">
        <v>3258.9843316684</v>
      </c>
      <c r="D71" s="220">
        <v>11280.5544457822</v>
      </c>
      <c r="E71" s="220">
        <v>6632.0517517892004</v>
      </c>
      <c r="F71" s="220">
        <v>7240.8186315263001</v>
      </c>
      <c r="G71" s="220">
        <v>5280.4606504828998</v>
      </c>
      <c r="H71" s="220">
        <v>4797.4039591081</v>
      </c>
      <c r="I71" s="220">
        <v>8104.8221668026999</v>
      </c>
      <c r="J71" s="220">
        <v>9045.5404769208999</v>
      </c>
      <c r="K71" s="220">
        <v>9621.2975262469008</v>
      </c>
      <c r="L71" s="220">
        <v>5201.5806609653</v>
      </c>
      <c r="M71" s="220">
        <v>9848.2418602750004</v>
      </c>
    </row>
    <row r="72" spans="1:13" x14ac:dyDescent="0.25">
      <c r="A72" s="255">
        <v>2021</v>
      </c>
      <c r="B72" s="76" t="s">
        <v>86</v>
      </c>
      <c r="C72" s="218">
        <v>3410.8262589720002</v>
      </c>
      <c r="D72" s="218">
        <v>11895.8544783983</v>
      </c>
      <c r="E72" s="218">
        <v>6633.8467186662001</v>
      </c>
      <c r="F72" s="218">
        <v>7361.4941706209001</v>
      </c>
      <c r="G72" s="218">
        <v>5461.8486897663006</v>
      </c>
      <c r="H72" s="218">
        <v>4995.7943435387006</v>
      </c>
      <c r="I72" s="218">
        <v>8313.2671079212996</v>
      </c>
      <c r="J72" s="218">
        <v>9501.1864900321998</v>
      </c>
      <c r="K72" s="218">
        <v>9974.4124101079997</v>
      </c>
      <c r="L72" s="218">
        <v>5211.5446321892005</v>
      </c>
      <c r="M72" s="218">
        <v>10057.6080589741</v>
      </c>
    </row>
    <row r="73" spans="1:13" x14ac:dyDescent="0.25">
      <c r="A73" s="256"/>
      <c r="B73" s="77" t="s">
        <v>88</v>
      </c>
      <c r="C73" s="219">
        <v>3247.751811479</v>
      </c>
      <c r="D73" s="219">
        <v>11621.5136736159</v>
      </c>
      <c r="E73" s="219">
        <v>6740.5663217256006</v>
      </c>
      <c r="F73" s="219">
        <v>7280.4863017689004</v>
      </c>
      <c r="G73" s="219">
        <v>5435.8266650587002</v>
      </c>
      <c r="H73" s="219">
        <v>4954.2522644722003</v>
      </c>
      <c r="I73" s="219">
        <v>8170.7941633153005</v>
      </c>
      <c r="J73" s="219">
        <v>9172.2047962099005</v>
      </c>
      <c r="K73" s="219">
        <v>9759.9792777030998</v>
      </c>
      <c r="L73" s="219">
        <v>5197.0704839192003</v>
      </c>
      <c r="M73" s="219">
        <v>9715.7407147822996</v>
      </c>
    </row>
    <row r="74" spans="1:13" x14ac:dyDescent="0.25">
      <c r="A74" s="256"/>
      <c r="B74" s="77" t="s">
        <v>89</v>
      </c>
      <c r="C74" s="219">
        <v>2986.2667020639001</v>
      </c>
      <c r="D74" s="219">
        <v>11466.9462262856</v>
      </c>
      <c r="E74" s="219">
        <v>6720.5010364254003</v>
      </c>
      <c r="F74" s="219">
        <v>7338.9072668973004</v>
      </c>
      <c r="G74" s="219">
        <v>5490.7496491646998</v>
      </c>
      <c r="H74" s="219">
        <v>5140.3951078036998</v>
      </c>
      <c r="I74" s="219">
        <v>8802.7154759515997</v>
      </c>
      <c r="J74" s="219">
        <v>9181.5030745023996</v>
      </c>
      <c r="K74" s="219">
        <v>9730.7930605619003</v>
      </c>
      <c r="L74" s="219">
        <v>5203.7556773438</v>
      </c>
      <c r="M74" s="219">
        <v>9791.4814647516996</v>
      </c>
    </row>
    <row r="75" spans="1:13" x14ac:dyDescent="0.25">
      <c r="A75" s="257"/>
      <c r="B75" s="78" t="s">
        <v>90</v>
      </c>
      <c r="C75" s="220">
        <v>3111.1428119353</v>
      </c>
      <c r="D75" s="220">
        <v>11096.673481961601</v>
      </c>
      <c r="E75" s="220">
        <v>6423.6888619061001</v>
      </c>
      <c r="F75" s="220">
        <v>7303.9324593730998</v>
      </c>
      <c r="G75" s="220">
        <v>5390.3938143108999</v>
      </c>
      <c r="H75" s="220">
        <v>5068.8165642308004</v>
      </c>
      <c r="I75" s="220">
        <v>8364.1542084763005</v>
      </c>
      <c r="J75" s="220">
        <v>8913.4224896128999</v>
      </c>
      <c r="K75" s="220">
        <v>9247.5494960616998</v>
      </c>
      <c r="L75" s="220">
        <v>5428.7458167578006</v>
      </c>
      <c r="M75" s="220">
        <v>9801.5803875471011</v>
      </c>
    </row>
    <row r="76" spans="1:13" x14ac:dyDescent="0.25">
      <c r="A76" s="255">
        <v>2022</v>
      </c>
      <c r="B76" s="76" t="s">
        <v>86</v>
      </c>
      <c r="C76" s="218">
        <v>3412.3624499681</v>
      </c>
      <c r="D76" s="218">
        <v>11551.4916601563</v>
      </c>
      <c r="E76" s="218">
        <v>6865.0624285657004</v>
      </c>
      <c r="F76" s="218">
        <v>7454.5455750219999</v>
      </c>
      <c r="G76" s="218">
        <v>5751.0083750610002</v>
      </c>
      <c r="H76" s="218">
        <v>5382.8256636876004</v>
      </c>
      <c r="I76" s="218">
        <v>8972.8565990079005</v>
      </c>
      <c r="J76" s="218">
        <v>9061.6957904347</v>
      </c>
      <c r="K76" s="218">
        <v>9587.8314915663996</v>
      </c>
      <c r="L76" s="218">
        <v>5484.712318715</v>
      </c>
      <c r="M76" s="218">
        <v>9847.7347394024</v>
      </c>
    </row>
    <row r="77" spans="1:13" x14ac:dyDescent="0.25">
      <c r="A77" s="256"/>
      <c r="B77" s="77" t="s">
        <v>88</v>
      </c>
      <c r="C77" s="219">
        <v>3284.2957701934001</v>
      </c>
      <c r="D77" s="219">
        <v>11391.1064704911</v>
      </c>
      <c r="E77" s="219">
        <v>6883.1944757092006</v>
      </c>
      <c r="F77" s="219">
        <v>7472.1460273847006</v>
      </c>
      <c r="G77" s="219">
        <v>5567.4901960342004</v>
      </c>
      <c r="H77" s="219">
        <v>5369.7660492800005</v>
      </c>
      <c r="I77" s="219">
        <v>8745.3523068968007</v>
      </c>
      <c r="J77" s="219">
        <v>9050.2140388201005</v>
      </c>
      <c r="K77" s="219">
        <v>9666.4284438006998</v>
      </c>
      <c r="L77" s="219">
        <v>5455.9711557983001</v>
      </c>
      <c r="M77" s="219">
        <v>9792.9152139186008</v>
      </c>
    </row>
    <row r="78" spans="1:13" x14ac:dyDescent="0.25">
      <c r="A78" s="256"/>
      <c r="B78" s="77" t="s">
        <v>89</v>
      </c>
      <c r="C78" s="219">
        <v>3082.4163554837</v>
      </c>
      <c r="D78" s="219">
        <v>11192.456497520701</v>
      </c>
      <c r="E78" s="219">
        <v>6786.9928230634005</v>
      </c>
      <c r="F78" s="219">
        <v>7470.3720351634001</v>
      </c>
      <c r="G78" s="219">
        <v>5495.5897208774004</v>
      </c>
      <c r="H78" s="219">
        <v>5196.7519773579006</v>
      </c>
      <c r="I78" s="219">
        <v>8610.8323296522994</v>
      </c>
      <c r="J78" s="219">
        <v>8752.9567461369006</v>
      </c>
      <c r="K78" s="219">
        <v>9363.5028318238001</v>
      </c>
      <c r="L78" s="219">
        <v>5441.0785818091999</v>
      </c>
      <c r="M78" s="219">
        <v>9618.7508445091007</v>
      </c>
    </row>
    <row r="79" spans="1:13" x14ac:dyDescent="0.25">
      <c r="A79" s="257"/>
      <c r="B79" s="78" t="s">
        <v>90</v>
      </c>
      <c r="C79" s="220">
        <v>3350.8197715181</v>
      </c>
      <c r="D79" s="220">
        <v>11116.769138636</v>
      </c>
      <c r="E79" s="220">
        <v>6689.7541203767005</v>
      </c>
      <c r="F79" s="220">
        <v>7563.5404942320001</v>
      </c>
      <c r="G79" s="220">
        <v>5611.9300527296</v>
      </c>
      <c r="H79" s="220">
        <v>5381.2352355128005</v>
      </c>
      <c r="I79" s="220">
        <v>8612.7825981263995</v>
      </c>
      <c r="J79" s="220">
        <v>8757.4418940924006</v>
      </c>
      <c r="K79" s="220">
        <v>9072.8946985233997</v>
      </c>
      <c r="L79" s="220">
        <v>5413.4490031340001</v>
      </c>
      <c r="M79" s="220">
        <v>9741.0829424451003</v>
      </c>
    </row>
    <row r="80" spans="1:13" x14ac:dyDescent="0.25">
      <c r="A80" s="255">
        <v>2023</v>
      </c>
      <c r="B80" s="76" t="s">
        <v>86</v>
      </c>
      <c r="C80" s="218">
        <v>3535.3649839283003</v>
      </c>
      <c r="D80" s="218">
        <v>10896.257147209601</v>
      </c>
      <c r="E80" s="218">
        <v>6992.2933092500998</v>
      </c>
      <c r="F80" s="218">
        <v>7824.3267836286004</v>
      </c>
      <c r="G80" s="218">
        <v>5900.3912606890999</v>
      </c>
      <c r="H80" s="218">
        <v>5654.8487098894002</v>
      </c>
      <c r="I80" s="218">
        <v>9201.7004929447012</v>
      </c>
      <c r="J80" s="218">
        <v>9791.159028673901</v>
      </c>
      <c r="K80" s="218">
        <v>9601.5757198966003</v>
      </c>
      <c r="L80" s="218">
        <v>5507.1488488468003</v>
      </c>
      <c r="M80" s="218">
        <v>10270.334742208501</v>
      </c>
    </row>
    <row r="81" spans="1:13" x14ac:dyDescent="0.25">
      <c r="A81" s="256"/>
      <c r="B81" s="77" t="s">
        <v>88</v>
      </c>
      <c r="C81" s="219">
        <v>3528.6502255374003</v>
      </c>
      <c r="D81" s="219">
        <v>11461.577682593901</v>
      </c>
      <c r="E81" s="219">
        <v>7132.0204149455003</v>
      </c>
      <c r="F81" s="219">
        <v>8045.8557666183005</v>
      </c>
      <c r="G81" s="219">
        <v>5962.1217274368</v>
      </c>
      <c r="H81" s="219">
        <v>5718.5820198564006</v>
      </c>
      <c r="I81" s="219">
        <v>9286.6086114144</v>
      </c>
      <c r="J81" s="219">
        <v>9698.9455872578001</v>
      </c>
      <c r="K81" s="219">
        <v>9703.3904878763005</v>
      </c>
      <c r="L81" s="219">
        <v>5629.8091683283001</v>
      </c>
      <c r="M81" s="219">
        <v>10124.8596102214</v>
      </c>
    </row>
    <row r="82" spans="1:13" x14ac:dyDescent="0.25">
      <c r="A82" s="256"/>
      <c r="B82" s="77" t="s">
        <v>89</v>
      </c>
      <c r="C82" s="219">
        <v>3411.2411261658003</v>
      </c>
      <c r="D82" s="219">
        <v>12876.2572612845</v>
      </c>
      <c r="E82" s="219">
        <v>7141.1347095668007</v>
      </c>
      <c r="F82" s="219">
        <v>7969.2537825080999</v>
      </c>
      <c r="G82" s="219">
        <v>5968.1661201318002</v>
      </c>
      <c r="H82" s="219">
        <v>5698.2186327659001</v>
      </c>
      <c r="I82" s="219">
        <v>9630.543132172701</v>
      </c>
      <c r="J82" s="219">
        <v>9936.1711208215002</v>
      </c>
      <c r="K82" s="219">
        <v>9674.6781815252998</v>
      </c>
      <c r="L82" s="219">
        <v>5766.6465514341999</v>
      </c>
      <c r="M82" s="219">
        <v>10272.1418169722</v>
      </c>
    </row>
    <row r="83" spans="1:13" x14ac:dyDescent="0.25">
      <c r="A83" s="257"/>
      <c r="B83" s="78" t="s">
        <v>189</v>
      </c>
      <c r="C83" s="220">
        <v>3488.2060168982002</v>
      </c>
      <c r="D83" s="220">
        <v>11811.0422443843</v>
      </c>
      <c r="E83" s="220">
        <v>7121.2790195107</v>
      </c>
      <c r="F83" s="220">
        <v>7991.0161339303004</v>
      </c>
      <c r="G83" s="220">
        <v>5978.4943727032005</v>
      </c>
      <c r="H83" s="220">
        <v>5749.0947779041999</v>
      </c>
      <c r="I83" s="220">
        <v>9391.1159864052006</v>
      </c>
      <c r="J83" s="220">
        <v>9648.903372697001</v>
      </c>
      <c r="K83" s="220">
        <v>9980.0953269926013</v>
      </c>
      <c r="L83" s="220">
        <v>5689.3953989953006</v>
      </c>
      <c r="M83" s="220">
        <v>10433.609855592</v>
      </c>
    </row>
    <row r="84" spans="1:13" x14ac:dyDescent="0.25">
      <c r="A84" s="255">
        <v>2024</v>
      </c>
      <c r="B84" s="76" t="s">
        <v>86</v>
      </c>
      <c r="C84" s="218">
        <v>3855.4055712761001</v>
      </c>
      <c r="D84" s="218">
        <v>14546.4085139987</v>
      </c>
      <c r="E84" s="218">
        <v>7504.8614746645999</v>
      </c>
      <c r="F84" s="218">
        <v>8393.6503619969008</v>
      </c>
      <c r="G84" s="218">
        <v>6325.5898107234998</v>
      </c>
      <c r="H84" s="218">
        <v>5960.6459173109006</v>
      </c>
      <c r="I84" s="218">
        <v>9778.4384095780006</v>
      </c>
      <c r="J84" s="218">
        <v>10182.723341074001</v>
      </c>
      <c r="K84" s="218">
        <v>10312.825960550201</v>
      </c>
      <c r="L84" s="218">
        <v>5953.6329892377998</v>
      </c>
      <c r="M84" s="218">
        <v>10428.961742793201</v>
      </c>
    </row>
    <row r="85" spans="1:13" x14ac:dyDescent="0.25">
      <c r="A85" s="256"/>
      <c r="B85" s="77" t="s">
        <v>88</v>
      </c>
      <c r="C85" s="219">
        <v>3789.0462735045003</v>
      </c>
      <c r="D85" s="219">
        <v>13044.841389900401</v>
      </c>
      <c r="E85" s="219">
        <v>7852.3824225751005</v>
      </c>
      <c r="F85" s="219">
        <v>8272.7685980207007</v>
      </c>
      <c r="G85" s="219">
        <v>6312.5585998688002</v>
      </c>
      <c r="H85" s="219">
        <v>6131.4099423613006</v>
      </c>
      <c r="I85" s="219">
        <v>9968.4626863007998</v>
      </c>
      <c r="J85" s="219">
        <v>10736.122285084901</v>
      </c>
      <c r="K85" s="219">
        <v>10440.104612184501</v>
      </c>
      <c r="L85" s="219">
        <v>5990.5452364734001</v>
      </c>
      <c r="M85" s="219">
        <v>10809.8879392035</v>
      </c>
    </row>
    <row r="86" spans="1:13" x14ac:dyDescent="0.25">
      <c r="A86" s="256"/>
      <c r="B86" s="77" t="s">
        <v>89</v>
      </c>
      <c r="C86" s="219">
        <v>3413.0997315635</v>
      </c>
      <c r="D86" s="219">
        <v>12608.1459212308</v>
      </c>
      <c r="E86" s="219">
        <v>7795.0576426350999</v>
      </c>
      <c r="F86" s="219">
        <v>8710.6530654270009</v>
      </c>
      <c r="G86" s="219">
        <v>6305.1696636802999</v>
      </c>
      <c r="H86" s="219">
        <v>6157.027292404</v>
      </c>
      <c r="I86" s="219">
        <v>10022.752209923701</v>
      </c>
      <c r="J86" s="219">
        <v>10790.878614691101</v>
      </c>
      <c r="K86" s="219">
        <v>10620.628694811701</v>
      </c>
      <c r="L86" s="219">
        <v>6040.4260925676999</v>
      </c>
      <c r="M86" s="219">
        <v>10634.8636304147</v>
      </c>
    </row>
    <row r="87" spans="1:13" x14ac:dyDescent="0.25">
      <c r="A87" s="257"/>
      <c r="B87" s="78" t="s">
        <v>90</v>
      </c>
      <c r="C87" s="220">
        <v>3503.4238498494001</v>
      </c>
      <c r="D87" s="220">
        <v>12282.394516935701</v>
      </c>
      <c r="E87" s="220">
        <v>7687.1912713402999</v>
      </c>
      <c r="F87" s="220">
        <v>8511.3530253724002</v>
      </c>
      <c r="G87" s="220">
        <v>6339.2458099839005</v>
      </c>
      <c r="H87" s="220">
        <v>6192.9344696123999</v>
      </c>
      <c r="I87" s="220">
        <v>9961.9248237914999</v>
      </c>
      <c r="J87" s="220">
        <v>10582.0810057693</v>
      </c>
      <c r="K87" s="220">
        <v>10376.328112716401</v>
      </c>
      <c r="L87" s="220">
        <v>6091.0981362604998</v>
      </c>
      <c r="M87" s="220">
        <v>10457.268811256701</v>
      </c>
    </row>
    <row r="88" spans="1:13" x14ac:dyDescent="0.25">
      <c r="A88" s="258">
        <v>2025</v>
      </c>
      <c r="B88" s="76" t="s">
        <v>86</v>
      </c>
      <c r="C88" s="218">
        <v>3899.0786514227002</v>
      </c>
      <c r="D88" s="218">
        <v>13493.4230855608</v>
      </c>
      <c r="E88" s="218">
        <v>8195.6178087381995</v>
      </c>
      <c r="F88" s="218">
        <v>8726.0018196008004</v>
      </c>
      <c r="G88" s="218">
        <v>6535.5829427353001</v>
      </c>
      <c r="H88" s="218">
        <v>6401.1231011383006</v>
      </c>
      <c r="I88" s="218">
        <v>10412.115719810899</v>
      </c>
      <c r="J88" s="218">
        <v>10723.215553459</v>
      </c>
      <c r="K88" s="218">
        <v>10635.8073902138</v>
      </c>
      <c r="L88" s="218">
        <v>6211.2244827197001</v>
      </c>
      <c r="M88" s="218">
        <v>10854.544181318701</v>
      </c>
    </row>
    <row r="89" spans="1:13" ht="15.75" customHeight="1" x14ac:dyDescent="0.25">
      <c r="A89" s="259"/>
      <c r="B89" s="77" t="s">
        <v>88</v>
      </c>
      <c r="C89" s="219">
        <v>3680.2176654279001</v>
      </c>
      <c r="D89" s="219">
        <v>13062.088599913901</v>
      </c>
      <c r="E89" s="219">
        <v>8090.9590538256007</v>
      </c>
      <c r="F89" s="219">
        <v>8483.8726864855998</v>
      </c>
      <c r="G89" s="219">
        <v>6655.4713578243</v>
      </c>
      <c r="H89" s="219">
        <v>6242.7298625445001</v>
      </c>
      <c r="I89" s="219">
        <v>9800.0555532331</v>
      </c>
      <c r="J89" s="219">
        <v>11039.320661952401</v>
      </c>
      <c r="K89" s="219">
        <v>10575.4207467955</v>
      </c>
      <c r="L89" s="219">
        <v>6389.7966503225007</v>
      </c>
      <c r="M89" s="219">
        <v>10926.245153337701</v>
      </c>
    </row>
    <row r="90" spans="1:13" ht="15.75" customHeight="1" x14ac:dyDescent="0.25">
      <c r="A90" s="259"/>
      <c r="B90" s="77" t="s">
        <v>89</v>
      </c>
      <c r="C90" s="219">
        <v>3532.2006902616999</v>
      </c>
      <c r="D90" s="219">
        <v>11876.6963507911</v>
      </c>
      <c r="E90" s="219">
        <v>7975.8286491047002</v>
      </c>
      <c r="F90" s="219">
        <v>8684.4807579392</v>
      </c>
      <c r="G90" s="219">
        <v>6478.5893262411</v>
      </c>
      <c r="H90" s="219">
        <v>6205.9970515671002</v>
      </c>
      <c r="I90" s="219">
        <v>9756.3328982045005</v>
      </c>
      <c r="J90" s="219">
        <v>10530.082112030501</v>
      </c>
      <c r="K90" s="219">
        <v>10428.175867312901</v>
      </c>
      <c r="L90" s="219">
        <v>6289.373863883</v>
      </c>
      <c r="M90" s="219">
        <v>11115.7058271184</v>
      </c>
    </row>
    <row r="91" spans="1:13" ht="15.75" customHeight="1" x14ac:dyDescent="0.25">
      <c r="A91" s="259"/>
      <c r="B91" s="77" t="s">
        <v>90</v>
      </c>
      <c r="C91" s="219">
        <v>3865.4560849600998</v>
      </c>
      <c r="D91" s="219">
        <v>12415.672529973601</v>
      </c>
      <c r="E91" s="219">
        <v>8072.8977099903996</v>
      </c>
      <c r="F91" s="219">
        <v>8754.6110478912997</v>
      </c>
      <c r="G91" s="219">
        <v>6642.9573046791002</v>
      </c>
      <c r="H91" s="219">
        <v>6387.6466368408001</v>
      </c>
      <c r="I91" s="219">
        <v>10174.5992526388</v>
      </c>
      <c r="J91" s="219">
        <v>10590.374541065001</v>
      </c>
      <c r="K91" s="219">
        <v>10631.976465392199</v>
      </c>
      <c r="L91" s="219">
        <v>6416.771871637</v>
      </c>
      <c r="M91" s="219">
        <v>10889.6387469655</v>
      </c>
    </row>
    <row r="92" spans="1:13" ht="3.75" customHeight="1" x14ac:dyDescent="0.25">
      <c r="A92" s="87"/>
      <c r="B92" s="36"/>
      <c r="C92" s="47"/>
      <c r="D92" s="47"/>
      <c r="E92" s="47"/>
      <c r="F92" s="47"/>
      <c r="G92" s="47"/>
      <c r="H92" s="47"/>
      <c r="I92" s="47"/>
      <c r="J92" s="47"/>
      <c r="K92" s="47"/>
      <c r="L92" s="47"/>
      <c r="M92" s="47"/>
    </row>
    <row r="93" spans="1:13" ht="5.25" customHeight="1" x14ac:dyDescent="0.25">
      <c r="A93" s="9"/>
      <c r="B93" s="12"/>
      <c r="C93" s="18"/>
      <c r="D93" s="18"/>
      <c r="E93" s="18"/>
      <c r="F93" s="18"/>
      <c r="G93" s="18"/>
      <c r="H93" s="18"/>
      <c r="I93" s="18"/>
      <c r="J93" s="18"/>
      <c r="K93" s="18"/>
      <c r="L93" s="18"/>
      <c r="M93" s="18"/>
    </row>
    <row r="94" spans="1:13" ht="33.75" customHeight="1" x14ac:dyDescent="0.25">
      <c r="A94" s="49" t="s">
        <v>94</v>
      </c>
      <c r="B94" s="240" t="s">
        <v>95</v>
      </c>
      <c r="C94" s="240"/>
      <c r="D94" s="240"/>
      <c r="E94" s="240"/>
      <c r="F94" s="240"/>
      <c r="G94" s="240"/>
      <c r="H94" s="240"/>
      <c r="I94" s="240"/>
      <c r="J94" s="240"/>
    </row>
    <row r="95" spans="1:13" ht="13.35" customHeight="1" x14ac:dyDescent="0.25">
      <c r="A95" s="49"/>
      <c r="B95" s="240" t="s">
        <v>243</v>
      </c>
      <c r="C95" s="240"/>
      <c r="D95" s="240"/>
      <c r="E95" s="240"/>
      <c r="F95" s="240"/>
      <c r="G95" s="240"/>
      <c r="H95" s="240"/>
      <c r="I95" s="240"/>
      <c r="J95" s="240"/>
    </row>
    <row r="96" spans="1:13" ht="13.7" customHeight="1" x14ac:dyDescent="0.25">
      <c r="A96" s="50" t="s">
        <v>96</v>
      </c>
      <c r="B96" s="240" t="s">
        <v>244</v>
      </c>
      <c r="C96" s="240"/>
      <c r="D96" s="240"/>
      <c r="E96" s="240"/>
      <c r="F96" s="240"/>
      <c r="G96" s="240"/>
      <c r="H96" s="240"/>
      <c r="I96" s="240"/>
      <c r="J96" s="240"/>
    </row>
    <row r="97" spans="1:10" ht="34.35" customHeight="1" x14ac:dyDescent="0.25">
      <c r="A97" s="50" t="s">
        <v>98</v>
      </c>
      <c r="B97" s="240" t="s">
        <v>103</v>
      </c>
      <c r="C97" s="240"/>
      <c r="D97" s="240"/>
      <c r="E97" s="240"/>
      <c r="F97" s="240"/>
      <c r="G97" s="240"/>
      <c r="H97" s="240"/>
      <c r="I97" s="240"/>
      <c r="J97" s="240"/>
    </row>
    <row r="98" spans="1:10" ht="35.25" customHeight="1" x14ac:dyDescent="0.25">
      <c r="A98" s="50" t="s">
        <v>100</v>
      </c>
      <c r="B98" s="240" t="s">
        <v>130</v>
      </c>
      <c r="C98" s="240"/>
      <c r="D98" s="240"/>
      <c r="E98" s="240"/>
      <c r="F98" s="240"/>
      <c r="G98" s="240"/>
      <c r="H98" s="240"/>
      <c r="I98" s="240"/>
      <c r="J98" s="240"/>
    </row>
    <row r="99" spans="1:10" x14ac:dyDescent="0.25">
      <c r="A99" s="49" t="s">
        <v>108</v>
      </c>
      <c r="B99" s="240" t="s">
        <v>109</v>
      </c>
      <c r="C99" s="240"/>
      <c r="D99" s="240"/>
      <c r="E99" s="240"/>
      <c r="F99" s="240"/>
      <c r="G99" s="240"/>
      <c r="H99" s="240"/>
      <c r="I99" s="240"/>
      <c r="J99" s="240"/>
    </row>
    <row r="100" spans="1:10" ht="24.75" customHeight="1" x14ac:dyDescent="0.25">
      <c r="A100" s="49" t="s">
        <v>110</v>
      </c>
      <c r="B100" s="240" t="s">
        <v>111</v>
      </c>
      <c r="C100" s="240"/>
      <c r="D100" s="240"/>
      <c r="E100" s="240"/>
      <c r="F100" s="240"/>
      <c r="G100" s="240"/>
      <c r="H100" s="240"/>
      <c r="I100" s="240"/>
      <c r="J100" s="240"/>
    </row>
  </sheetData>
  <mergeCells count="30">
    <mergeCell ref="L3:M3"/>
    <mergeCell ref="A8:A11"/>
    <mergeCell ref="A12:A15"/>
    <mergeCell ref="A40:A43"/>
    <mergeCell ref="A72:A75"/>
    <mergeCell ref="A36:A39"/>
    <mergeCell ref="A16:A19"/>
    <mergeCell ref="A20:A23"/>
    <mergeCell ref="A24:A27"/>
    <mergeCell ref="A28:A31"/>
    <mergeCell ref="A32:A35"/>
    <mergeCell ref="A64:A67"/>
    <mergeCell ref="A68:A71"/>
    <mergeCell ref="A44:A47"/>
    <mergeCell ref="A48:A51"/>
    <mergeCell ref="A52:A55"/>
    <mergeCell ref="A76:A79"/>
    <mergeCell ref="A80:A83"/>
    <mergeCell ref="A84:A87"/>
    <mergeCell ref="A3:J3"/>
    <mergeCell ref="A56:A59"/>
    <mergeCell ref="A60:A63"/>
    <mergeCell ref="A88:A91"/>
    <mergeCell ref="B94:J94"/>
    <mergeCell ref="B100:J100"/>
    <mergeCell ref="B96:J96"/>
    <mergeCell ref="B97:J97"/>
    <mergeCell ref="B98:J98"/>
    <mergeCell ref="B95:J95"/>
    <mergeCell ref="B99:J99"/>
  </mergeCells>
  <hyperlinks>
    <hyperlink ref="M6" location="Contenido!A1" tooltip="Índice" display="Índice"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00B98-3BC1-4ADA-AA08-DB1A817A7A5D}">
  <dimension ref="A1:Q103"/>
  <sheetViews>
    <sheetView zoomScaleNormal="100" workbookViewId="0">
      <pane ySplit="8" topLeftCell="A9" activePane="bottomLeft" state="frozen"/>
      <selection activeCell="B93" sqref="B93:M93"/>
      <selection pane="bottomLeft"/>
    </sheetView>
  </sheetViews>
  <sheetFormatPr baseColWidth="10" defaultColWidth="11.42578125" defaultRowHeight="12.75" x14ac:dyDescent="0.2"/>
  <cols>
    <col min="1" max="1" width="5.5703125" style="2" customWidth="1"/>
    <col min="2" max="2" width="10.5703125" style="2" customWidth="1"/>
    <col min="3" max="3" width="2.5703125" style="2" customWidth="1"/>
    <col min="4" max="5" width="11.5703125" style="2" customWidth="1"/>
    <col min="6" max="6" width="11.5703125" style="4" customWidth="1"/>
    <col min="7" max="7" width="1.42578125" style="4" customWidth="1"/>
    <col min="8" max="10" width="16.42578125" style="4" customWidth="1"/>
    <col min="11" max="11" width="6.42578125" style="4" customWidth="1"/>
    <col min="12" max="16384" width="11.42578125" style="2"/>
  </cols>
  <sheetData>
    <row r="1" spans="1:17" s="14" customFormat="1" ht="15" x14ac:dyDescent="0.25">
      <c r="A1" s="1" t="s">
        <v>70</v>
      </c>
      <c r="B1" s="1"/>
    </row>
    <row r="3" spans="1:17" ht="21" customHeight="1" x14ac:dyDescent="0.2">
      <c r="A3" s="235" t="s">
        <v>71</v>
      </c>
      <c r="B3" s="235"/>
      <c r="C3" s="235"/>
      <c r="D3" s="235"/>
      <c r="E3" s="235"/>
      <c r="F3" s="235"/>
      <c r="G3" s="235"/>
      <c r="H3" s="235"/>
      <c r="I3" s="235"/>
      <c r="J3" s="48" t="str" cm="1">
        <f t="array" aca="1" ref="J3" ca="1">+MID(CELL("nombrearchivo",$A$1),FIND("]",CELL("nombrearchivo",$A$1),1)+1,12)</f>
        <v>Cuadro 1</v>
      </c>
    </row>
    <row r="4" spans="1:17" x14ac:dyDescent="0.2">
      <c r="A4" s="59" t="s">
        <v>72</v>
      </c>
      <c r="B4" s="3"/>
      <c r="C4" s="3"/>
      <c r="D4" s="3"/>
      <c r="E4" s="4"/>
      <c r="G4" s="6"/>
      <c r="H4" s="6"/>
      <c r="I4" s="16"/>
      <c r="J4" s="2"/>
      <c r="K4" s="2"/>
    </row>
    <row r="5" spans="1:17" s="14" customFormat="1" ht="15" x14ac:dyDescent="0.25">
      <c r="A5" s="52" t="s">
        <v>73</v>
      </c>
      <c r="B5" s="4"/>
      <c r="C5" s="4"/>
      <c r="D5" s="4"/>
      <c r="E5" s="6"/>
      <c r="F5" s="7"/>
      <c r="G5" s="2"/>
      <c r="H5" s="2"/>
      <c r="I5" s="2"/>
      <c r="J5" s="2"/>
      <c r="K5" s="2"/>
      <c r="L5" s="2"/>
    </row>
    <row r="6" spans="1:17" x14ac:dyDescent="0.2">
      <c r="A6" s="53" t="s">
        <v>74</v>
      </c>
      <c r="B6" s="4"/>
      <c r="C6" s="4"/>
      <c r="D6" s="4"/>
      <c r="E6" s="4"/>
      <c r="F6" s="8"/>
      <c r="G6" s="8"/>
      <c r="H6" s="8"/>
      <c r="I6" s="8"/>
      <c r="J6" s="146" t="s">
        <v>75</v>
      </c>
    </row>
    <row r="7" spans="1:17" s="149" customFormat="1" ht="26.25" customHeight="1" x14ac:dyDescent="0.2">
      <c r="A7" s="236" t="s">
        <v>76</v>
      </c>
      <c r="B7" s="236" t="s">
        <v>77</v>
      </c>
      <c r="C7" s="238" t="s">
        <v>78</v>
      </c>
      <c r="D7" s="238"/>
      <c r="E7" s="238"/>
      <c r="F7" s="238"/>
      <c r="G7" s="147"/>
      <c r="H7" s="239" t="s">
        <v>79</v>
      </c>
      <c r="I7" s="239"/>
      <c r="J7" s="239"/>
      <c r="K7" s="148"/>
      <c r="Q7" s="150"/>
    </row>
    <row r="8" spans="1:17" s="154" customFormat="1" ht="33.75" x14ac:dyDescent="0.2">
      <c r="A8" s="237"/>
      <c r="B8" s="237"/>
      <c r="C8" s="151"/>
      <c r="D8" s="28" t="s">
        <v>80</v>
      </c>
      <c r="E8" s="113" t="s">
        <v>81</v>
      </c>
      <c r="F8" s="113" t="s">
        <v>82</v>
      </c>
      <c r="G8" s="29"/>
      <c r="H8" s="152" t="s">
        <v>83</v>
      </c>
      <c r="I8" s="152" t="s">
        <v>84</v>
      </c>
      <c r="J8" s="152" t="s">
        <v>85</v>
      </c>
      <c r="K8" s="153"/>
      <c r="Q8" s="155"/>
    </row>
    <row r="9" spans="1:17" s="149" customFormat="1" ht="14.25" customHeight="1" x14ac:dyDescent="0.2">
      <c r="A9" s="232">
        <v>2005</v>
      </c>
      <c r="B9" s="156" t="s">
        <v>86</v>
      </c>
      <c r="C9" s="157"/>
      <c r="D9" s="221">
        <v>1.0476000000000001</v>
      </c>
      <c r="E9" s="221">
        <v>1.2133</v>
      </c>
      <c r="F9" s="221">
        <v>0.9556</v>
      </c>
      <c r="G9" s="158"/>
      <c r="H9" s="159" t="s">
        <v>87</v>
      </c>
      <c r="I9" s="159" t="s">
        <v>87</v>
      </c>
      <c r="J9" s="159" t="s">
        <v>87</v>
      </c>
      <c r="K9" s="148"/>
    </row>
    <row r="10" spans="1:17" s="149" customFormat="1" x14ac:dyDescent="0.2">
      <c r="A10" s="233"/>
      <c r="B10" s="160" t="s">
        <v>88</v>
      </c>
      <c r="C10" s="161"/>
      <c r="D10" s="222">
        <v>1.0653999999999999</v>
      </c>
      <c r="E10" s="222">
        <v>1.2248000000000001</v>
      </c>
      <c r="F10" s="222">
        <v>0.97929999999999995</v>
      </c>
      <c r="G10" s="161"/>
      <c r="H10" s="137">
        <v>1.6991218022145649</v>
      </c>
      <c r="I10" s="159" t="s">
        <v>87</v>
      </c>
      <c r="J10" s="137">
        <v>1.6991218022145649</v>
      </c>
      <c r="K10" s="148"/>
    </row>
    <row r="11" spans="1:17" x14ac:dyDescent="0.2">
      <c r="A11" s="233"/>
      <c r="B11" s="160" t="s">
        <v>89</v>
      </c>
      <c r="C11" s="161"/>
      <c r="D11" s="222">
        <v>1.0449999999999999</v>
      </c>
      <c r="E11" s="222">
        <v>1.2049000000000001</v>
      </c>
      <c r="F11" s="222">
        <v>0.9587</v>
      </c>
      <c r="G11" s="161"/>
      <c r="H11" s="137">
        <v>-1.9147737938802312</v>
      </c>
      <c r="I11" s="159" t="s">
        <v>87</v>
      </c>
      <c r="J11" s="137">
        <v>-0.21565199166566629</v>
      </c>
      <c r="K11" s="148"/>
    </row>
    <row r="12" spans="1:17" x14ac:dyDescent="0.2">
      <c r="A12" s="234"/>
      <c r="B12" s="162" t="s">
        <v>90</v>
      </c>
      <c r="C12" s="163"/>
      <c r="D12" s="223">
        <v>1.0023</v>
      </c>
      <c r="E12" s="223">
        <v>1.1735</v>
      </c>
      <c r="F12" s="223">
        <v>0.90990000000000004</v>
      </c>
      <c r="G12" s="163"/>
      <c r="H12" s="138">
        <v>-4.0861244019138709</v>
      </c>
      <c r="I12" s="138" t="s">
        <v>87</v>
      </c>
      <c r="J12" s="138">
        <v>-4.3017763935795372</v>
      </c>
      <c r="K12" s="148"/>
    </row>
    <row r="13" spans="1:17" x14ac:dyDescent="0.2">
      <c r="A13" s="232">
        <v>2006</v>
      </c>
      <c r="B13" s="156" t="s">
        <v>86</v>
      </c>
      <c r="C13" s="157"/>
      <c r="D13" s="221">
        <v>0.98930000000000007</v>
      </c>
      <c r="E13" s="221">
        <v>1.1804000000000001</v>
      </c>
      <c r="F13" s="221">
        <v>0.88819999999999999</v>
      </c>
      <c r="G13" s="157"/>
      <c r="H13" s="159">
        <v>-1.2970168612191912</v>
      </c>
      <c r="I13" s="159">
        <v>-5.5651011836578839</v>
      </c>
      <c r="J13" s="159">
        <v>-1.2970168612191912</v>
      </c>
      <c r="K13" s="148"/>
    </row>
    <row r="14" spans="1:17" x14ac:dyDescent="0.2">
      <c r="A14" s="233"/>
      <c r="B14" s="160" t="s">
        <v>88</v>
      </c>
      <c r="C14" s="161"/>
      <c r="D14" s="222">
        <v>0.96010000000000006</v>
      </c>
      <c r="E14" s="222">
        <v>1.1381000000000001</v>
      </c>
      <c r="F14" s="222">
        <v>0.8659</v>
      </c>
      <c r="G14" s="161"/>
      <c r="H14" s="137">
        <v>-2.9515819266147769</v>
      </c>
      <c r="I14" s="137">
        <v>-9.8836117889994242</v>
      </c>
      <c r="J14" s="137">
        <v>-4.2485987878339682</v>
      </c>
      <c r="K14" s="148"/>
    </row>
    <row r="15" spans="1:17" x14ac:dyDescent="0.2">
      <c r="A15" s="233"/>
      <c r="B15" s="160" t="s">
        <v>89</v>
      </c>
      <c r="C15" s="161"/>
      <c r="D15" s="222">
        <v>0.97670000000000001</v>
      </c>
      <c r="E15" s="222">
        <v>1.1383000000000001</v>
      </c>
      <c r="F15" s="222">
        <v>0.89219999999999999</v>
      </c>
      <c r="G15" s="161"/>
      <c r="H15" s="137">
        <v>1.7289865638995927</v>
      </c>
      <c r="I15" s="137">
        <v>-6.5358851674641061</v>
      </c>
      <c r="J15" s="137">
        <v>-2.5196122239343755</v>
      </c>
      <c r="K15" s="148"/>
    </row>
    <row r="16" spans="1:17" x14ac:dyDescent="0.2">
      <c r="A16" s="234"/>
      <c r="B16" s="162" t="s">
        <v>90</v>
      </c>
      <c r="C16" s="163"/>
      <c r="D16" s="223">
        <v>0.99199999999999999</v>
      </c>
      <c r="E16" s="223">
        <v>1.1698</v>
      </c>
      <c r="F16" s="223">
        <v>0.89929999999999999</v>
      </c>
      <c r="G16" s="163"/>
      <c r="H16" s="138">
        <v>1.5664994368792762</v>
      </c>
      <c r="I16" s="138">
        <v>-1.0276364361967438</v>
      </c>
      <c r="J16" s="138">
        <v>-0.95311278705509928</v>
      </c>
      <c r="K16" s="148"/>
    </row>
    <row r="17" spans="1:11" s="149" customFormat="1" x14ac:dyDescent="0.2">
      <c r="A17" s="232">
        <v>2007</v>
      </c>
      <c r="B17" s="156" t="s">
        <v>86</v>
      </c>
      <c r="C17" s="157"/>
      <c r="D17" s="221">
        <v>0.99550000000000005</v>
      </c>
      <c r="E17" s="221">
        <v>1.1775</v>
      </c>
      <c r="F17" s="221">
        <v>0.90100000000000002</v>
      </c>
      <c r="G17" s="157"/>
      <c r="H17" s="159">
        <v>0.35282258064517347</v>
      </c>
      <c r="I17" s="159">
        <v>0.62670575154148978</v>
      </c>
      <c r="J17" s="159">
        <v>0.35282258064517347</v>
      </c>
      <c r="K17" s="148"/>
    </row>
    <row r="18" spans="1:11" x14ac:dyDescent="0.2">
      <c r="A18" s="233"/>
      <c r="B18" s="160" t="s">
        <v>88</v>
      </c>
      <c r="C18" s="161"/>
      <c r="D18" s="222">
        <v>0.94610000000000005</v>
      </c>
      <c r="E18" s="222">
        <v>1.1342000000000001</v>
      </c>
      <c r="F18" s="222">
        <v>0.84960000000000002</v>
      </c>
      <c r="G18" s="161"/>
      <c r="H18" s="137">
        <v>-4.9623304871923679</v>
      </c>
      <c r="I18" s="137">
        <v>-1.4581814394333925</v>
      </c>
      <c r="J18" s="137">
        <v>-4.6095079065471944</v>
      </c>
      <c r="K18" s="148"/>
    </row>
    <row r="19" spans="1:11" x14ac:dyDescent="0.2">
      <c r="A19" s="233"/>
      <c r="B19" s="160" t="s">
        <v>89</v>
      </c>
      <c r="C19" s="161"/>
      <c r="D19" s="222">
        <v>0.96420000000000006</v>
      </c>
      <c r="E19" s="222">
        <v>1.1492</v>
      </c>
      <c r="F19" s="222">
        <v>0.86820000000000008</v>
      </c>
      <c r="G19" s="161"/>
      <c r="H19" s="137">
        <v>1.9131170066589265</v>
      </c>
      <c r="I19" s="137">
        <v>-1.2798198013719619</v>
      </c>
      <c r="J19" s="137">
        <v>-2.696390899888268</v>
      </c>
      <c r="K19" s="148"/>
    </row>
    <row r="20" spans="1:11" x14ac:dyDescent="0.2">
      <c r="A20" s="234"/>
      <c r="B20" s="162" t="s">
        <v>90</v>
      </c>
      <c r="C20" s="163"/>
      <c r="D20" s="223">
        <v>0.99630000000000007</v>
      </c>
      <c r="E20" s="223">
        <v>1.1544000000000001</v>
      </c>
      <c r="F20" s="223">
        <v>0.91460000000000008</v>
      </c>
      <c r="G20" s="163"/>
      <c r="H20" s="138">
        <v>3.3291848164281213</v>
      </c>
      <c r="I20" s="138">
        <v>0.43346774193548931</v>
      </c>
      <c r="J20" s="138">
        <v>0.63279391653985329</v>
      </c>
      <c r="K20" s="148"/>
    </row>
    <row r="21" spans="1:11" x14ac:dyDescent="0.2">
      <c r="A21" s="232">
        <v>2008</v>
      </c>
      <c r="B21" s="156" t="s">
        <v>86</v>
      </c>
      <c r="C21" s="157"/>
      <c r="D21" s="221">
        <v>0.99890000000000001</v>
      </c>
      <c r="E21" s="221">
        <v>1.1494</v>
      </c>
      <c r="F21" s="221">
        <v>0.9225000000000001</v>
      </c>
      <c r="G21" s="157"/>
      <c r="H21" s="159">
        <v>0.26096557261867659</v>
      </c>
      <c r="I21" s="159">
        <v>0.34153691612255344</v>
      </c>
      <c r="J21" s="159">
        <v>0.26096557261867659</v>
      </c>
      <c r="K21" s="148"/>
    </row>
    <row r="22" spans="1:11" x14ac:dyDescent="0.2">
      <c r="A22" s="233"/>
      <c r="B22" s="160" t="s">
        <v>88</v>
      </c>
      <c r="C22" s="161"/>
      <c r="D22" s="222">
        <v>0.9849</v>
      </c>
      <c r="E22" s="222">
        <v>1.1369</v>
      </c>
      <c r="F22" s="222">
        <v>0.90720000000000001</v>
      </c>
      <c r="G22" s="161"/>
      <c r="H22" s="137">
        <v>-1.4015416958654492</v>
      </c>
      <c r="I22" s="137">
        <v>4.1010464010146963</v>
      </c>
      <c r="J22" s="137">
        <v>-1.1405761232467726</v>
      </c>
      <c r="K22" s="148"/>
    </row>
    <row r="23" spans="1:11" x14ac:dyDescent="0.2">
      <c r="A23" s="233"/>
      <c r="B23" s="160" t="s">
        <v>89</v>
      </c>
      <c r="C23" s="161"/>
      <c r="D23" s="222">
        <v>1.0266</v>
      </c>
      <c r="E23" s="222">
        <v>1.1831</v>
      </c>
      <c r="F23" s="222">
        <v>0.94940000000000002</v>
      </c>
      <c r="G23" s="161"/>
      <c r="H23" s="137">
        <v>4.233932378921712</v>
      </c>
      <c r="I23" s="137">
        <v>6.4716863721219653</v>
      </c>
      <c r="J23" s="137">
        <v>3.0933562556749394</v>
      </c>
      <c r="K23" s="148"/>
    </row>
    <row r="24" spans="1:11" x14ac:dyDescent="0.2">
      <c r="A24" s="234"/>
      <c r="B24" s="162" t="s">
        <v>90</v>
      </c>
      <c r="C24" s="163"/>
      <c r="D24" s="223">
        <v>1.0715000000000001</v>
      </c>
      <c r="E24" s="223">
        <v>1.1933</v>
      </c>
      <c r="F24" s="223">
        <v>1.0097</v>
      </c>
      <c r="G24" s="163"/>
      <c r="H24" s="138">
        <v>4.3736606273134804</v>
      </c>
      <c r="I24" s="138">
        <v>7.5479273311251704</v>
      </c>
      <c r="J24" s="138">
        <v>7.4670168829884194</v>
      </c>
      <c r="K24" s="148"/>
    </row>
    <row r="25" spans="1:11" x14ac:dyDescent="0.2">
      <c r="A25" s="232">
        <v>2009</v>
      </c>
      <c r="B25" s="156" t="s">
        <v>86</v>
      </c>
      <c r="C25" s="157"/>
      <c r="D25" s="221">
        <v>1.0608</v>
      </c>
      <c r="E25" s="221">
        <v>1.1687000000000001</v>
      </c>
      <c r="F25" s="221">
        <v>1.0058</v>
      </c>
      <c r="G25" s="157"/>
      <c r="H25" s="159">
        <v>-0.99860009332712885</v>
      </c>
      <c r="I25" s="159">
        <v>6.1968164981479612</v>
      </c>
      <c r="J25" s="159">
        <v>-0.99860009332712885</v>
      </c>
      <c r="K25" s="148"/>
    </row>
    <row r="26" spans="1:11" ht="12.75" customHeight="1" x14ac:dyDescent="0.2">
      <c r="A26" s="233"/>
      <c r="B26" s="160" t="s">
        <v>88</v>
      </c>
      <c r="C26" s="161"/>
      <c r="D26" s="222">
        <v>1.1025</v>
      </c>
      <c r="E26" s="222">
        <v>1.2035</v>
      </c>
      <c r="F26" s="222">
        <v>1.0524</v>
      </c>
      <c r="G26" s="161"/>
      <c r="H26" s="137">
        <v>3.9309954751131304</v>
      </c>
      <c r="I26" s="137">
        <v>11.9402985074627</v>
      </c>
      <c r="J26" s="137">
        <v>2.9323953817860016</v>
      </c>
      <c r="K26" s="148"/>
    </row>
    <row r="27" spans="1:11" ht="12.75" customHeight="1" x14ac:dyDescent="0.2">
      <c r="A27" s="233"/>
      <c r="B27" s="160" t="s">
        <v>89</v>
      </c>
      <c r="C27" s="161"/>
      <c r="D27" s="222">
        <v>1.1144000000000001</v>
      </c>
      <c r="E27" s="222">
        <v>1.2259</v>
      </c>
      <c r="F27" s="222">
        <v>1.0572000000000001</v>
      </c>
      <c r="G27" s="161"/>
      <c r="H27" s="137">
        <v>1.07936507936508</v>
      </c>
      <c r="I27" s="137">
        <v>8.5525034093123065</v>
      </c>
      <c r="J27" s="137">
        <v>4.0117604611510815</v>
      </c>
      <c r="K27" s="148"/>
    </row>
    <row r="28" spans="1:11" ht="12.75" customHeight="1" x14ac:dyDescent="0.2">
      <c r="A28" s="234"/>
      <c r="B28" s="162" t="s">
        <v>90</v>
      </c>
      <c r="C28" s="163"/>
      <c r="D28" s="223">
        <v>1.1011</v>
      </c>
      <c r="E28" s="223">
        <v>1.2005000000000001</v>
      </c>
      <c r="F28" s="223">
        <v>1.0508999999999999</v>
      </c>
      <c r="G28" s="163"/>
      <c r="H28" s="138">
        <v>-1.1934673366834292</v>
      </c>
      <c r="I28" s="138">
        <v>2.7624825011665743</v>
      </c>
      <c r="J28" s="138">
        <v>2.8182931244676523</v>
      </c>
      <c r="K28" s="148"/>
    </row>
    <row r="29" spans="1:11" ht="12.75" customHeight="1" x14ac:dyDescent="0.2">
      <c r="A29" s="232">
        <v>2010</v>
      </c>
      <c r="B29" s="156" t="s">
        <v>86</v>
      </c>
      <c r="C29" s="157"/>
      <c r="D29" s="221">
        <v>1.1269</v>
      </c>
      <c r="E29" s="221">
        <v>1.2148000000000001</v>
      </c>
      <c r="F29" s="221">
        <v>1.0840000000000001</v>
      </c>
      <c r="G29" s="157"/>
      <c r="H29" s="159">
        <v>2.3431114340205283</v>
      </c>
      <c r="I29" s="159">
        <v>6.2311463046757165</v>
      </c>
      <c r="J29" s="159">
        <v>2.3431114340205283</v>
      </c>
      <c r="K29" s="148"/>
    </row>
    <row r="30" spans="1:11" ht="12.75" customHeight="1" x14ac:dyDescent="0.2">
      <c r="A30" s="233"/>
      <c r="B30" s="160" t="s">
        <v>88</v>
      </c>
      <c r="C30" s="161"/>
      <c r="D30" s="222">
        <v>1.0955000000000001</v>
      </c>
      <c r="E30" s="222">
        <v>1.1902000000000001</v>
      </c>
      <c r="F30" s="222">
        <v>1.0483</v>
      </c>
      <c r="G30" s="161"/>
      <c r="H30" s="137">
        <v>-2.7864051823586755</v>
      </c>
      <c r="I30" s="137">
        <v>-0.63492063492062156</v>
      </c>
      <c r="J30" s="137">
        <v>-0.44329374833814716</v>
      </c>
      <c r="K30" s="2"/>
    </row>
    <row r="31" spans="1:11" ht="12.75" customHeight="1" x14ac:dyDescent="0.2">
      <c r="A31" s="233"/>
      <c r="B31" s="160" t="s">
        <v>89</v>
      </c>
      <c r="C31" s="161"/>
      <c r="D31" s="222">
        <v>1.0954000000000002</v>
      </c>
      <c r="E31" s="222">
        <v>1.1880000000000002</v>
      </c>
      <c r="F31" s="222">
        <v>1.0502</v>
      </c>
      <c r="G31" s="161"/>
      <c r="H31" s="137">
        <v>-9.1282519397495321E-3</v>
      </c>
      <c r="I31" s="137">
        <v>-1.7049533381191639</v>
      </c>
      <c r="J31" s="137">
        <v>-0.4524220002778967</v>
      </c>
      <c r="K31" s="2"/>
    </row>
    <row r="32" spans="1:11" ht="12.75" customHeight="1" x14ac:dyDescent="0.2">
      <c r="A32" s="234"/>
      <c r="B32" s="162" t="s">
        <v>90</v>
      </c>
      <c r="C32" s="163"/>
      <c r="D32" s="223">
        <v>1.1373</v>
      </c>
      <c r="E32" s="223">
        <v>1.2048000000000001</v>
      </c>
      <c r="F32" s="223">
        <v>1.1024</v>
      </c>
      <c r="G32" s="163"/>
      <c r="H32" s="138">
        <v>3.8250867263100119</v>
      </c>
      <c r="I32" s="138">
        <v>3.287621469439661</v>
      </c>
      <c r="J32" s="138">
        <v>3.3726647260321152</v>
      </c>
      <c r="K32" s="2"/>
    </row>
    <row r="33" spans="1:11" ht="12.75" customHeight="1" x14ac:dyDescent="0.2">
      <c r="A33" s="232">
        <v>2011</v>
      </c>
      <c r="B33" s="156" t="s">
        <v>86</v>
      </c>
      <c r="C33" s="157"/>
      <c r="D33" s="221">
        <v>1.0927</v>
      </c>
      <c r="E33" s="221">
        <v>1.1741000000000001</v>
      </c>
      <c r="F33" s="221">
        <v>1.0515000000000001</v>
      </c>
      <c r="G33" s="157"/>
      <c r="H33" s="159">
        <v>-3.9215686274509776</v>
      </c>
      <c r="I33" s="159">
        <v>-3.034874434288759</v>
      </c>
      <c r="J33" s="159">
        <v>-3.9215686274509776</v>
      </c>
      <c r="K33" s="2"/>
    </row>
    <row r="34" spans="1:11" ht="12.75" customHeight="1" x14ac:dyDescent="0.2">
      <c r="A34" s="233"/>
      <c r="B34" s="160" t="s">
        <v>88</v>
      </c>
      <c r="C34" s="161"/>
      <c r="D34" s="222">
        <v>1.0901000000000001</v>
      </c>
      <c r="E34" s="222">
        <v>1.1729000000000001</v>
      </c>
      <c r="F34" s="222">
        <v>1.048</v>
      </c>
      <c r="G34" s="161"/>
      <c r="H34" s="137">
        <v>-0.23794271071656548</v>
      </c>
      <c r="I34" s="137">
        <v>-0.49292560474669678</v>
      </c>
      <c r="J34" s="137">
        <v>-4.159511338167543</v>
      </c>
      <c r="K34" s="2"/>
    </row>
    <row r="35" spans="1:11" ht="12.75" customHeight="1" x14ac:dyDescent="0.2">
      <c r="A35" s="233"/>
      <c r="B35" s="160" t="s">
        <v>89</v>
      </c>
      <c r="C35" s="161"/>
      <c r="D35" s="222">
        <v>1.1072</v>
      </c>
      <c r="E35" s="222">
        <v>1.1907000000000001</v>
      </c>
      <c r="F35" s="222">
        <v>1.0624</v>
      </c>
      <c r="G35" s="161"/>
      <c r="H35" s="137">
        <v>1.5686634253738063</v>
      </c>
      <c r="I35" s="137">
        <v>1.077232061347444</v>
      </c>
      <c r="J35" s="137">
        <v>-2.5908479127937367</v>
      </c>
      <c r="K35" s="2"/>
    </row>
    <row r="36" spans="1:11" ht="12.75" customHeight="1" x14ac:dyDescent="0.2">
      <c r="A36" s="234"/>
      <c r="B36" s="162" t="s">
        <v>90</v>
      </c>
      <c r="C36" s="163"/>
      <c r="D36" s="223">
        <v>1.1317000000000002</v>
      </c>
      <c r="E36" s="223">
        <v>1.1846000000000001</v>
      </c>
      <c r="F36" s="223">
        <v>1.1006</v>
      </c>
      <c r="G36" s="163"/>
      <c r="H36" s="138">
        <v>2.2127890173410547</v>
      </c>
      <c r="I36" s="138">
        <v>-0.49239426712387457</v>
      </c>
      <c r="J36" s="138">
        <v>-0.37805889545268201</v>
      </c>
      <c r="K36" s="2"/>
    </row>
    <row r="37" spans="1:11" ht="12.75" customHeight="1" x14ac:dyDescent="0.2">
      <c r="A37" s="232">
        <v>2012</v>
      </c>
      <c r="B37" s="156" t="s">
        <v>86</v>
      </c>
      <c r="C37" s="157"/>
      <c r="D37" s="221">
        <v>1.1123000000000001</v>
      </c>
      <c r="E37" s="221">
        <v>1.1616</v>
      </c>
      <c r="F37" s="221">
        <v>1.0858000000000001</v>
      </c>
      <c r="G37" s="157"/>
      <c r="H37" s="159">
        <v>-1.7142352213484258</v>
      </c>
      <c r="I37" s="159">
        <v>1.7937219730941756</v>
      </c>
      <c r="J37" s="159">
        <v>-1.7142352213484258</v>
      </c>
      <c r="K37" s="2"/>
    </row>
    <row r="38" spans="1:11" ht="12.75" customHeight="1" x14ac:dyDescent="0.2">
      <c r="A38" s="233"/>
      <c r="B38" s="160" t="s">
        <v>88</v>
      </c>
      <c r="C38" s="161"/>
      <c r="D38" s="222">
        <v>1.0920000000000001</v>
      </c>
      <c r="E38" s="222">
        <v>1.1491</v>
      </c>
      <c r="F38" s="222">
        <v>1.0622</v>
      </c>
      <c r="G38" s="161"/>
      <c r="H38" s="137">
        <v>-1.8250471994965323</v>
      </c>
      <c r="I38" s="137">
        <v>0.17429593615265748</v>
      </c>
      <c r="J38" s="137">
        <v>-3.539282420844958</v>
      </c>
      <c r="K38" s="2"/>
    </row>
    <row r="39" spans="1:11" ht="12.75" customHeight="1" x14ac:dyDescent="0.2">
      <c r="A39" s="233"/>
      <c r="B39" s="160" t="s">
        <v>89</v>
      </c>
      <c r="C39" s="161"/>
      <c r="D39" s="222">
        <v>1.1460000000000001</v>
      </c>
      <c r="E39" s="222">
        <v>1.2242</v>
      </c>
      <c r="F39" s="222">
        <v>1.1052</v>
      </c>
      <c r="G39" s="161"/>
      <c r="H39" s="137">
        <v>4.9450549450549497</v>
      </c>
      <c r="I39" s="137">
        <v>3.5043352601156208</v>
      </c>
      <c r="J39" s="137">
        <v>1.4057725242099917</v>
      </c>
      <c r="K39" s="2"/>
    </row>
    <row r="40" spans="1:11" ht="12.75" customHeight="1" x14ac:dyDescent="0.2">
      <c r="A40" s="234"/>
      <c r="B40" s="162" t="s">
        <v>90</v>
      </c>
      <c r="C40" s="163"/>
      <c r="D40" s="223">
        <v>1.1645000000000001</v>
      </c>
      <c r="E40" s="223">
        <v>1.2302999999999999</v>
      </c>
      <c r="F40" s="223">
        <v>1.1283000000000001</v>
      </c>
      <c r="G40" s="163"/>
      <c r="H40" s="138">
        <v>1.6143106457242595</v>
      </c>
      <c r="I40" s="138">
        <v>2.8982946010426724</v>
      </c>
      <c r="J40" s="138">
        <v>3.0200831699342512</v>
      </c>
      <c r="K40" s="2"/>
    </row>
    <row r="41" spans="1:11" ht="12.75" customHeight="1" x14ac:dyDescent="0.2">
      <c r="A41" s="232">
        <v>2013</v>
      </c>
      <c r="B41" s="156" t="s">
        <v>86</v>
      </c>
      <c r="C41" s="157"/>
      <c r="D41" s="221">
        <v>1.1375999999999999</v>
      </c>
      <c r="E41" s="221">
        <v>1.2088000000000001</v>
      </c>
      <c r="F41" s="221">
        <v>1.0988</v>
      </c>
      <c r="G41" s="157"/>
      <c r="H41" s="159">
        <v>-2.3100042936882947</v>
      </c>
      <c r="I41" s="159">
        <v>2.2745662141508527</v>
      </c>
      <c r="J41" s="159">
        <v>-2.3100042936882947</v>
      </c>
      <c r="K41" s="2"/>
    </row>
    <row r="42" spans="1:11" ht="12.75" customHeight="1" x14ac:dyDescent="0.2">
      <c r="A42" s="233"/>
      <c r="B42" s="160" t="s">
        <v>88</v>
      </c>
      <c r="C42" s="161"/>
      <c r="D42" s="222">
        <v>1.1552</v>
      </c>
      <c r="E42" s="222">
        <v>1.2423</v>
      </c>
      <c r="F42" s="222">
        <v>1.109</v>
      </c>
      <c r="G42" s="161"/>
      <c r="H42" s="137">
        <v>1.5471167369901506</v>
      </c>
      <c r="I42" s="137">
        <v>5.7875457875457892</v>
      </c>
      <c r="J42" s="137">
        <v>-0.76288755669814412</v>
      </c>
      <c r="K42" s="2"/>
    </row>
    <row r="43" spans="1:11" ht="12.75" customHeight="1" x14ac:dyDescent="0.2">
      <c r="A43" s="233"/>
      <c r="B43" s="160" t="s">
        <v>89</v>
      </c>
      <c r="C43" s="161"/>
      <c r="D43" s="222">
        <v>1.1717</v>
      </c>
      <c r="E43" s="222">
        <v>1.2431000000000001</v>
      </c>
      <c r="F43" s="222">
        <v>1.1336000000000002</v>
      </c>
      <c r="G43" s="161"/>
      <c r="H43" s="137">
        <v>1.4283240997229774</v>
      </c>
      <c r="I43" s="137">
        <v>2.2425828970331407</v>
      </c>
      <c r="J43" s="137">
        <v>0.66543654302483324</v>
      </c>
      <c r="K43" s="2"/>
    </row>
    <row r="44" spans="1:11" ht="12.75" customHeight="1" x14ac:dyDescent="0.2">
      <c r="A44" s="234"/>
      <c r="B44" s="162" t="s">
        <v>90</v>
      </c>
      <c r="C44" s="163"/>
      <c r="D44" s="223">
        <v>1.1677</v>
      </c>
      <c r="E44" s="223">
        <v>1.2164000000000001</v>
      </c>
      <c r="F44" s="223">
        <v>1.1388</v>
      </c>
      <c r="G44" s="163"/>
      <c r="H44" s="138">
        <v>-0.34138431339080233</v>
      </c>
      <c r="I44" s="138">
        <v>0.2747960498067803</v>
      </c>
      <c r="J44" s="138">
        <v>0.32405222963403091</v>
      </c>
      <c r="K44" s="2"/>
    </row>
    <row r="45" spans="1:11" ht="12.75" customHeight="1" x14ac:dyDescent="0.2">
      <c r="A45" s="232">
        <v>2014</v>
      </c>
      <c r="B45" s="156" t="s">
        <v>86</v>
      </c>
      <c r="C45" s="157"/>
      <c r="D45" s="221">
        <v>1.1693</v>
      </c>
      <c r="E45" s="221">
        <v>1.1968000000000001</v>
      </c>
      <c r="F45" s="221">
        <v>1.1532</v>
      </c>
      <c r="G45" s="157"/>
      <c r="H45" s="159">
        <v>0.13702149524708052</v>
      </c>
      <c r="I45" s="159">
        <v>2.7865682137834025</v>
      </c>
      <c r="J45" s="159">
        <v>0.13702149524708052</v>
      </c>
      <c r="K45" s="2"/>
    </row>
    <row r="46" spans="1:11" ht="12.75" customHeight="1" x14ac:dyDescent="0.2">
      <c r="A46" s="233"/>
      <c r="B46" s="160" t="s">
        <v>88</v>
      </c>
      <c r="C46" s="161"/>
      <c r="D46" s="222">
        <v>1.1705000000000001</v>
      </c>
      <c r="E46" s="222">
        <v>1.1795</v>
      </c>
      <c r="F46" s="222">
        <v>1.1622000000000001</v>
      </c>
      <c r="G46" s="161"/>
      <c r="H46" s="137">
        <v>0.10262550243735902</v>
      </c>
      <c r="I46" s="137">
        <v>1.3244459833795075</v>
      </c>
      <c r="J46" s="137">
        <v>0.23964699768443953</v>
      </c>
      <c r="K46" s="2"/>
    </row>
    <row r="47" spans="1:11" ht="12.75" customHeight="1" x14ac:dyDescent="0.2">
      <c r="A47" s="233"/>
      <c r="B47" s="160" t="s">
        <v>89</v>
      </c>
      <c r="C47" s="161"/>
      <c r="D47" s="222">
        <v>1.1946000000000001</v>
      </c>
      <c r="E47" s="222">
        <v>1.202</v>
      </c>
      <c r="F47" s="222">
        <v>1.1858</v>
      </c>
      <c r="G47" s="161"/>
      <c r="H47" s="137">
        <v>2.0589491670226501</v>
      </c>
      <c r="I47" s="137">
        <v>1.9544251941623347</v>
      </c>
      <c r="J47" s="137">
        <v>2.2985961647070896</v>
      </c>
      <c r="K47" s="2"/>
    </row>
    <row r="48" spans="1:11" ht="12.75" customHeight="1" x14ac:dyDescent="0.2">
      <c r="A48" s="234"/>
      <c r="B48" s="162" t="s">
        <v>90</v>
      </c>
      <c r="C48" s="163"/>
      <c r="D48" s="223">
        <v>1.2389000000000001</v>
      </c>
      <c r="E48" s="223">
        <v>1.2121</v>
      </c>
      <c r="F48" s="223">
        <v>1.2479</v>
      </c>
      <c r="G48" s="163"/>
      <c r="H48" s="138">
        <v>3.7083542608404407</v>
      </c>
      <c r="I48" s="138">
        <v>6.0974565384944945</v>
      </c>
      <c r="J48" s="138">
        <v>6.0069504255475303</v>
      </c>
      <c r="K48" s="2"/>
    </row>
    <row r="49" spans="1:11" ht="12.75" customHeight="1" x14ac:dyDescent="0.2">
      <c r="A49" s="232">
        <v>2015</v>
      </c>
      <c r="B49" s="156" t="s">
        <v>86</v>
      </c>
      <c r="C49" s="157"/>
      <c r="D49" s="221">
        <v>1.1954</v>
      </c>
      <c r="E49" s="221">
        <v>1.1718</v>
      </c>
      <c r="F49" s="221">
        <v>1.2031000000000001</v>
      </c>
      <c r="G49" s="157"/>
      <c r="H49" s="159">
        <v>-3.5111792719347834</v>
      </c>
      <c r="I49" s="159">
        <v>2.232104678012492</v>
      </c>
      <c r="J49" s="159">
        <v>-3.5111792719347834</v>
      </c>
      <c r="K49" s="2"/>
    </row>
    <row r="50" spans="1:11" ht="12.75" customHeight="1" x14ac:dyDescent="0.2">
      <c r="A50" s="233"/>
      <c r="B50" s="160" t="s">
        <v>88</v>
      </c>
      <c r="C50" s="161"/>
      <c r="D50" s="222">
        <v>1.2011000000000001</v>
      </c>
      <c r="E50" s="222">
        <v>1.1608000000000001</v>
      </c>
      <c r="F50" s="222">
        <v>1.2181999999999999</v>
      </c>
      <c r="G50" s="161"/>
      <c r="H50" s="137">
        <v>0.47682784005353973</v>
      </c>
      <c r="I50" s="137">
        <v>2.6142674070909866</v>
      </c>
      <c r="J50" s="137">
        <v>-3.0343514318812437</v>
      </c>
      <c r="K50" s="2"/>
    </row>
    <row r="51" spans="1:11" ht="12.75" customHeight="1" x14ac:dyDescent="0.2">
      <c r="A51" s="233"/>
      <c r="B51" s="160" t="s">
        <v>89</v>
      </c>
      <c r="C51" s="161"/>
      <c r="D51" s="222">
        <v>1.1861000000000002</v>
      </c>
      <c r="E51" s="222">
        <v>1.163</v>
      </c>
      <c r="F51" s="222">
        <v>1.1948000000000001</v>
      </c>
      <c r="G51" s="161"/>
      <c r="H51" s="137">
        <v>-1.2488552160519473</v>
      </c>
      <c r="I51" s="137">
        <v>-0.71153524192197892</v>
      </c>
      <c r="J51" s="137">
        <v>-4.2832066479331914</v>
      </c>
      <c r="K51" s="2"/>
    </row>
    <row r="52" spans="1:11" ht="12.75" customHeight="1" x14ac:dyDescent="0.2">
      <c r="A52" s="234"/>
      <c r="B52" s="162" t="s">
        <v>90</v>
      </c>
      <c r="C52" s="163"/>
      <c r="D52" s="223">
        <v>1.1828000000000001</v>
      </c>
      <c r="E52" s="223">
        <v>1.1453</v>
      </c>
      <c r="F52" s="223">
        <v>1.1978</v>
      </c>
      <c r="G52" s="163"/>
      <c r="H52" s="138">
        <v>-0.27822274681730264</v>
      </c>
      <c r="I52" s="138">
        <v>-4.5282105093227942</v>
      </c>
      <c r="J52" s="138">
        <v>-4.561429394750494</v>
      </c>
      <c r="K52" s="2"/>
    </row>
    <row r="53" spans="1:11" ht="12.75" customHeight="1" x14ac:dyDescent="0.2">
      <c r="A53" s="232">
        <v>2016</v>
      </c>
      <c r="B53" s="156" t="s">
        <v>86</v>
      </c>
      <c r="C53" s="157"/>
      <c r="D53" s="221">
        <v>1.1713</v>
      </c>
      <c r="E53" s="221">
        <v>1.147</v>
      </c>
      <c r="F53" s="221">
        <v>1.1797</v>
      </c>
      <c r="G53" s="157"/>
      <c r="H53" s="159">
        <v>-0.97226919174839832</v>
      </c>
      <c r="I53" s="159">
        <v>-2.0160615693491701</v>
      </c>
      <c r="J53" s="159">
        <v>-0.97226919174839832</v>
      </c>
      <c r="K53" s="2"/>
    </row>
    <row r="54" spans="1:11" ht="12.75" customHeight="1" x14ac:dyDescent="0.2">
      <c r="A54" s="233"/>
      <c r="B54" s="160" t="s">
        <v>88</v>
      </c>
      <c r="C54" s="161"/>
      <c r="D54" s="222">
        <v>1.1441000000000001</v>
      </c>
      <c r="E54" s="222">
        <v>1.1291</v>
      </c>
      <c r="F54" s="222">
        <v>1.149</v>
      </c>
      <c r="G54" s="161"/>
      <c r="H54" s="137">
        <v>-2.3222060957909907</v>
      </c>
      <c r="I54" s="137">
        <v>-4.7456498209974107</v>
      </c>
      <c r="J54" s="137">
        <v>-3.294475287539389</v>
      </c>
      <c r="K54" s="2"/>
    </row>
    <row r="55" spans="1:11" ht="12.75" customHeight="1" x14ac:dyDescent="0.2">
      <c r="A55" s="233"/>
      <c r="B55" s="160" t="s">
        <v>89</v>
      </c>
      <c r="C55" s="161"/>
      <c r="D55" s="222">
        <v>1.121</v>
      </c>
      <c r="E55" s="222">
        <v>1.1258000000000001</v>
      </c>
      <c r="F55" s="222">
        <v>1.1159000000000001</v>
      </c>
      <c r="G55" s="161"/>
      <c r="H55" s="137">
        <v>-2.0190542784721766</v>
      </c>
      <c r="I55" s="137">
        <v>-5.488576005395851</v>
      </c>
      <c r="J55" s="137">
        <v>-5.3135295660115656</v>
      </c>
      <c r="K55" s="2"/>
    </row>
    <row r="56" spans="1:11" ht="12.75" customHeight="1" x14ac:dyDescent="0.2">
      <c r="A56" s="234"/>
      <c r="B56" s="162" t="s">
        <v>90</v>
      </c>
      <c r="C56" s="163"/>
      <c r="D56" s="223">
        <v>1.1307</v>
      </c>
      <c r="E56" s="223">
        <v>1.1342000000000001</v>
      </c>
      <c r="F56" s="223">
        <v>1.1249</v>
      </c>
      <c r="G56" s="163"/>
      <c r="H56" s="138">
        <v>0.86529884032113813</v>
      </c>
      <c r="I56" s="138">
        <v>-4.40480216435577</v>
      </c>
      <c r="J56" s="138">
        <v>-4.4482307256904274</v>
      </c>
      <c r="K56" s="2"/>
    </row>
    <row r="57" spans="1:11" ht="12.75" customHeight="1" x14ac:dyDescent="0.2">
      <c r="A57" s="232">
        <v>2017</v>
      </c>
      <c r="B57" s="156" t="s">
        <v>86</v>
      </c>
      <c r="C57" s="157"/>
      <c r="D57" s="221">
        <v>1.0962000000000001</v>
      </c>
      <c r="E57" s="221">
        <v>1.1122000000000001</v>
      </c>
      <c r="F57" s="221">
        <v>1.0841000000000001</v>
      </c>
      <c r="G57" s="157"/>
      <c r="H57" s="159">
        <v>-3.0512072167683701</v>
      </c>
      <c r="I57" s="159">
        <v>-6.411679330658238</v>
      </c>
      <c r="J57" s="159">
        <v>-3.0512072167683701</v>
      </c>
      <c r="K57" s="2"/>
    </row>
    <row r="58" spans="1:11" ht="12.75" customHeight="1" x14ac:dyDescent="0.2">
      <c r="A58" s="233"/>
      <c r="B58" s="160" t="s">
        <v>88</v>
      </c>
      <c r="C58" s="161"/>
      <c r="D58" s="222">
        <v>1.1337000000000002</v>
      </c>
      <c r="E58" s="222">
        <v>1.1404000000000001</v>
      </c>
      <c r="F58" s="222">
        <v>1.1245000000000001</v>
      </c>
      <c r="G58" s="161"/>
      <c r="H58" s="137">
        <v>3.4209085933224026</v>
      </c>
      <c r="I58" s="137">
        <v>-0.90901145004806949</v>
      </c>
      <c r="J58" s="137">
        <v>0.36970137655403246</v>
      </c>
      <c r="K58" s="2"/>
    </row>
    <row r="59" spans="1:11" ht="12.75" customHeight="1" x14ac:dyDescent="0.2">
      <c r="A59" s="233"/>
      <c r="B59" s="160" t="s">
        <v>89</v>
      </c>
      <c r="C59" s="161"/>
      <c r="D59" s="222">
        <v>1.163</v>
      </c>
      <c r="E59" s="222">
        <v>1.1847000000000001</v>
      </c>
      <c r="F59" s="222">
        <v>1.1454</v>
      </c>
      <c r="G59" s="161"/>
      <c r="H59" s="137">
        <v>2.5844579694804581</v>
      </c>
      <c r="I59" s="137">
        <v>3.746654772524538</v>
      </c>
      <c r="J59" s="137">
        <v>2.9541593460344906</v>
      </c>
      <c r="K59" s="2"/>
    </row>
    <row r="60" spans="1:11" ht="12.75" customHeight="1" x14ac:dyDescent="0.2">
      <c r="A60" s="234"/>
      <c r="B60" s="162" t="s">
        <v>90</v>
      </c>
      <c r="C60" s="163"/>
      <c r="D60" s="223">
        <v>1.1591</v>
      </c>
      <c r="E60" s="223">
        <v>1.1543000000000001</v>
      </c>
      <c r="F60" s="223">
        <v>1.1569</v>
      </c>
      <c r="G60" s="163"/>
      <c r="H60" s="138">
        <v>-0.33533963886500651</v>
      </c>
      <c r="I60" s="138">
        <v>2.5117184045281737</v>
      </c>
      <c r="J60" s="138">
        <v>2.6188197071694841</v>
      </c>
      <c r="K60" s="2"/>
    </row>
    <row r="61" spans="1:11" ht="12.75" customHeight="1" x14ac:dyDescent="0.2">
      <c r="A61" s="232">
        <v>2018</v>
      </c>
      <c r="B61" s="156" t="s">
        <v>86</v>
      </c>
      <c r="C61" s="157"/>
      <c r="D61" s="221">
        <v>1.1102000000000001</v>
      </c>
      <c r="E61" s="221">
        <v>1.0949</v>
      </c>
      <c r="F61" s="221">
        <v>1.1121000000000001</v>
      </c>
      <c r="G61" s="157"/>
      <c r="H61" s="159">
        <v>-4.2187904408592765</v>
      </c>
      <c r="I61" s="159">
        <v>1.2771392081736943</v>
      </c>
      <c r="J61" s="159">
        <v>-4.2187904408592765</v>
      </c>
      <c r="K61" s="2"/>
    </row>
    <row r="62" spans="1:11" ht="12.75" customHeight="1" x14ac:dyDescent="0.2">
      <c r="A62" s="233"/>
      <c r="B62" s="160" t="s">
        <v>88</v>
      </c>
      <c r="C62" s="161"/>
      <c r="D62" s="222">
        <v>1.0935000000000001</v>
      </c>
      <c r="E62" s="222">
        <v>1.0983000000000001</v>
      </c>
      <c r="F62" s="222">
        <v>1.0863</v>
      </c>
      <c r="G62" s="161"/>
      <c r="H62" s="137">
        <v>-1.504233471446581</v>
      </c>
      <c r="I62" s="137">
        <v>-3.5459116168298443</v>
      </c>
      <c r="J62" s="137">
        <v>-5.7230239123058571</v>
      </c>
      <c r="K62" s="2"/>
    </row>
    <row r="63" spans="1:11" ht="12.75" customHeight="1" x14ac:dyDescent="0.2">
      <c r="A63" s="233"/>
      <c r="B63" s="160" t="s">
        <v>89</v>
      </c>
      <c r="C63" s="161"/>
      <c r="D63" s="222">
        <v>1.0975000000000001</v>
      </c>
      <c r="E63" s="222">
        <v>1.1051</v>
      </c>
      <c r="F63" s="222">
        <v>1.0863</v>
      </c>
      <c r="G63" s="161"/>
      <c r="H63" s="137">
        <v>0.36579789666209006</v>
      </c>
      <c r="I63" s="137">
        <v>-5.6319862424763496</v>
      </c>
      <c r="J63" s="137">
        <v>-5.357226015643767</v>
      </c>
      <c r="K63" s="2"/>
    </row>
    <row r="64" spans="1:11" ht="12.75" customHeight="1" x14ac:dyDescent="0.2">
      <c r="A64" s="234"/>
      <c r="B64" s="162" t="s">
        <v>90</v>
      </c>
      <c r="C64" s="163"/>
      <c r="D64" s="223">
        <v>1.1107</v>
      </c>
      <c r="E64" s="223">
        <v>1.1112</v>
      </c>
      <c r="F64" s="223">
        <v>1.1042000000000001</v>
      </c>
      <c r="G64" s="163"/>
      <c r="H64" s="138">
        <v>1.2027334851936189</v>
      </c>
      <c r="I64" s="138">
        <v>-4.1756535242860826</v>
      </c>
      <c r="J64" s="138">
        <v>-4.1544925304501481</v>
      </c>
      <c r="K64" s="2"/>
    </row>
    <row r="65" spans="1:11" ht="12.75" customHeight="1" x14ac:dyDescent="0.2">
      <c r="A65" s="232">
        <v>2019</v>
      </c>
      <c r="B65" s="156" t="s">
        <v>86</v>
      </c>
      <c r="C65" s="157"/>
      <c r="D65" s="221">
        <v>1.08</v>
      </c>
      <c r="E65" s="221">
        <v>1.0643</v>
      </c>
      <c r="F65" s="221">
        <v>1.0834000000000001</v>
      </c>
      <c r="G65" s="157"/>
      <c r="H65" s="159">
        <v>-2.7640226883946961</v>
      </c>
      <c r="I65" s="159">
        <v>-2.7202305890830503</v>
      </c>
      <c r="J65" s="159">
        <v>-2.7640226883946961</v>
      </c>
      <c r="K65" s="2"/>
    </row>
    <row r="66" spans="1:11" ht="12.75" customHeight="1" x14ac:dyDescent="0.2">
      <c r="A66" s="233"/>
      <c r="B66" s="160" t="s">
        <v>88</v>
      </c>
      <c r="C66" s="161"/>
      <c r="D66" s="222">
        <v>1.0646</v>
      </c>
      <c r="E66" s="222">
        <v>1.0579000000000001</v>
      </c>
      <c r="F66" s="222">
        <v>1.0655000000000001</v>
      </c>
      <c r="G66" s="161"/>
      <c r="H66" s="137">
        <v>-1.4259259259259305</v>
      </c>
      <c r="I66" s="137">
        <v>-2.6428898033836412</v>
      </c>
      <c r="J66" s="137">
        <v>-4.1899486143206266</v>
      </c>
      <c r="K66" s="2"/>
    </row>
    <row r="67" spans="1:11" ht="12.75" customHeight="1" x14ac:dyDescent="0.2">
      <c r="A67" s="233"/>
      <c r="B67" s="160" t="s">
        <v>89</v>
      </c>
      <c r="C67" s="161"/>
      <c r="D67" s="222">
        <v>1.0808</v>
      </c>
      <c r="E67" s="222">
        <v>1.0847</v>
      </c>
      <c r="F67" s="222">
        <v>1.0778000000000001</v>
      </c>
      <c r="G67" s="161"/>
      <c r="H67" s="137">
        <v>1.5216982904377119</v>
      </c>
      <c r="I67" s="137">
        <v>-1.5216400911161831</v>
      </c>
      <c r="J67" s="137">
        <v>-2.6682503238829147</v>
      </c>
      <c r="K67" s="2"/>
    </row>
    <row r="68" spans="1:11" ht="12.75" customHeight="1" x14ac:dyDescent="0.2">
      <c r="A68" s="234"/>
      <c r="B68" s="162" t="s">
        <v>90</v>
      </c>
      <c r="C68" s="163"/>
      <c r="D68" s="223">
        <v>1.0609999999999999</v>
      </c>
      <c r="E68" s="223">
        <v>1.0404</v>
      </c>
      <c r="F68" s="223">
        <v>1.0692000000000002</v>
      </c>
      <c r="G68" s="163"/>
      <c r="H68" s="138">
        <v>-1.831976313841599</v>
      </c>
      <c r="I68" s="138">
        <v>-4.4746556225803591</v>
      </c>
      <c r="J68" s="138">
        <v>-4.5002266377245137</v>
      </c>
      <c r="K68" s="2"/>
    </row>
    <row r="69" spans="1:11" ht="12.75" customHeight="1" x14ac:dyDescent="0.2">
      <c r="A69" s="232">
        <v>2020</v>
      </c>
      <c r="B69" s="156" t="s">
        <v>86</v>
      </c>
      <c r="C69" s="157"/>
      <c r="D69" s="221">
        <v>1</v>
      </c>
      <c r="E69" s="221">
        <v>1</v>
      </c>
      <c r="F69" s="221">
        <v>1</v>
      </c>
      <c r="G69" s="157"/>
      <c r="H69" s="159">
        <v>-5.749293119698395</v>
      </c>
      <c r="I69" s="159">
        <v>-7.4074074074074181</v>
      </c>
      <c r="J69" s="159" t="s">
        <v>91</v>
      </c>
      <c r="K69" s="2"/>
    </row>
    <row r="70" spans="1:11" ht="12.75" customHeight="1" x14ac:dyDescent="0.2">
      <c r="A70" s="233"/>
      <c r="B70" s="160" t="s">
        <v>92</v>
      </c>
      <c r="C70" s="161"/>
      <c r="D70" s="222" t="s">
        <v>91</v>
      </c>
      <c r="E70" s="222" t="s">
        <v>91</v>
      </c>
      <c r="F70" s="222" t="s">
        <v>91</v>
      </c>
      <c r="G70" s="161"/>
      <c r="H70" s="137" t="s">
        <v>91</v>
      </c>
      <c r="I70" s="137" t="s">
        <v>91</v>
      </c>
      <c r="J70" s="137" t="s">
        <v>91</v>
      </c>
      <c r="K70" s="2"/>
    </row>
    <row r="71" spans="1:11" ht="12.75" customHeight="1" x14ac:dyDescent="0.2">
      <c r="A71" s="233"/>
      <c r="B71" s="160" t="s">
        <v>89</v>
      </c>
      <c r="C71" s="161"/>
      <c r="D71" s="222">
        <v>1.256</v>
      </c>
      <c r="E71" s="222">
        <v>1.1767000000000001</v>
      </c>
      <c r="F71" s="222">
        <v>1.2942</v>
      </c>
      <c r="G71" s="161"/>
      <c r="H71" s="137" t="s">
        <v>91</v>
      </c>
      <c r="I71" s="137">
        <v>16.210214655810518</v>
      </c>
      <c r="J71" s="137" t="s">
        <v>91</v>
      </c>
      <c r="K71" s="2"/>
    </row>
    <row r="72" spans="1:11" ht="12.75" customHeight="1" x14ac:dyDescent="0.2">
      <c r="A72" s="234"/>
      <c r="B72" s="162" t="s">
        <v>90</v>
      </c>
      <c r="C72" s="163"/>
      <c r="D72" s="223">
        <v>1.1455</v>
      </c>
      <c r="E72" s="223">
        <v>1.0792000000000002</v>
      </c>
      <c r="F72" s="223">
        <v>1.1773</v>
      </c>
      <c r="G72" s="163"/>
      <c r="H72" s="138">
        <v>-8.7977707006369421</v>
      </c>
      <c r="I72" s="138">
        <v>7.964184731385493</v>
      </c>
      <c r="J72" s="138" t="s">
        <v>91</v>
      </c>
      <c r="K72" s="2"/>
    </row>
    <row r="73" spans="1:11" ht="12.75" customHeight="1" x14ac:dyDescent="0.2">
      <c r="A73" s="232">
        <v>2021</v>
      </c>
      <c r="B73" s="156" t="s">
        <v>86</v>
      </c>
      <c r="C73" s="157"/>
      <c r="D73" s="221">
        <v>1.1469</v>
      </c>
      <c r="E73" s="221">
        <v>1.0601</v>
      </c>
      <c r="F73" s="221">
        <v>1.1909000000000001</v>
      </c>
      <c r="G73" s="157"/>
      <c r="H73" s="159">
        <v>0.1222173723264941</v>
      </c>
      <c r="I73" s="159">
        <v>14.690000000000003</v>
      </c>
      <c r="J73" s="159">
        <v>0.1222173723264941</v>
      </c>
      <c r="K73" s="2"/>
    </row>
    <row r="74" spans="1:11" ht="12.75" customHeight="1" x14ac:dyDescent="0.2">
      <c r="A74" s="233"/>
      <c r="B74" s="160" t="s">
        <v>88</v>
      </c>
      <c r="C74" s="161"/>
      <c r="D74" s="222">
        <v>1.0882000000000001</v>
      </c>
      <c r="E74" s="222">
        <v>1.0299</v>
      </c>
      <c r="F74" s="222">
        <v>1.117</v>
      </c>
      <c r="G74" s="161"/>
      <c r="H74" s="137">
        <v>-5.1181445636062417</v>
      </c>
      <c r="I74" s="137" t="s">
        <v>91</v>
      </c>
      <c r="J74" s="137">
        <v>-4.9959271912797476</v>
      </c>
      <c r="K74" s="2"/>
    </row>
    <row r="75" spans="1:11" ht="12.75" customHeight="1" x14ac:dyDescent="0.2">
      <c r="A75" s="233"/>
      <c r="B75" s="160" t="s">
        <v>89</v>
      </c>
      <c r="C75" s="161"/>
      <c r="D75" s="222">
        <v>1.1116000000000001</v>
      </c>
      <c r="E75" s="222">
        <v>1.0710999999999999</v>
      </c>
      <c r="F75" s="222">
        <v>1.1325000000000001</v>
      </c>
      <c r="G75" s="161"/>
      <c r="H75" s="137">
        <v>2.1503400110273851</v>
      </c>
      <c r="I75" s="137">
        <v>-11.496815286624196</v>
      </c>
      <c r="J75" s="137">
        <v>-2.8455871802523625</v>
      </c>
      <c r="K75" s="2"/>
    </row>
    <row r="76" spans="1:11" ht="12.75" customHeight="1" x14ac:dyDescent="0.2">
      <c r="A76" s="234"/>
      <c r="B76" s="162" t="s">
        <v>90</v>
      </c>
      <c r="C76" s="163"/>
      <c r="D76" s="223">
        <v>1.1002000000000001</v>
      </c>
      <c r="E76" s="223">
        <v>1.0882000000000001</v>
      </c>
      <c r="F76" s="223">
        <v>1.1058000000000001</v>
      </c>
      <c r="G76" s="163"/>
      <c r="H76" s="138">
        <v>-1.0255487585462464</v>
      </c>
      <c r="I76" s="138">
        <v>-3.9546049759930035</v>
      </c>
      <c r="J76" s="138">
        <v>-3.8711359387986088</v>
      </c>
      <c r="K76" s="2"/>
    </row>
    <row r="77" spans="1:11" ht="12.75" customHeight="1" x14ac:dyDescent="0.2">
      <c r="A77" s="232">
        <v>2022</v>
      </c>
      <c r="B77" s="156" t="s">
        <v>86</v>
      </c>
      <c r="C77" s="157"/>
      <c r="D77" s="221">
        <v>1.0601</v>
      </c>
      <c r="E77" s="221">
        <v>1.0323</v>
      </c>
      <c r="F77" s="221">
        <v>1.0734000000000001</v>
      </c>
      <c r="G77" s="157"/>
      <c r="H77" s="159">
        <v>-3.6447918560261749</v>
      </c>
      <c r="I77" s="159">
        <v>-7.5682273955881012</v>
      </c>
      <c r="J77" s="159">
        <v>-3.6447918560261749</v>
      </c>
      <c r="K77" s="2"/>
    </row>
    <row r="78" spans="1:11" ht="12.75" customHeight="1" x14ac:dyDescent="0.2">
      <c r="A78" s="233"/>
      <c r="B78" s="160" t="s">
        <v>88</v>
      </c>
      <c r="C78" s="161"/>
      <c r="D78" s="222">
        <v>1.0457000000000001</v>
      </c>
      <c r="E78" s="222">
        <v>1.0324</v>
      </c>
      <c r="F78" s="222">
        <v>1.0507</v>
      </c>
      <c r="G78" s="161"/>
      <c r="H78" s="137">
        <v>-1.3583624186397469</v>
      </c>
      <c r="I78" s="137">
        <v>-3.9055320713104136</v>
      </c>
      <c r="J78" s="137">
        <v>-5.0031542746659223</v>
      </c>
      <c r="K78" s="2"/>
    </row>
    <row r="79" spans="1:11" ht="12.75" customHeight="1" x14ac:dyDescent="0.2">
      <c r="A79" s="233"/>
      <c r="B79" s="160" t="s">
        <v>89</v>
      </c>
      <c r="C79" s="161"/>
      <c r="D79" s="222">
        <v>1.0949</v>
      </c>
      <c r="E79" s="222">
        <v>1.0567</v>
      </c>
      <c r="F79" s="222">
        <v>1.1132</v>
      </c>
      <c r="G79" s="161"/>
      <c r="H79" s="137">
        <v>4.7049823085014708</v>
      </c>
      <c r="I79" s="137">
        <v>-1.5023389708528345</v>
      </c>
      <c r="J79" s="137">
        <v>-0.29817196616445152</v>
      </c>
      <c r="K79" s="2"/>
    </row>
    <row r="80" spans="1:11" ht="12.75" customHeight="1" x14ac:dyDescent="0.2">
      <c r="A80" s="234"/>
      <c r="B80" s="162" t="s">
        <v>90</v>
      </c>
      <c r="C80" s="163"/>
      <c r="D80" s="223">
        <v>1.0505</v>
      </c>
      <c r="E80" s="223">
        <v>1.04</v>
      </c>
      <c r="F80" s="223">
        <v>1.0528</v>
      </c>
      <c r="G80" s="163"/>
      <c r="H80" s="138">
        <v>-4.0551648552379245</v>
      </c>
      <c r="I80" s="138">
        <v>-4.517360479912746</v>
      </c>
      <c r="J80" s="138">
        <v>-4.353336821402376</v>
      </c>
      <c r="K80" s="2"/>
    </row>
    <row r="81" spans="1:11" ht="12.75" customHeight="1" x14ac:dyDescent="0.2">
      <c r="A81" s="232">
        <v>2023</v>
      </c>
      <c r="B81" s="156" t="s">
        <v>86</v>
      </c>
      <c r="C81" s="157"/>
      <c r="D81" s="221">
        <v>1.0299</v>
      </c>
      <c r="E81" s="221">
        <v>0.98610000000000009</v>
      </c>
      <c r="F81" s="221">
        <v>1.0513000000000001</v>
      </c>
      <c r="G81" s="157"/>
      <c r="H81" s="159">
        <v>-1.9609709662065655</v>
      </c>
      <c r="I81" s="159">
        <v>-2.8487878502028163</v>
      </c>
      <c r="J81" s="159">
        <v>-1.9609709662065655</v>
      </c>
      <c r="K81" s="2"/>
    </row>
    <row r="82" spans="1:11" ht="12.75" customHeight="1" x14ac:dyDescent="0.2">
      <c r="A82" s="233"/>
      <c r="B82" s="160" t="s">
        <v>88</v>
      </c>
      <c r="C82" s="161"/>
      <c r="D82" s="222">
        <v>1.0324</v>
      </c>
      <c r="E82" s="222">
        <v>0.99820000000000009</v>
      </c>
      <c r="F82" s="222">
        <v>1.0487</v>
      </c>
      <c r="G82" s="161"/>
      <c r="H82" s="137">
        <v>0.24274201378773341</v>
      </c>
      <c r="I82" s="137">
        <v>-1.2718752988428839</v>
      </c>
      <c r="J82" s="137">
        <v>-1.7182289524188321</v>
      </c>
      <c r="K82" s="2"/>
    </row>
    <row r="83" spans="1:11" ht="12.75" customHeight="1" x14ac:dyDescent="0.2">
      <c r="A83" s="233"/>
      <c r="B83" s="160" t="s">
        <v>89</v>
      </c>
      <c r="C83" s="161"/>
      <c r="D83" s="222">
        <v>1.0189000000000001</v>
      </c>
      <c r="E83" s="222">
        <v>0.9909</v>
      </c>
      <c r="F83" s="222">
        <v>1.0318000000000001</v>
      </c>
      <c r="G83" s="161"/>
      <c r="H83" s="137">
        <v>-1.3076327005036692</v>
      </c>
      <c r="I83" s="137">
        <v>-6.9412731756324675</v>
      </c>
      <c r="J83" s="137">
        <v>-3.0258616529225013</v>
      </c>
      <c r="K83" s="2"/>
    </row>
    <row r="84" spans="1:11" ht="12.75" customHeight="1" x14ac:dyDescent="0.2">
      <c r="A84" s="234"/>
      <c r="B84" s="162" t="s">
        <v>93</v>
      </c>
      <c r="C84" s="163"/>
      <c r="D84" s="223">
        <v>1.0107000000000002</v>
      </c>
      <c r="E84" s="223">
        <v>0.996</v>
      </c>
      <c r="F84" s="223">
        <v>1.0162</v>
      </c>
      <c r="G84" s="163"/>
      <c r="H84" s="138" t="s">
        <v>91</v>
      </c>
      <c r="I84" s="138" t="s">
        <v>91</v>
      </c>
      <c r="J84" s="138" t="s">
        <v>91</v>
      </c>
      <c r="K84" s="2"/>
    </row>
    <row r="85" spans="1:11" ht="12.75" customHeight="1" x14ac:dyDescent="0.2">
      <c r="A85" s="232">
        <v>2024</v>
      </c>
      <c r="B85" s="156" t="s">
        <v>86</v>
      </c>
      <c r="C85" s="157"/>
      <c r="D85" s="221">
        <v>0.9768</v>
      </c>
      <c r="E85" s="221">
        <v>0.9860000000000001</v>
      </c>
      <c r="F85" s="221">
        <v>0.9708</v>
      </c>
      <c r="G85" s="157"/>
      <c r="H85" s="159" t="s">
        <v>91</v>
      </c>
      <c r="I85" s="159">
        <v>-5.1558403728517384</v>
      </c>
      <c r="J85" s="159" t="s">
        <v>91</v>
      </c>
      <c r="K85" s="2"/>
    </row>
    <row r="86" spans="1:11" ht="12.75" customHeight="1" x14ac:dyDescent="0.2">
      <c r="A86" s="233"/>
      <c r="B86" s="160" t="s">
        <v>88</v>
      </c>
      <c r="C86" s="161"/>
      <c r="D86" s="222">
        <v>0.9546</v>
      </c>
      <c r="E86" s="222">
        <v>0.94540000000000002</v>
      </c>
      <c r="F86" s="222">
        <v>0.95650000000000002</v>
      </c>
      <c r="G86" s="161"/>
      <c r="H86" s="137">
        <v>-2.2727272727272707</v>
      </c>
      <c r="I86" s="137">
        <v>-7.5358388221619554</v>
      </c>
      <c r="J86" s="137">
        <v>-2.2727272727272707</v>
      </c>
      <c r="K86" s="2"/>
    </row>
    <row r="87" spans="1:11" ht="12.75" customHeight="1" x14ac:dyDescent="0.2">
      <c r="A87" s="233"/>
      <c r="B87" s="160" t="s">
        <v>89</v>
      </c>
      <c r="C87" s="161"/>
      <c r="D87" s="222">
        <v>0.95700000000000007</v>
      </c>
      <c r="E87" s="222">
        <v>0.9638000000000001</v>
      </c>
      <c r="F87" s="222">
        <v>0.95140000000000002</v>
      </c>
      <c r="G87" s="161"/>
      <c r="H87" s="137">
        <v>0.25141420490257804</v>
      </c>
      <c r="I87" s="137">
        <v>-6.0751791147315775</v>
      </c>
      <c r="J87" s="137">
        <v>-2.0213130678246927</v>
      </c>
      <c r="K87" s="2"/>
    </row>
    <row r="88" spans="1:11" ht="12.75" customHeight="1" x14ac:dyDescent="0.2">
      <c r="A88" s="234"/>
      <c r="B88" s="162" t="s">
        <v>90</v>
      </c>
      <c r="C88" s="163"/>
      <c r="D88" s="223">
        <v>0.9667</v>
      </c>
      <c r="E88" s="223">
        <v>1.008</v>
      </c>
      <c r="F88" s="223">
        <v>0.95440000000000003</v>
      </c>
      <c r="G88" s="163"/>
      <c r="H88" s="138">
        <v>1.0135841170323845</v>
      </c>
      <c r="I88" s="138">
        <v>-4.3534184228752437</v>
      </c>
      <c r="J88" s="138">
        <v>-1.0077289507923082</v>
      </c>
      <c r="K88" s="2"/>
    </row>
    <row r="89" spans="1:11" x14ac:dyDescent="0.2">
      <c r="A89" s="232">
        <v>2025</v>
      </c>
      <c r="B89" s="156" t="s">
        <v>86</v>
      </c>
      <c r="C89" s="157"/>
      <c r="D89" s="221">
        <v>0.92579999999999996</v>
      </c>
      <c r="E89" s="221">
        <v>0.95430000000000004</v>
      </c>
      <c r="F89" s="221">
        <v>0.9194</v>
      </c>
      <c r="G89" s="157"/>
      <c r="H89" s="159">
        <v>-4.2308885900486199</v>
      </c>
      <c r="I89" s="159">
        <v>-5.2211302211302213</v>
      </c>
      <c r="J89" s="159">
        <v>-4.2308885900486093</v>
      </c>
    </row>
    <row r="90" spans="1:11" x14ac:dyDescent="0.2">
      <c r="A90" s="233"/>
      <c r="B90" s="160" t="s">
        <v>88</v>
      </c>
      <c r="C90" s="161"/>
      <c r="D90" s="222">
        <v>0.95740000000000003</v>
      </c>
      <c r="E90" s="222">
        <v>0.97470000000000001</v>
      </c>
      <c r="F90" s="222">
        <v>0.95469999999999999</v>
      </c>
      <c r="G90" s="161"/>
      <c r="H90" s="137">
        <v>3.4132642039317318</v>
      </c>
      <c r="I90" s="137">
        <v>0.29331657238633735</v>
      </c>
      <c r="J90" s="137">
        <v>-0.81762438611687749</v>
      </c>
    </row>
    <row r="91" spans="1:11" x14ac:dyDescent="0.2">
      <c r="A91" s="233"/>
      <c r="B91" s="160" t="s">
        <v>89</v>
      </c>
      <c r="C91" s="161"/>
      <c r="D91" s="222">
        <v>0.93730000000000002</v>
      </c>
      <c r="E91" s="222">
        <v>0.96240000000000003</v>
      </c>
      <c r="F91" s="222">
        <v>0.93400000000000005</v>
      </c>
      <c r="G91" s="161"/>
      <c r="H91" s="137">
        <v>-2.0994359723999998</v>
      </c>
      <c r="I91" s="137">
        <v>-2.0585161963999998</v>
      </c>
      <c r="J91" s="137">
        <v>-2.9170603585000001</v>
      </c>
    </row>
    <row r="92" spans="1:11" x14ac:dyDescent="0.2">
      <c r="A92" s="233"/>
      <c r="B92" s="160" t="s">
        <v>90</v>
      </c>
      <c r="C92" s="161"/>
      <c r="D92" s="222">
        <v>0.88040000000000007</v>
      </c>
      <c r="E92" s="222">
        <v>0.92580000000000007</v>
      </c>
      <c r="F92" s="222">
        <v>0.87120000000000009</v>
      </c>
      <c r="G92" s="161"/>
      <c r="H92" s="137">
        <v>-6.0706284007000004</v>
      </c>
      <c r="I92" s="137">
        <v>-8.9272783696999998</v>
      </c>
      <c r="J92" s="137">
        <v>-8.987688759200001</v>
      </c>
    </row>
    <row r="93" spans="1:11" s="170" customFormat="1" ht="2.25" customHeight="1" x14ac:dyDescent="0.2">
      <c r="A93" s="164"/>
      <c r="B93" s="164"/>
      <c r="C93" s="165"/>
      <c r="D93" s="166"/>
      <c r="E93" s="166"/>
      <c r="F93" s="166"/>
      <c r="G93" s="167"/>
      <c r="H93" s="168"/>
      <c r="I93" s="168"/>
      <c r="J93" s="168"/>
      <c r="K93" s="169"/>
    </row>
    <row r="94" spans="1:11" ht="4.5" customHeight="1" x14ac:dyDescent="0.2">
      <c r="A94" s="171"/>
      <c r="B94" s="171"/>
      <c r="C94" s="172"/>
      <c r="D94" s="172"/>
      <c r="E94" s="172"/>
      <c r="F94" s="172"/>
      <c r="G94" s="173"/>
      <c r="H94" s="174"/>
      <c r="I94" s="174"/>
      <c r="J94" s="174"/>
    </row>
    <row r="95" spans="1:11" ht="45.75" customHeight="1" x14ac:dyDescent="0.2">
      <c r="A95" s="49" t="s">
        <v>94</v>
      </c>
      <c r="B95" s="240" t="s">
        <v>95</v>
      </c>
      <c r="C95" s="240"/>
      <c r="D95" s="240"/>
      <c r="E95" s="240"/>
      <c r="F95" s="240"/>
      <c r="G95" s="240"/>
      <c r="H95" s="240"/>
      <c r="I95" s="240"/>
      <c r="J95" s="240"/>
    </row>
    <row r="96" spans="1:11" ht="23.25" customHeight="1" x14ac:dyDescent="0.2">
      <c r="A96" s="175" t="s">
        <v>96</v>
      </c>
      <c r="B96" s="240" t="s">
        <v>97</v>
      </c>
      <c r="C96" s="240"/>
      <c r="D96" s="240"/>
      <c r="E96" s="240"/>
      <c r="F96" s="240"/>
      <c r="G96" s="240"/>
      <c r="H96" s="240"/>
      <c r="I96" s="240"/>
      <c r="J96" s="240"/>
    </row>
    <row r="97" spans="1:11" s="177" customFormat="1" ht="24" customHeight="1" x14ac:dyDescent="0.25">
      <c r="A97" s="175" t="s">
        <v>98</v>
      </c>
      <c r="B97" s="240" t="s">
        <v>99</v>
      </c>
      <c r="C97" s="240"/>
      <c r="D97" s="240"/>
      <c r="E97" s="240"/>
      <c r="F97" s="240"/>
      <c r="G97" s="240"/>
      <c r="H97" s="240"/>
      <c r="I97" s="240"/>
      <c r="J97" s="240"/>
      <c r="K97" s="176"/>
    </row>
    <row r="98" spans="1:11" ht="21.75" customHeight="1" x14ac:dyDescent="0.2">
      <c r="A98" s="175" t="s">
        <v>100</v>
      </c>
      <c r="B98" s="240" t="s">
        <v>101</v>
      </c>
      <c r="C98" s="240"/>
      <c r="D98" s="240"/>
      <c r="E98" s="240"/>
      <c r="F98" s="240"/>
      <c r="G98" s="240"/>
      <c r="H98" s="240"/>
      <c r="I98" s="240"/>
      <c r="J98" s="240"/>
    </row>
    <row r="99" spans="1:11" ht="45.75" customHeight="1" x14ac:dyDescent="0.2">
      <c r="A99" s="175" t="s">
        <v>102</v>
      </c>
      <c r="B99" s="240" t="s">
        <v>103</v>
      </c>
      <c r="C99" s="240"/>
      <c r="D99" s="240"/>
      <c r="E99" s="240"/>
      <c r="F99" s="240"/>
      <c r="G99" s="240"/>
      <c r="H99" s="240"/>
      <c r="I99" s="240"/>
      <c r="J99" s="240"/>
    </row>
    <row r="100" spans="1:11" ht="36" customHeight="1" x14ac:dyDescent="0.2">
      <c r="A100" s="175" t="s">
        <v>104</v>
      </c>
      <c r="B100" s="240" t="s">
        <v>105</v>
      </c>
      <c r="C100" s="240"/>
      <c r="D100" s="240"/>
      <c r="E100" s="240"/>
      <c r="F100" s="240"/>
      <c r="G100" s="240"/>
      <c r="H100" s="240"/>
      <c r="I100" s="240"/>
      <c r="J100" s="240"/>
    </row>
    <row r="101" spans="1:11" x14ac:dyDescent="0.2">
      <c r="A101" s="49" t="s">
        <v>106</v>
      </c>
      <c r="B101" s="240" t="s">
        <v>107</v>
      </c>
      <c r="C101" s="240"/>
      <c r="D101" s="240"/>
      <c r="E101" s="240"/>
      <c r="F101" s="240"/>
      <c r="G101" s="240"/>
      <c r="H101" s="240"/>
      <c r="I101" s="240"/>
      <c r="J101" s="240"/>
    </row>
    <row r="102" spans="1:11" x14ac:dyDescent="0.2">
      <c r="A102" s="49" t="s">
        <v>108</v>
      </c>
      <c r="B102" s="240" t="s">
        <v>109</v>
      </c>
      <c r="C102" s="240"/>
      <c r="D102" s="240"/>
      <c r="E102" s="240"/>
      <c r="F102" s="240"/>
      <c r="G102" s="240"/>
      <c r="H102" s="240"/>
      <c r="I102" s="240"/>
      <c r="J102" s="240"/>
    </row>
    <row r="103" spans="1:11" ht="25.5" customHeight="1" x14ac:dyDescent="0.2">
      <c r="A103" s="49" t="s">
        <v>110</v>
      </c>
      <c r="B103" s="240" t="s">
        <v>111</v>
      </c>
      <c r="C103" s="240"/>
      <c r="D103" s="240"/>
      <c r="E103" s="240"/>
      <c r="F103" s="240"/>
      <c r="G103" s="240"/>
      <c r="H103" s="240"/>
      <c r="I103" s="240"/>
      <c r="J103" s="240"/>
    </row>
  </sheetData>
  <mergeCells count="35">
    <mergeCell ref="B103:J103"/>
    <mergeCell ref="A85:A88"/>
    <mergeCell ref="B95:J95"/>
    <mergeCell ref="B96:J96"/>
    <mergeCell ref="B97:J97"/>
    <mergeCell ref="B98:J98"/>
    <mergeCell ref="B99:J99"/>
    <mergeCell ref="B100:J100"/>
    <mergeCell ref="B101:J101"/>
    <mergeCell ref="B102:J102"/>
    <mergeCell ref="A89:A92"/>
    <mergeCell ref="A81:A84"/>
    <mergeCell ref="A37:A40"/>
    <mergeCell ref="A41:A44"/>
    <mergeCell ref="A45:A48"/>
    <mergeCell ref="A49:A52"/>
    <mergeCell ref="A53:A56"/>
    <mergeCell ref="A57:A60"/>
    <mergeCell ref="A61:A64"/>
    <mergeCell ref="A65:A68"/>
    <mergeCell ref="A69:A72"/>
    <mergeCell ref="A73:A76"/>
    <mergeCell ref="A77:A80"/>
    <mergeCell ref="A33:A36"/>
    <mergeCell ref="A3:I3"/>
    <mergeCell ref="A7:A8"/>
    <mergeCell ref="B7:B8"/>
    <mergeCell ref="C7:F7"/>
    <mergeCell ref="H7:J7"/>
    <mergeCell ref="A9:A12"/>
    <mergeCell ref="A13:A16"/>
    <mergeCell ref="A17:A20"/>
    <mergeCell ref="A21:A24"/>
    <mergeCell ref="A25:A28"/>
    <mergeCell ref="A29:A32"/>
  </mergeCells>
  <hyperlinks>
    <hyperlink ref="J6" location="Contenido!A1" tooltip="Índice " display="Índice" xr:uid="{00000000-0004-0000-0100-000000000000}"/>
  </hyperlinks>
  <pageMargins left="0.7" right="0.7" top="0.75" bottom="0.75" header="0.3" footer="0.3"/>
  <pageSetup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0B22F-9692-40ED-9DD5-E7AE6F7C6EE1}">
  <dimension ref="A1:M100"/>
  <sheetViews>
    <sheetView zoomScaleNormal="100" workbookViewId="0">
      <pane ySplit="7" topLeftCell="A8" activePane="bottomLeft" state="frozen"/>
      <selection activeCell="N89" sqref="N89"/>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18.Ags.</v>
      </c>
      <c r="M3" s="254"/>
    </row>
    <row r="4" spans="1:13" ht="12.95" customHeight="1" x14ac:dyDescent="0.25">
      <c r="A4" s="98" t="s">
        <v>136</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s="21" customFormat="1"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v>4868.9387306958006</v>
      </c>
      <c r="D8" s="218">
        <v>7768.9640784789999</v>
      </c>
      <c r="E8" s="218">
        <v>7287.8666295094999</v>
      </c>
      <c r="F8" s="218">
        <v>7242.5711652611999</v>
      </c>
      <c r="G8" s="218">
        <v>5612.8372846307002</v>
      </c>
      <c r="H8" s="218">
        <v>4712.1477757895</v>
      </c>
      <c r="I8" s="218">
        <v>9030.7210314075</v>
      </c>
      <c r="J8" s="218">
        <v>8474.4026013260009</v>
      </c>
      <c r="K8" s="218">
        <v>10749.8791976663</v>
      </c>
      <c r="L8" s="218">
        <v>5229.050023844</v>
      </c>
      <c r="M8" s="218">
        <v>11237.8705049949</v>
      </c>
    </row>
    <row r="9" spans="1:13" x14ac:dyDescent="0.25">
      <c r="A9" s="256"/>
      <c r="B9" s="77" t="s">
        <v>88</v>
      </c>
      <c r="C9" s="219">
        <v>5347.4765725685002</v>
      </c>
      <c r="D9" s="219">
        <v>9524.3607260588997</v>
      </c>
      <c r="E9" s="219">
        <v>7206.7457399531004</v>
      </c>
      <c r="F9" s="219">
        <v>7399.9810202489007</v>
      </c>
      <c r="G9" s="219">
        <v>5849.8577589276001</v>
      </c>
      <c r="H9" s="219">
        <v>5801.6180056739004</v>
      </c>
      <c r="I9" s="219">
        <v>8226.6956138097012</v>
      </c>
      <c r="J9" s="219">
        <v>9061.7057847186006</v>
      </c>
      <c r="K9" s="219">
        <v>10814.065227651799</v>
      </c>
      <c r="L9" s="219">
        <v>5007.5721004172001</v>
      </c>
      <c r="M9" s="219">
        <v>10558.586890267001</v>
      </c>
    </row>
    <row r="10" spans="1:13" x14ac:dyDescent="0.25">
      <c r="A10" s="256"/>
      <c r="B10" s="77" t="s">
        <v>89</v>
      </c>
      <c r="C10" s="219">
        <v>4328.4180602315</v>
      </c>
      <c r="D10" s="219">
        <v>8094.7193427393004</v>
      </c>
      <c r="E10" s="219">
        <v>7314.6303238115006</v>
      </c>
      <c r="F10" s="219">
        <v>7249.3399660853001</v>
      </c>
      <c r="G10" s="219">
        <v>6733.1527643518002</v>
      </c>
      <c r="H10" s="219">
        <v>5434.3792254082</v>
      </c>
      <c r="I10" s="219">
        <v>9620.4280826237009</v>
      </c>
      <c r="J10" s="219">
        <v>8990.4316364021997</v>
      </c>
      <c r="K10" s="219">
        <v>10682.046667975999</v>
      </c>
      <c r="L10" s="219">
        <v>5424.8787785477998</v>
      </c>
      <c r="M10" s="219">
        <v>12465.7490902683</v>
      </c>
    </row>
    <row r="11" spans="1:13" x14ac:dyDescent="0.25">
      <c r="A11" s="257"/>
      <c r="B11" s="78" t="s">
        <v>90</v>
      </c>
      <c r="C11" s="220">
        <v>4672.9555950624999</v>
      </c>
      <c r="D11" s="220">
        <v>10756.443893740099</v>
      </c>
      <c r="E11" s="220">
        <v>7308.2633528877996</v>
      </c>
      <c r="F11" s="220">
        <v>7471.8451052700002</v>
      </c>
      <c r="G11" s="220">
        <v>5827.1438588220999</v>
      </c>
      <c r="H11" s="220">
        <v>5488.4053346200999</v>
      </c>
      <c r="I11" s="220">
        <v>8818.5179343305008</v>
      </c>
      <c r="J11" s="220">
        <v>8429.0176960427998</v>
      </c>
      <c r="K11" s="220">
        <v>9897.3285394371997</v>
      </c>
      <c r="L11" s="220">
        <v>5434.3816688883999</v>
      </c>
      <c r="M11" s="220">
        <v>13355.570963042301</v>
      </c>
    </row>
    <row r="12" spans="1:13" x14ac:dyDescent="0.25">
      <c r="A12" s="255">
        <v>2006</v>
      </c>
      <c r="B12" s="76" t="s">
        <v>86</v>
      </c>
      <c r="C12" s="218">
        <v>4895.1679499301999</v>
      </c>
      <c r="D12" s="218" t="s">
        <v>87</v>
      </c>
      <c r="E12" s="218">
        <v>7042.4927261232006</v>
      </c>
      <c r="F12" s="218">
        <v>7321.3600316561005</v>
      </c>
      <c r="G12" s="218">
        <v>5702.4394154845004</v>
      </c>
      <c r="H12" s="218">
        <v>5208.7604747670002</v>
      </c>
      <c r="I12" s="218">
        <v>7887.0464263181002</v>
      </c>
      <c r="J12" s="218">
        <v>9235.4562926547005</v>
      </c>
      <c r="K12" s="218">
        <v>10353.1004593833</v>
      </c>
      <c r="L12" s="218">
        <v>5209.3369381889997</v>
      </c>
      <c r="M12" s="218">
        <v>11013.7885733451</v>
      </c>
    </row>
    <row r="13" spans="1:13" x14ac:dyDescent="0.25">
      <c r="A13" s="256"/>
      <c r="B13" s="77" t="s">
        <v>88</v>
      </c>
      <c r="C13" s="219">
        <v>5275.0461308733002</v>
      </c>
      <c r="D13" s="219" t="s">
        <v>87</v>
      </c>
      <c r="E13" s="219">
        <v>7466.5165160158003</v>
      </c>
      <c r="F13" s="219">
        <v>7869.1368827795004</v>
      </c>
      <c r="G13" s="219">
        <v>6756.5759228452007</v>
      </c>
      <c r="H13" s="219">
        <v>5158.8131398100004</v>
      </c>
      <c r="I13" s="219">
        <v>8355.8177131812008</v>
      </c>
      <c r="J13" s="219">
        <v>10977.5568068176</v>
      </c>
      <c r="K13" s="219">
        <v>10225.2128042205</v>
      </c>
      <c r="L13" s="219">
        <v>5165.0909188188998</v>
      </c>
      <c r="M13" s="219">
        <v>11870.523387696401</v>
      </c>
    </row>
    <row r="14" spans="1:13" x14ac:dyDescent="0.25">
      <c r="A14" s="256"/>
      <c r="B14" s="77" t="s">
        <v>89</v>
      </c>
      <c r="C14" s="219">
        <v>6078.9842320568005</v>
      </c>
      <c r="D14" s="219" t="s">
        <v>87</v>
      </c>
      <c r="E14" s="219">
        <v>7334.1605088757005</v>
      </c>
      <c r="F14" s="219">
        <v>7885.8306877948999</v>
      </c>
      <c r="G14" s="219">
        <v>6039.1509339437998</v>
      </c>
      <c r="H14" s="219">
        <v>6059.1604103883001</v>
      </c>
      <c r="I14" s="219">
        <v>10558.9058257452</v>
      </c>
      <c r="J14" s="219">
        <v>9993.0807078878006</v>
      </c>
      <c r="K14" s="219">
        <v>10889.5512053444</v>
      </c>
      <c r="L14" s="219">
        <v>5149.7965214879005</v>
      </c>
      <c r="M14" s="219">
        <v>11086.024854978401</v>
      </c>
    </row>
    <row r="15" spans="1:13" x14ac:dyDescent="0.25">
      <c r="A15" s="257"/>
      <c r="B15" s="78" t="s">
        <v>90</v>
      </c>
      <c r="C15" s="220">
        <v>5025.0712545335</v>
      </c>
      <c r="D15" s="220" t="s">
        <v>87</v>
      </c>
      <c r="E15" s="220">
        <v>6838.7547282472005</v>
      </c>
      <c r="F15" s="220">
        <v>7708.2709616030006</v>
      </c>
      <c r="G15" s="220">
        <v>5534.5544972732005</v>
      </c>
      <c r="H15" s="220">
        <v>5354.1865562341</v>
      </c>
      <c r="I15" s="220">
        <v>9304.4592354925007</v>
      </c>
      <c r="J15" s="220">
        <v>8718.7285342081996</v>
      </c>
      <c r="K15" s="220">
        <v>10600.508179535</v>
      </c>
      <c r="L15" s="220">
        <v>4589.4220067417</v>
      </c>
      <c r="M15" s="220">
        <v>10490.329421001601</v>
      </c>
    </row>
    <row r="16" spans="1:13" x14ac:dyDescent="0.25">
      <c r="A16" s="255">
        <v>2007</v>
      </c>
      <c r="B16" s="76" t="s">
        <v>86</v>
      </c>
      <c r="C16" s="218">
        <v>4605.0163453609002</v>
      </c>
      <c r="D16" s="218" t="s">
        <v>87</v>
      </c>
      <c r="E16" s="218">
        <v>6900.4222771852001</v>
      </c>
      <c r="F16" s="218">
        <v>6878.2875117762005</v>
      </c>
      <c r="G16" s="218">
        <v>5948.5134850290005</v>
      </c>
      <c r="H16" s="218">
        <v>5000.6646778697004</v>
      </c>
      <c r="I16" s="218">
        <v>8566.0197456119004</v>
      </c>
      <c r="J16" s="218">
        <v>9743.8425682254001</v>
      </c>
      <c r="K16" s="218">
        <v>11054.039399553001</v>
      </c>
      <c r="L16" s="218">
        <v>5384.5075623975999</v>
      </c>
      <c r="M16" s="218">
        <v>11607.1869059234</v>
      </c>
    </row>
    <row r="17" spans="1:13" x14ac:dyDescent="0.25">
      <c r="A17" s="256"/>
      <c r="B17" s="77" t="s">
        <v>88</v>
      </c>
      <c r="C17" s="219">
        <v>4605.9660005410005</v>
      </c>
      <c r="D17" s="219" t="s">
        <v>87</v>
      </c>
      <c r="E17" s="219">
        <v>6799.4176645328007</v>
      </c>
      <c r="F17" s="219">
        <v>7712.3855510928006</v>
      </c>
      <c r="G17" s="219">
        <v>6006.8719302085001</v>
      </c>
      <c r="H17" s="219">
        <v>5326.8430720994002</v>
      </c>
      <c r="I17" s="219">
        <v>9318.5782687089995</v>
      </c>
      <c r="J17" s="219">
        <v>9355.7492953186011</v>
      </c>
      <c r="K17" s="219">
        <v>11981.431698021601</v>
      </c>
      <c r="L17" s="219">
        <v>5139.8035499866</v>
      </c>
      <c r="M17" s="219">
        <v>12530.214044017801</v>
      </c>
    </row>
    <row r="18" spans="1:13" x14ac:dyDescent="0.25">
      <c r="A18" s="256"/>
      <c r="B18" s="77" t="s">
        <v>89</v>
      </c>
      <c r="C18" s="219">
        <v>5302.3174676263006</v>
      </c>
      <c r="D18" s="219" t="s">
        <v>87</v>
      </c>
      <c r="E18" s="219">
        <v>6971.1926708820001</v>
      </c>
      <c r="F18" s="219">
        <v>7282.1913730908</v>
      </c>
      <c r="G18" s="219">
        <v>5588.5767286460004</v>
      </c>
      <c r="H18" s="219">
        <v>5539.0425734084001</v>
      </c>
      <c r="I18" s="219">
        <v>9396.5368638179007</v>
      </c>
      <c r="J18" s="219">
        <v>9125.4107008674</v>
      </c>
      <c r="K18" s="219">
        <v>11035.658125068501</v>
      </c>
      <c r="L18" s="219">
        <v>5380.3498443172002</v>
      </c>
      <c r="M18" s="219">
        <v>11363.9510073335</v>
      </c>
    </row>
    <row r="19" spans="1:13" x14ac:dyDescent="0.25">
      <c r="A19" s="257"/>
      <c r="B19" s="78" t="s">
        <v>90</v>
      </c>
      <c r="C19" s="220">
        <v>4583.5611903495001</v>
      </c>
      <c r="D19" s="220" t="s">
        <v>87</v>
      </c>
      <c r="E19" s="220">
        <v>7291.5005990670006</v>
      </c>
      <c r="F19" s="220">
        <v>7277.2007897515005</v>
      </c>
      <c r="G19" s="220">
        <v>5416.7018163536004</v>
      </c>
      <c r="H19" s="220">
        <v>4938.0097277868999</v>
      </c>
      <c r="I19" s="220">
        <v>9453.2502754979996</v>
      </c>
      <c r="J19" s="220">
        <v>8352.4993699916995</v>
      </c>
      <c r="K19" s="220">
        <v>11564.489894374701</v>
      </c>
      <c r="L19" s="220">
        <v>5626.3184364100998</v>
      </c>
      <c r="M19" s="220">
        <v>11638.589773731301</v>
      </c>
    </row>
    <row r="20" spans="1:13" x14ac:dyDescent="0.25">
      <c r="A20" s="255">
        <v>2008</v>
      </c>
      <c r="B20" s="76" t="s">
        <v>86</v>
      </c>
      <c r="C20" s="218">
        <v>5307.1698702090998</v>
      </c>
      <c r="D20" s="218">
        <v>12783.2143661997</v>
      </c>
      <c r="E20" s="218">
        <v>7347.9542041182003</v>
      </c>
      <c r="F20" s="218">
        <v>7114.9343525445001</v>
      </c>
      <c r="G20" s="218">
        <v>6659.399474328</v>
      </c>
      <c r="H20" s="218">
        <v>5590.0971188111998</v>
      </c>
      <c r="I20" s="218">
        <v>9026.0904864987006</v>
      </c>
      <c r="J20" s="218">
        <v>9736.6290634896995</v>
      </c>
      <c r="K20" s="218">
        <v>10844.731574769301</v>
      </c>
      <c r="L20" s="218">
        <v>5784.6250162795004</v>
      </c>
      <c r="M20" s="218">
        <v>13493.0713577759</v>
      </c>
    </row>
    <row r="21" spans="1:13" x14ac:dyDescent="0.25">
      <c r="A21" s="256"/>
      <c r="B21" s="77" t="s">
        <v>88</v>
      </c>
      <c r="C21" s="219">
        <v>5420.9908246855002</v>
      </c>
      <c r="D21" s="219">
        <v>10702.7438826627</v>
      </c>
      <c r="E21" s="219">
        <v>7211.0494779965002</v>
      </c>
      <c r="F21" s="219">
        <v>7124.4325189991005</v>
      </c>
      <c r="G21" s="219">
        <v>5260.1567306279003</v>
      </c>
      <c r="H21" s="219">
        <v>5162.3302965804005</v>
      </c>
      <c r="I21" s="219">
        <v>8999.0050984676</v>
      </c>
      <c r="J21" s="219">
        <v>9207.5252309578009</v>
      </c>
      <c r="K21" s="219">
        <v>11096.231550815701</v>
      </c>
      <c r="L21" s="219">
        <v>5496.9255705351006</v>
      </c>
      <c r="M21" s="219">
        <v>11863.3139804315</v>
      </c>
    </row>
    <row r="22" spans="1:13" x14ac:dyDescent="0.25">
      <c r="A22" s="256"/>
      <c r="B22" s="77" t="s">
        <v>89</v>
      </c>
      <c r="C22" s="219">
        <v>4823.2155433577</v>
      </c>
      <c r="D22" s="219" t="s">
        <v>87</v>
      </c>
      <c r="E22" s="219">
        <v>7162.7608357716999</v>
      </c>
      <c r="F22" s="219">
        <v>7281.1870336647999</v>
      </c>
      <c r="G22" s="219">
        <v>6375.1012182864006</v>
      </c>
      <c r="H22" s="219">
        <v>4917.1053519824</v>
      </c>
      <c r="I22" s="219">
        <v>8799.2766043461997</v>
      </c>
      <c r="J22" s="219">
        <v>9943.6199945485005</v>
      </c>
      <c r="K22" s="219">
        <v>10758.3320276627</v>
      </c>
      <c r="L22" s="219">
        <v>5009.1774172883997</v>
      </c>
      <c r="M22" s="219">
        <v>11853.7205732566</v>
      </c>
    </row>
    <row r="23" spans="1:13" x14ac:dyDescent="0.25">
      <c r="A23" s="257"/>
      <c r="B23" s="78" t="s">
        <v>90</v>
      </c>
      <c r="C23" s="220">
        <v>4533.8964058237998</v>
      </c>
      <c r="D23" s="220" t="s">
        <v>87</v>
      </c>
      <c r="E23" s="220">
        <v>6855.0327051208005</v>
      </c>
      <c r="F23" s="220">
        <v>6969.5160756017003</v>
      </c>
      <c r="G23" s="220">
        <v>5712.3329262986999</v>
      </c>
      <c r="H23" s="220">
        <v>5124.1872771447006</v>
      </c>
      <c r="I23" s="220">
        <v>8366.0236808540012</v>
      </c>
      <c r="J23" s="220">
        <v>7909.9356204748001</v>
      </c>
      <c r="K23" s="220">
        <v>10520.6774574501</v>
      </c>
      <c r="L23" s="220">
        <v>5708.7163873482004</v>
      </c>
      <c r="M23" s="220">
        <v>11873.9941608229</v>
      </c>
    </row>
    <row r="24" spans="1:13" x14ac:dyDescent="0.25">
      <c r="A24" s="255">
        <v>2009</v>
      </c>
      <c r="B24" s="76" t="s">
        <v>86</v>
      </c>
      <c r="C24" s="218">
        <v>4224.9635639875005</v>
      </c>
      <c r="D24" s="218" t="s">
        <v>87</v>
      </c>
      <c r="E24" s="218">
        <v>7068.2008254217999</v>
      </c>
      <c r="F24" s="218">
        <v>7107.6556132108999</v>
      </c>
      <c r="G24" s="218">
        <v>5402.0699677575003</v>
      </c>
      <c r="H24" s="218">
        <v>4965.2179772072004</v>
      </c>
      <c r="I24" s="218">
        <v>8384.5312604111004</v>
      </c>
      <c r="J24" s="218">
        <v>8961.5737569080011</v>
      </c>
      <c r="K24" s="218">
        <v>10102.2967272405</v>
      </c>
      <c r="L24" s="218">
        <v>5234.8086134832001</v>
      </c>
      <c r="M24" s="218">
        <v>11811.883464042701</v>
      </c>
    </row>
    <row r="25" spans="1:13" x14ac:dyDescent="0.25">
      <c r="A25" s="256"/>
      <c r="B25" s="77" t="s">
        <v>88</v>
      </c>
      <c r="C25" s="219">
        <v>4311.9070875279003</v>
      </c>
      <c r="D25" s="219" t="s">
        <v>87</v>
      </c>
      <c r="E25" s="219">
        <v>6890.8825782724998</v>
      </c>
      <c r="F25" s="219">
        <v>7475.9632068997998</v>
      </c>
      <c r="G25" s="219">
        <v>5468.9754538789002</v>
      </c>
      <c r="H25" s="219">
        <v>5270.0641894462005</v>
      </c>
      <c r="I25" s="219">
        <v>8875.8360195392997</v>
      </c>
      <c r="J25" s="219">
        <v>8147.1046373457002</v>
      </c>
      <c r="K25" s="219">
        <v>10592.7976730706</v>
      </c>
      <c r="L25" s="219">
        <v>4879.7783282289001</v>
      </c>
      <c r="M25" s="219">
        <v>10717.087508045801</v>
      </c>
    </row>
    <row r="26" spans="1:13" x14ac:dyDescent="0.25">
      <c r="A26" s="256"/>
      <c r="B26" s="77" t="s">
        <v>89</v>
      </c>
      <c r="C26" s="219">
        <v>4090.7641170257002</v>
      </c>
      <c r="D26" s="219" t="s">
        <v>87</v>
      </c>
      <c r="E26" s="219">
        <v>6594.5445635058004</v>
      </c>
      <c r="F26" s="219">
        <v>6379.7757784227006</v>
      </c>
      <c r="G26" s="219">
        <v>5329.1822370659002</v>
      </c>
      <c r="H26" s="219">
        <v>4512.1031533841006</v>
      </c>
      <c r="I26" s="219">
        <v>8070.8952046804006</v>
      </c>
      <c r="J26" s="219">
        <v>7329.7989256546998</v>
      </c>
      <c r="K26" s="219">
        <v>10718.472044100601</v>
      </c>
      <c r="L26" s="219">
        <v>5016.5819652906002</v>
      </c>
      <c r="M26" s="219">
        <v>11025.608817316101</v>
      </c>
    </row>
    <row r="27" spans="1:13" x14ac:dyDescent="0.25">
      <c r="A27" s="257"/>
      <c r="B27" s="78" t="s">
        <v>90</v>
      </c>
      <c r="C27" s="220">
        <v>4486.2770093364998</v>
      </c>
      <c r="D27" s="220" t="s">
        <v>87</v>
      </c>
      <c r="E27" s="220">
        <v>5952.2894348905002</v>
      </c>
      <c r="F27" s="220">
        <v>6744.5388994378</v>
      </c>
      <c r="G27" s="220">
        <v>5733.0934037286006</v>
      </c>
      <c r="H27" s="220">
        <v>4152.7954566115004</v>
      </c>
      <c r="I27" s="220">
        <v>7403.8629205590005</v>
      </c>
      <c r="J27" s="220">
        <v>7615.2803326473004</v>
      </c>
      <c r="K27" s="220">
        <v>9791.4525484780006</v>
      </c>
      <c r="L27" s="220">
        <v>4967.1268571160999</v>
      </c>
      <c r="M27" s="220">
        <v>10797.608762645601</v>
      </c>
    </row>
    <row r="28" spans="1:13" x14ac:dyDescent="0.25">
      <c r="A28" s="255">
        <v>2010</v>
      </c>
      <c r="B28" s="76" t="s">
        <v>86</v>
      </c>
      <c r="C28" s="218">
        <v>3558.6670608792001</v>
      </c>
      <c r="D28" s="218" t="s">
        <v>87</v>
      </c>
      <c r="E28" s="218">
        <v>6718.3895336227006</v>
      </c>
      <c r="F28" s="218">
        <v>6540.1227959157004</v>
      </c>
      <c r="G28" s="218">
        <v>5688.1127075759005</v>
      </c>
      <c r="H28" s="218">
        <v>4630.3776782677005</v>
      </c>
      <c r="I28" s="218">
        <v>8206.8874201463004</v>
      </c>
      <c r="J28" s="218">
        <v>6917.9409939749003</v>
      </c>
      <c r="K28" s="218">
        <v>11041.325335887501</v>
      </c>
      <c r="L28" s="218">
        <v>5189.6024883685004</v>
      </c>
      <c r="M28" s="218">
        <v>10610.021497138501</v>
      </c>
    </row>
    <row r="29" spans="1:13" x14ac:dyDescent="0.25">
      <c r="A29" s="256"/>
      <c r="B29" s="77" t="s">
        <v>88</v>
      </c>
      <c r="C29" s="219">
        <v>4329.6421328853003</v>
      </c>
      <c r="D29" s="219" t="s">
        <v>87</v>
      </c>
      <c r="E29" s="219">
        <v>6101.8209655546998</v>
      </c>
      <c r="F29" s="219">
        <v>6341.2562038756005</v>
      </c>
      <c r="G29" s="219">
        <v>5092.6275872397</v>
      </c>
      <c r="H29" s="219">
        <v>4320.0871642319999</v>
      </c>
      <c r="I29" s="219">
        <v>8168.2069421908</v>
      </c>
      <c r="J29" s="219">
        <v>7757.7383339859007</v>
      </c>
      <c r="K29" s="219">
        <v>9816.7153654285012</v>
      </c>
      <c r="L29" s="219">
        <v>4606.7788429483999</v>
      </c>
      <c r="M29" s="219">
        <v>10534.7254919104</v>
      </c>
    </row>
    <row r="30" spans="1:13" x14ac:dyDescent="0.25">
      <c r="A30" s="256"/>
      <c r="B30" s="77" t="s">
        <v>89</v>
      </c>
      <c r="C30" s="219">
        <v>3687.9511638516001</v>
      </c>
      <c r="D30" s="219" t="s">
        <v>87</v>
      </c>
      <c r="E30" s="219">
        <v>6293.4461325269003</v>
      </c>
      <c r="F30" s="219">
        <v>6147.3565023704004</v>
      </c>
      <c r="G30" s="219">
        <v>5298.8606782968</v>
      </c>
      <c r="H30" s="219">
        <v>4393.9739811547997</v>
      </c>
      <c r="I30" s="219">
        <v>7962.1824457286002</v>
      </c>
      <c r="J30" s="219">
        <v>7834.8475591607003</v>
      </c>
      <c r="K30" s="219">
        <v>10166.913940460601</v>
      </c>
      <c r="L30" s="219">
        <v>4776.5555009359005</v>
      </c>
      <c r="M30" s="219">
        <v>10403.737759743601</v>
      </c>
    </row>
    <row r="31" spans="1:13" x14ac:dyDescent="0.25">
      <c r="A31" s="257"/>
      <c r="B31" s="78" t="s">
        <v>90</v>
      </c>
      <c r="C31" s="220">
        <v>3560.7780538775</v>
      </c>
      <c r="D31" s="220" t="s">
        <v>87</v>
      </c>
      <c r="E31" s="220">
        <v>6346.5101637590005</v>
      </c>
      <c r="F31" s="220">
        <v>6155.9444279684003</v>
      </c>
      <c r="G31" s="220">
        <v>5269.8833313477999</v>
      </c>
      <c r="H31" s="220">
        <v>4693.9519472340999</v>
      </c>
      <c r="I31" s="220">
        <v>7835.4704934382999</v>
      </c>
      <c r="J31" s="220">
        <v>6993.3539503452002</v>
      </c>
      <c r="K31" s="220">
        <v>10078.309777606501</v>
      </c>
      <c r="L31" s="220">
        <v>4727.0806214087997</v>
      </c>
      <c r="M31" s="220">
        <v>10501.2181524304</v>
      </c>
    </row>
    <row r="32" spans="1:13" x14ac:dyDescent="0.25">
      <c r="A32" s="255">
        <v>2011</v>
      </c>
      <c r="B32" s="76" t="s">
        <v>86</v>
      </c>
      <c r="C32" s="218">
        <v>4352.9630667454003</v>
      </c>
      <c r="D32" s="218">
        <v>8098.7557501760002</v>
      </c>
      <c r="E32" s="218">
        <v>6556.6057626839001</v>
      </c>
      <c r="F32" s="218">
        <v>6954.7679864153006</v>
      </c>
      <c r="G32" s="218">
        <v>5114.2931487009</v>
      </c>
      <c r="H32" s="218">
        <v>4143.6526833773005</v>
      </c>
      <c r="I32" s="218">
        <v>8238.9349292871011</v>
      </c>
      <c r="J32" s="218">
        <v>7937.6492623214999</v>
      </c>
      <c r="K32" s="218">
        <v>9662.3969320845008</v>
      </c>
      <c r="L32" s="218">
        <v>4560.0091756631</v>
      </c>
      <c r="M32" s="218">
        <v>10635.260060635401</v>
      </c>
    </row>
    <row r="33" spans="1:13" x14ac:dyDescent="0.25">
      <c r="A33" s="256"/>
      <c r="B33" s="77" t="s">
        <v>88</v>
      </c>
      <c r="C33" s="219">
        <v>4207.3277676075004</v>
      </c>
      <c r="D33" s="219">
        <v>10080.5175899688</v>
      </c>
      <c r="E33" s="219">
        <v>6159.0962493617999</v>
      </c>
      <c r="F33" s="219">
        <v>6607.6069662950003</v>
      </c>
      <c r="G33" s="219">
        <v>5381.1545403603004</v>
      </c>
      <c r="H33" s="219">
        <v>4504.0953028825998</v>
      </c>
      <c r="I33" s="219">
        <v>7745.3904414242006</v>
      </c>
      <c r="J33" s="219">
        <v>7584.4228595117002</v>
      </c>
      <c r="K33" s="219">
        <v>9870.3906182336996</v>
      </c>
      <c r="L33" s="219">
        <v>4348.2780554593</v>
      </c>
      <c r="M33" s="219">
        <v>11246.869113779501</v>
      </c>
    </row>
    <row r="34" spans="1:13" x14ac:dyDescent="0.25">
      <c r="A34" s="256"/>
      <c r="B34" s="77" t="s">
        <v>89</v>
      </c>
      <c r="C34" s="219">
        <v>3991.2416324596002</v>
      </c>
      <c r="D34" s="219">
        <v>7847.4153676624001</v>
      </c>
      <c r="E34" s="219">
        <v>6579.9810601713998</v>
      </c>
      <c r="F34" s="219">
        <v>6648.0497204522999</v>
      </c>
      <c r="G34" s="219">
        <v>5454.7029370534001</v>
      </c>
      <c r="H34" s="219">
        <v>4377.7458049298002</v>
      </c>
      <c r="I34" s="219">
        <v>7996.5229377142005</v>
      </c>
      <c r="J34" s="219">
        <v>7490.0632046365999</v>
      </c>
      <c r="K34" s="219">
        <v>10138.003725709501</v>
      </c>
      <c r="L34" s="219">
        <v>4562.6089516722004</v>
      </c>
      <c r="M34" s="219">
        <v>11221.543142792301</v>
      </c>
    </row>
    <row r="35" spans="1:13" x14ac:dyDescent="0.25">
      <c r="A35" s="257"/>
      <c r="B35" s="78" t="s">
        <v>90</v>
      </c>
      <c r="C35" s="220">
        <v>3825.7195078057002</v>
      </c>
      <c r="D35" s="220">
        <v>7223.3027824041001</v>
      </c>
      <c r="E35" s="220">
        <v>5864.5198015455999</v>
      </c>
      <c r="F35" s="220">
        <v>6077.0513062878999</v>
      </c>
      <c r="G35" s="220">
        <v>4757.7916931799</v>
      </c>
      <c r="H35" s="220">
        <v>3933.2326726861002</v>
      </c>
      <c r="I35" s="220">
        <v>8888.0321725110007</v>
      </c>
      <c r="J35" s="220">
        <v>6389.5549593609003</v>
      </c>
      <c r="K35" s="220">
        <v>9525.5077544372998</v>
      </c>
      <c r="L35" s="220">
        <v>4522.4371187689003</v>
      </c>
      <c r="M35" s="220">
        <v>9818.4768315339006</v>
      </c>
    </row>
    <row r="36" spans="1:13" x14ac:dyDescent="0.25">
      <c r="A36" s="255">
        <v>2012</v>
      </c>
      <c r="B36" s="76" t="s">
        <v>86</v>
      </c>
      <c r="C36" s="218">
        <v>4404.9205445545003</v>
      </c>
      <c r="D36" s="218">
        <v>7821.0071187030999</v>
      </c>
      <c r="E36" s="218">
        <v>6467.6510608374001</v>
      </c>
      <c r="F36" s="218">
        <v>6634.2201940289006</v>
      </c>
      <c r="G36" s="218">
        <v>5228.8583185732004</v>
      </c>
      <c r="H36" s="218">
        <v>4523.9737149768998</v>
      </c>
      <c r="I36" s="218">
        <v>7842.2580052521007</v>
      </c>
      <c r="J36" s="218">
        <v>8286.8917140473004</v>
      </c>
      <c r="K36" s="218">
        <v>10268.319445575</v>
      </c>
      <c r="L36" s="218">
        <v>4474.7629467009001</v>
      </c>
      <c r="M36" s="218">
        <v>10522.564593315801</v>
      </c>
    </row>
    <row r="37" spans="1:13" x14ac:dyDescent="0.25">
      <c r="A37" s="256"/>
      <c r="B37" s="77" t="s">
        <v>88</v>
      </c>
      <c r="C37" s="219">
        <v>4063.1470638054002</v>
      </c>
      <c r="D37" s="219">
        <v>8265.6235825717995</v>
      </c>
      <c r="E37" s="219">
        <v>6264.6130214946006</v>
      </c>
      <c r="F37" s="219">
        <v>6284.2388138243005</v>
      </c>
      <c r="G37" s="219">
        <v>5278.1718226356998</v>
      </c>
      <c r="H37" s="219">
        <v>4363.2091746784999</v>
      </c>
      <c r="I37" s="219">
        <v>8817.5888572421009</v>
      </c>
      <c r="J37" s="219">
        <v>7520.2469630075002</v>
      </c>
      <c r="K37" s="219">
        <v>9943.3514670192999</v>
      </c>
      <c r="L37" s="219">
        <v>4861.5590080985003</v>
      </c>
      <c r="M37" s="219">
        <v>10271.9364721454</v>
      </c>
    </row>
    <row r="38" spans="1:13" x14ac:dyDescent="0.25">
      <c r="A38" s="256"/>
      <c r="B38" s="77" t="s">
        <v>89</v>
      </c>
      <c r="C38" s="219">
        <v>3854.8914384315003</v>
      </c>
      <c r="D38" s="219" t="s">
        <v>87</v>
      </c>
      <c r="E38" s="219">
        <v>6493.8419007099001</v>
      </c>
      <c r="F38" s="219">
        <v>7300.3755663576003</v>
      </c>
      <c r="G38" s="219">
        <v>4781.5368212323001</v>
      </c>
      <c r="H38" s="219">
        <v>4616.6923316869006</v>
      </c>
      <c r="I38" s="219">
        <v>8023.3956703868007</v>
      </c>
      <c r="J38" s="219">
        <v>7413.1496364376999</v>
      </c>
      <c r="K38" s="219">
        <v>10589.4984929357</v>
      </c>
      <c r="L38" s="219">
        <v>4609.8621213812003</v>
      </c>
      <c r="M38" s="219">
        <v>9530.1240661761003</v>
      </c>
    </row>
    <row r="39" spans="1:13" x14ac:dyDescent="0.25">
      <c r="A39" s="257"/>
      <c r="B39" s="78" t="s">
        <v>90</v>
      </c>
      <c r="C39" s="220">
        <v>4544.2836579353998</v>
      </c>
      <c r="D39" s="220">
        <v>7185.3555266193998</v>
      </c>
      <c r="E39" s="220">
        <v>6363.1429666089998</v>
      </c>
      <c r="F39" s="220">
        <v>6359.5396714517001</v>
      </c>
      <c r="G39" s="220">
        <v>5206.5833388955998</v>
      </c>
      <c r="H39" s="220">
        <v>3847.7779808683999</v>
      </c>
      <c r="I39" s="220">
        <v>7544.3185716634998</v>
      </c>
      <c r="J39" s="220">
        <v>7315.7528693975</v>
      </c>
      <c r="K39" s="220">
        <v>9752.6261112651009</v>
      </c>
      <c r="L39" s="220" t="s">
        <v>87</v>
      </c>
      <c r="M39" s="220">
        <v>12704.675953653101</v>
      </c>
    </row>
    <row r="40" spans="1:13" x14ac:dyDescent="0.25">
      <c r="A40" s="255">
        <v>2013</v>
      </c>
      <c r="B40" s="76" t="s">
        <v>86</v>
      </c>
      <c r="C40" s="218">
        <v>4471.8586217517004</v>
      </c>
      <c r="D40" s="218">
        <v>8710.6428812389004</v>
      </c>
      <c r="E40" s="218">
        <v>6056.6788163353003</v>
      </c>
      <c r="F40" s="218">
        <v>6372.9104636648999</v>
      </c>
      <c r="G40" s="218">
        <v>5402.1174139093</v>
      </c>
      <c r="H40" s="218">
        <v>4283.1501587973999</v>
      </c>
      <c r="I40" s="218">
        <v>8536.4132038462012</v>
      </c>
      <c r="J40" s="218">
        <v>6988.0567782296002</v>
      </c>
      <c r="K40" s="218">
        <v>9971.4882606604006</v>
      </c>
      <c r="L40" s="218">
        <v>4954.9046402454005</v>
      </c>
      <c r="M40" s="218">
        <v>11410.0594373685</v>
      </c>
    </row>
    <row r="41" spans="1:13" x14ac:dyDescent="0.25">
      <c r="A41" s="256"/>
      <c r="B41" s="77" t="s">
        <v>88</v>
      </c>
      <c r="C41" s="219">
        <v>3789.9899953416002</v>
      </c>
      <c r="D41" s="219" t="s">
        <v>87</v>
      </c>
      <c r="E41" s="219">
        <v>6193.6036292154004</v>
      </c>
      <c r="F41" s="219">
        <v>6576.0481209104</v>
      </c>
      <c r="G41" s="219">
        <v>4971.3148882375999</v>
      </c>
      <c r="H41" s="219">
        <v>4393.9716201442998</v>
      </c>
      <c r="I41" s="219">
        <v>8953.2935054878999</v>
      </c>
      <c r="J41" s="219">
        <v>7917.2583423290007</v>
      </c>
      <c r="K41" s="219">
        <v>9872.1781259889012</v>
      </c>
      <c r="L41" s="219">
        <v>4757.8437057184001</v>
      </c>
      <c r="M41" s="219">
        <v>12052.670440976201</v>
      </c>
    </row>
    <row r="42" spans="1:13" x14ac:dyDescent="0.25">
      <c r="A42" s="256"/>
      <c r="B42" s="77" t="s">
        <v>89</v>
      </c>
      <c r="C42" s="219">
        <v>3457.5499679097002</v>
      </c>
      <c r="D42" s="219" t="s">
        <v>87</v>
      </c>
      <c r="E42" s="219">
        <v>5957.5513994087005</v>
      </c>
      <c r="F42" s="219">
        <v>7027.1612484366005</v>
      </c>
      <c r="G42" s="219">
        <v>4668.6194893095999</v>
      </c>
      <c r="H42" s="219">
        <v>3957.7703515570001</v>
      </c>
      <c r="I42" s="219">
        <v>8065.4461876357</v>
      </c>
      <c r="J42" s="219">
        <v>6811.3468837326</v>
      </c>
      <c r="K42" s="219">
        <v>8947.6648673562995</v>
      </c>
      <c r="L42" s="219">
        <v>4668.348137938</v>
      </c>
      <c r="M42" s="219">
        <v>10226.7619739561</v>
      </c>
    </row>
    <row r="43" spans="1:13" x14ac:dyDescent="0.25">
      <c r="A43" s="257"/>
      <c r="B43" s="78" t="s">
        <v>90</v>
      </c>
      <c r="C43" s="220">
        <v>3981.0704047853001</v>
      </c>
      <c r="D43" s="220">
        <v>7355.6001669651005</v>
      </c>
      <c r="E43" s="220">
        <v>6214.3405152017003</v>
      </c>
      <c r="F43" s="220">
        <v>6974.8574665415999</v>
      </c>
      <c r="G43" s="220">
        <v>4976.0614409949003</v>
      </c>
      <c r="H43" s="220">
        <v>3841.4368012223999</v>
      </c>
      <c r="I43" s="220">
        <v>7864.7099632057007</v>
      </c>
      <c r="J43" s="220">
        <v>7915.7742404835999</v>
      </c>
      <c r="K43" s="220">
        <v>9609.8281915926</v>
      </c>
      <c r="L43" s="220">
        <v>4512.3904727100999</v>
      </c>
      <c r="M43" s="220">
        <v>10794.7133085935</v>
      </c>
    </row>
    <row r="44" spans="1:13" x14ac:dyDescent="0.25">
      <c r="A44" s="255">
        <v>2014</v>
      </c>
      <c r="B44" s="76" t="s">
        <v>86</v>
      </c>
      <c r="C44" s="218">
        <v>4519.8893352559999</v>
      </c>
      <c r="D44" s="218">
        <v>7153.0162261507003</v>
      </c>
      <c r="E44" s="218">
        <v>6172.5522260204007</v>
      </c>
      <c r="F44" s="218">
        <v>7093.1527523584</v>
      </c>
      <c r="G44" s="218">
        <v>5034.9511335297002</v>
      </c>
      <c r="H44" s="218">
        <v>4438.5507234705001</v>
      </c>
      <c r="I44" s="218">
        <v>7265.4081146621002</v>
      </c>
      <c r="J44" s="218">
        <v>7397.3414677216006</v>
      </c>
      <c r="K44" s="218">
        <v>8528.9312926869006</v>
      </c>
      <c r="L44" s="218">
        <v>4432.4975819216997</v>
      </c>
      <c r="M44" s="218">
        <v>10694.6127973455</v>
      </c>
    </row>
    <row r="45" spans="1:13" x14ac:dyDescent="0.25">
      <c r="A45" s="256"/>
      <c r="B45" s="77" t="s">
        <v>88</v>
      </c>
      <c r="C45" s="219">
        <v>3784.9941336835</v>
      </c>
      <c r="D45" s="219">
        <v>8018.1857474684002</v>
      </c>
      <c r="E45" s="219">
        <v>6390.1590139179007</v>
      </c>
      <c r="F45" s="219">
        <v>6520.5562514161002</v>
      </c>
      <c r="G45" s="219">
        <v>5156.9354106412002</v>
      </c>
      <c r="H45" s="219">
        <v>4747.7230715807</v>
      </c>
      <c r="I45" s="219">
        <v>8191.1262053277005</v>
      </c>
      <c r="J45" s="219">
        <v>7633.1189862250003</v>
      </c>
      <c r="K45" s="219">
        <v>9042.1114390879011</v>
      </c>
      <c r="L45" s="219">
        <v>4356.6073524448002</v>
      </c>
      <c r="M45" s="219">
        <v>10190.3325744739</v>
      </c>
    </row>
    <row r="46" spans="1:13" x14ac:dyDescent="0.25">
      <c r="A46" s="256"/>
      <c r="B46" s="77" t="s">
        <v>89</v>
      </c>
      <c r="C46" s="219">
        <v>4121.9156037821003</v>
      </c>
      <c r="D46" s="219" t="s">
        <v>87</v>
      </c>
      <c r="E46" s="219">
        <v>6154.6590237573</v>
      </c>
      <c r="F46" s="219">
        <v>6509.9134973691998</v>
      </c>
      <c r="G46" s="219">
        <v>4948.5049298906006</v>
      </c>
      <c r="H46" s="219" t="s">
        <v>87</v>
      </c>
      <c r="I46" s="219">
        <v>7661.0621105062</v>
      </c>
      <c r="J46" s="219">
        <v>6514.8691484835999</v>
      </c>
      <c r="K46" s="219">
        <v>9835.4715654956999</v>
      </c>
      <c r="L46" s="219">
        <v>4646.8362133808005</v>
      </c>
      <c r="M46" s="219">
        <v>9811.7246026680004</v>
      </c>
    </row>
    <row r="47" spans="1:13" x14ac:dyDescent="0.25">
      <c r="A47" s="257"/>
      <c r="B47" s="78" t="s">
        <v>90</v>
      </c>
      <c r="C47" s="220">
        <v>3783.6854484275</v>
      </c>
      <c r="D47" s="220">
        <v>6499.0834342189</v>
      </c>
      <c r="E47" s="220">
        <v>6509.6746680947999</v>
      </c>
      <c r="F47" s="220">
        <v>6502.1559824492006</v>
      </c>
      <c r="G47" s="220">
        <v>4807.6930038017999</v>
      </c>
      <c r="H47" s="220">
        <v>3899.3197305735002</v>
      </c>
      <c r="I47" s="220">
        <v>7688.2866724670002</v>
      </c>
      <c r="J47" s="220">
        <v>6708.2021606470998</v>
      </c>
      <c r="K47" s="220">
        <v>8359.2641114941998</v>
      </c>
      <c r="L47" s="220">
        <v>4343.9708443599002</v>
      </c>
      <c r="M47" s="220">
        <v>9537.0426578598999</v>
      </c>
    </row>
    <row r="48" spans="1:13" x14ac:dyDescent="0.25">
      <c r="A48" s="255">
        <v>2015</v>
      </c>
      <c r="B48" s="76" t="s">
        <v>86</v>
      </c>
      <c r="C48" s="218">
        <v>4460.8973717834006</v>
      </c>
      <c r="D48" s="218">
        <v>6690.3658181500005</v>
      </c>
      <c r="E48" s="218">
        <v>6254.4738673316006</v>
      </c>
      <c r="F48" s="218">
        <v>6411.8960179832002</v>
      </c>
      <c r="G48" s="218">
        <v>5274.6747284902003</v>
      </c>
      <c r="H48" s="218">
        <v>3903.8845036517</v>
      </c>
      <c r="I48" s="218">
        <v>7459.4432850175999</v>
      </c>
      <c r="J48" s="218">
        <v>6636.5067113721998</v>
      </c>
      <c r="K48" s="218">
        <v>8660.3088056373999</v>
      </c>
      <c r="L48" s="218">
        <v>4430.6544581101998</v>
      </c>
      <c r="M48" s="218">
        <v>9929.7644609286999</v>
      </c>
    </row>
    <row r="49" spans="1:13" x14ac:dyDescent="0.25">
      <c r="A49" s="256"/>
      <c r="B49" s="77" t="s">
        <v>88</v>
      </c>
      <c r="C49" s="219">
        <v>3824.29753807</v>
      </c>
      <c r="D49" s="219">
        <v>7477.9074520632003</v>
      </c>
      <c r="E49" s="219">
        <v>6458.0064012767007</v>
      </c>
      <c r="F49" s="219">
        <v>6543.8177143378998</v>
      </c>
      <c r="G49" s="219">
        <v>5101.5461609045005</v>
      </c>
      <c r="H49" s="219">
        <v>4488.7854477830006</v>
      </c>
      <c r="I49" s="219">
        <v>7692.5647701388007</v>
      </c>
      <c r="J49" s="219">
        <v>6395.4823597763998</v>
      </c>
      <c r="K49" s="219">
        <v>9457.5433772346005</v>
      </c>
      <c r="L49" s="219">
        <v>4764.5792373005997</v>
      </c>
      <c r="M49" s="219">
        <v>9457.2294193508005</v>
      </c>
    </row>
    <row r="50" spans="1:13" x14ac:dyDescent="0.25">
      <c r="A50" s="256"/>
      <c r="B50" s="77" t="s">
        <v>89</v>
      </c>
      <c r="C50" s="219">
        <v>3638.0198565518003</v>
      </c>
      <c r="D50" s="219">
        <v>8198.9481014519006</v>
      </c>
      <c r="E50" s="219">
        <v>6459.6487241356999</v>
      </c>
      <c r="F50" s="219">
        <v>6662.0429824314006</v>
      </c>
      <c r="G50" s="219">
        <v>5271.5659482414003</v>
      </c>
      <c r="H50" s="219">
        <v>4466.8405062823003</v>
      </c>
      <c r="I50" s="219">
        <v>8080.5851402679</v>
      </c>
      <c r="J50" s="219">
        <v>7795.9220542897001</v>
      </c>
      <c r="K50" s="219">
        <v>9187.2937580255002</v>
      </c>
      <c r="L50" s="219">
        <v>4664.5973610227002</v>
      </c>
      <c r="M50" s="219">
        <v>10474.7494533547</v>
      </c>
    </row>
    <row r="51" spans="1:13" x14ac:dyDescent="0.25">
      <c r="A51" s="257"/>
      <c r="B51" s="78" t="s">
        <v>90</v>
      </c>
      <c r="C51" s="220">
        <v>4503.7946526301002</v>
      </c>
      <c r="D51" s="220">
        <v>8861.2219359764003</v>
      </c>
      <c r="E51" s="220">
        <v>6654.0143985323002</v>
      </c>
      <c r="F51" s="220">
        <v>6437.6499410578999</v>
      </c>
      <c r="G51" s="220">
        <v>4976.2825820976004</v>
      </c>
      <c r="H51" s="220">
        <v>4496.2633688192</v>
      </c>
      <c r="I51" s="220">
        <v>8012.8707403848002</v>
      </c>
      <c r="J51" s="220">
        <v>7698.7058826739003</v>
      </c>
      <c r="K51" s="220">
        <v>9785.0334557138995</v>
      </c>
      <c r="L51" s="220">
        <v>4522.7895655564998</v>
      </c>
      <c r="M51" s="220">
        <v>10161.5378322532</v>
      </c>
    </row>
    <row r="52" spans="1:13" x14ac:dyDescent="0.25">
      <c r="A52" s="255">
        <v>2016</v>
      </c>
      <c r="B52" s="76" t="s">
        <v>86</v>
      </c>
      <c r="C52" s="218">
        <v>4664.5560126843002</v>
      </c>
      <c r="D52" s="218">
        <v>8704.0406004000997</v>
      </c>
      <c r="E52" s="218">
        <v>6547.3634432220006</v>
      </c>
      <c r="F52" s="218">
        <v>6622.0858554487004</v>
      </c>
      <c r="G52" s="218">
        <v>5117.2895673963003</v>
      </c>
      <c r="H52" s="218">
        <v>4566.4039825505997</v>
      </c>
      <c r="I52" s="218">
        <v>8550.927892441101</v>
      </c>
      <c r="J52" s="218">
        <v>7419.8846008968003</v>
      </c>
      <c r="K52" s="218">
        <v>10504.677634175601</v>
      </c>
      <c r="L52" s="218">
        <v>4437.9626172496</v>
      </c>
      <c r="M52" s="218">
        <v>10902.5833324339</v>
      </c>
    </row>
    <row r="53" spans="1:13" x14ac:dyDescent="0.25">
      <c r="A53" s="256"/>
      <c r="B53" s="77" t="s">
        <v>88</v>
      </c>
      <c r="C53" s="219">
        <v>4410.7600614999001</v>
      </c>
      <c r="D53" s="219">
        <v>9896.4176073291001</v>
      </c>
      <c r="E53" s="219">
        <v>7031.1381622921999</v>
      </c>
      <c r="F53" s="219">
        <v>7002.5759373106002</v>
      </c>
      <c r="G53" s="219">
        <v>4925.8297369431002</v>
      </c>
      <c r="H53" s="219">
        <v>4227.2163847048005</v>
      </c>
      <c r="I53" s="219">
        <v>8991.0005341805008</v>
      </c>
      <c r="J53" s="219">
        <v>8115.1145971455007</v>
      </c>
      <c r="K53" s="219">
        <v>9763.6211660882</v>
      </c>
      <c r="L53" s="219">
        <v>4748.1400286251001</v>
      </c>
      <c r="M53" s="219">
        <v>10789.2401313031</v>
      </c>
    </row>
    <row r="54" spans="1:13" x14ac:dyDescent="0.25">
      <c r="A54" s="256"/>
      <c r="B54" s="77" t="s">
        <v>89</v>
      </c>
      <c r="C54" s="219">
        <v>4143.4458236518003</v>
      </c>
      <c r="D54" s="219">
        <v>7842.6803233932005</v>
      </c>
      <c r="E54" s="219">
        <v>6481.6666346072006</v>
      </c>
      <c r="F54" s="219">
        <v>6789.5900068678002</v>
      </c>
      <c r="G54" s="219">
        <v>5089.0524387026999</v>
      </c>
      <c r="H54" s="219">
        <v>4750.4744409458999</v>
      </c>
      <c r="I54" s="219">
        <v>7920.1647062131005</v>
      </c>
      <c r="J54" s="219">
        <v>7555.0709731254001</v>
      </c>
      <c r="K54" s="219">
        <v>9772.8215795187007</v>
      </c>
      <c r="L54" s="219">
        <v>4518.8247974693004</v>
      </c>
      <c r="M54" s="219">
        <v>11455.626252713801</v>
      </c>
    </row>
    <row r="55" spans="1:13" x14ac:dyDescent="0.25">
      <c r="A55" s="257"/>
      <c r="B55" s="78" t="s">
        <v>90</v>
      </c>
      <c r="C55" s="220">
        <v>4344.5066377924004</v>
      </c>
      <c r="D55" s="220">
        <v>8633.6370060931004</v>
      </c>
      <c r="E55" s="220">
        <v>6681.5790736617</v>
      </c>
      <c r="F55" s="220">
        <v>6455.3893547931002</v>
      </c>
      <c r="G55" s="220">
        <v>5264.2474794737</v>
      </c>
      <c r="H55" s="220">
        <v>4608.7039152938005</v>
      </c>
      <c r="I55" s="220">
        <v>8878.7890755074004</v>
      </c>
      <c r="J55" s="220">
        <v>7210.9704165112007</v>
      </c>
      <c r="K55" s="220">
        <v>9646.3397385419012</v>
      </c>
      <c r="L55" s="220">
        <v>5120.2210475458005</v>
      </c>
      <c r="M55" s="220">
        <v>10817.1238596521</v>
      </c>
    </row>
    <row r="56" spans="1:13" x14ac:dyDescent="0.25">
      <c r="A56" s="255">
        <v>2017</v>
      </c>
      <c r="B56" s="76" t="s">
        <v>86</v>
      </c>
      <c r="C56" s="218">
        <v>4140.5098959881998</v>
      </c>
      <c r="D56" s="218">
        <v>7783.6598345325001</v>
      </c>
      <c r="E56" s="218">
        <v>6618.3969772333003</v>
      </c>
      <c r="F56" s="218">
        <v>6770.4387137068006</v>
      </c>
      <c r="G56" s="218">
        <v>5266.0032699211006</v>
      </c>
      <c r="H56" s="218">
        <v>4926.8715491779003</v>
      </c>
      <c r="I56" s="218">
        <v>9723.2792949571012</v>
      </c>
      <c r="J56" s="218">
        <v>7204.8625927544999</v>
      </c>
      <c r="K56" s="218">
        <v>9759.9657484395011</v>
      </c>
      <c r="L56" s="218">
        <v>5087.0248853689</v>
      </c>
      <c r="M56" s="218">
        <v>11482.455579216701</v>
      </c>
    </row>
    <row r="57" spans="1:13" x14ac:dyDescent="0.25">
      <c r="A57" s="256"/>
      <c r="B57" s="77" t="s">
        <v>88</v>
      </c>
      <c r="C57" s="219">
        <v>4074.2139762352003</v>
      </c>
      <c r="D57" s="219">
        <v>9424.6874994260997</v>
      </c>
      <c r="E57" s="219">
        <v>6380.3157512460002</v>
      </c>
      <c r="F57" s="219">
        <v>6668.0686388225004</v>
      </c>
      <c r="G57" s="219">
        <v>5222.2946859219001</v>
      </c>
      <c r="H57" s="219">
        <v>4811.7281386393997</v>
      </c>
      <c r="I57" s="219">
        <v>8554.4481647548</v>
      </c>
      <c r="J57" s="219">
        <v>7410.5805565520004</v>
      </c>
      <c r="K57" s="219">
        <v>9077.1676989668995</v>
      </c>
      <c r="L57" s="219">
        <v>4956.6242506713997</v>
      </c>
      <c r="M57" s="219">
        <v>10890.3392891859</v>
      </c>
    </row>
    <row r="58" spans="1:13" x14ac:dyDescent="0.25">
      <c r="A58" s="256"/>
      <c r="B58" s="77" t="s">
        <v>89</v>
      </c>
      <c r="C58" s="219">
        <v>4042.8227615347</v>
      </c>
      <c r="D58" s="219">
        <v>9502.1749094788011</v>
      </c>
      <c r="E58" s="219">
        <v>6397.6406677937002</v>
      </c>
      <c r="F58" s="219">
        <v>6543.9010335786006</v>
      </c>
      <c r="G58" s="219">
        <v>5404.1293665472003</v>
      </c>
      <c r="H58" s="219">
        <v>4592.9269140964998</v>
      </c>
      <c r="I58" s="219">
        <v>7828.0445747616004</v>
      </c>
      <c r="J58" s="219">
        <v>6945.3171204072005</v>
      </c>
      <c r="K58" s="219">
        <v>8451.7651352830999</v>
      </c>
      <c r="L58" s="219">
        <v>4800.4256308331005</v>
      </c>
      <c r="M58" s="219">
        <v>11662.5330471859</v>
      </c>
    </row>
    <row r="59" spans="1:13" x14ac:dyDescent="0.25">
      <c r="A59" s="257"/>
      <c r="B59" s="78" t="s">
        <v>90</v>
      </c>
      <c r="C59" s="220">
        <v>3632.0168965108001</v>
      </c>
      <c r="D59" s="220">
        <v>9891.3855154166995</v>
      </c>
      <c r="E59" s="220">
        <v>6367.4825735192999</v>
      </c>
      <c r="F59" s="220">
        <v>6496.6957962039005</v>
      </c>
      <c r="G59" s="220">
        <v>5141.4045609568002</v>
      </c>
      <c r="H59" s="220">
        <v>4435.6838819717004</v>
      </c>
      <c r="I59" s="220">
        <v>7691.5073236763001</v>
      </c>
      <c r="J59" s="220">
        <v>6210.0242373435003</v>
      </c>
      <c r="K59" s="220">
        <v>8890.5410431455002</v>
      </c>
      <c r="L59" s="220">
        <v>5017.7236271143001</v>
      </c>
      <c r="M59" s="220">
        <v>11894.282349031901</v>
      </c>
    </row>
    <row r="60" spans="1:13" x14ac:dyDescent="0.25">
      <c r="A60" s="255">
        <v>2018</v>
      </c>
      <c r="B60" s="76" t="s">
        <v>86</v>
      </c>
      <c r="C60" s="218">
        <v>4350.5604419656001</v>
      </c>
      <c r="D60" s="218">
        <v>8473.440073952801</v>
      </c>
      <c r="E60" s="218">
        <v>6408.7333213960001</v>
      </c>
      <c r="F60" s="218">
        <v>6498.4848120264005</v>
      </c>
      <c r="G60" s="218">
        <v>5068.2819511533999</v>
      </c>
      <c r="H60" s="218">
        <v>4682.4581739267005</v>
      </c>
      <c r="I60" s="218">
        <v>7758.1872444287001</v>
      </c>
      <c r="J60" s="218">
        <v>7541.7618297170002</v>
      </c>
      <c r="K60" s="218">
        <v>9386.2381061601009</v>
      </c>
      <c r="L60" s="218">
        <v>4954.3802982734005</v>
      </c>
      <c r="M60" s="218">
        <v>10576.6927796856</v>
      </c>
    </row>
    <row r="61" spans="1:13" x14ac:dyDescent="0.25">
      <c r="A61" s="256"/>
      <c r="B61" s="77" t="s">
        <v>88</v>
      </c>
      <c r="C61" s="219">
        <v>4300.2208976152006</v>
      </c>
      <c r="D61" s="219">
        <v>10231.215048563201</v>
      </c>
      <c r="E61" s="219">
        <v>6571.8457361837</v>
      </c>
      <c r="F61" s="219">
        <v>6926.8398005928002</v>
      </c>
      <c r="G61" s="219">
        <v>5416.2292621151</v>
      </c>
      <c r="H61" s="219">
        <v>4603.610396473</v>
      </c>
      <c r="I61" s="219">
        <v>8342.0132334960999</v>
      </c>
      <c r="J61" s="219">
        <v>7468.7162921218005</v>
      </c>
      <c r="K61" s="219">
        <v>8920.0546565251007</v>
      </c>
      <c r="L61" s="219">
        <v>5051.5946777397003</v>
      </c>
      <c r="M61" s="219">
        <v>11064.564891309401</v>
      </c>
    </row>
    <row r="62" spans="1:13" x14ac:dyDescent="0.25">
      <c r="A62" s="256"/>
      <c r="B62" s="77" t="s">
        <v>89</v>
      </c>
      <c r="C62" s="219">
        <v>4301.2879641403006</v>
      </c>
      <c r="D62" s="219">
        <v>8256.4231011381999</v>
      </c>
      <c r="E62" s="219">
        <v>6446.5953589865003</v>
      </c>
      <c r="F62" s="219">
        <v>6366.1302181267001</v>
      </c>
      <c r="G62" s="219">
        <v>5262.2758569859006</v>
      </c>
      <c r="H62" s="219">
        <v>4277.4654079966003</v>
      </c>
      <c r="I62" s="219">
        <v>8202.6061340148008</v>
      </c>
      <c r="J62" s="219">
        <v>7086.2328138109006</v>
      </c>
      <c r="K62" s="219">
        <v>9418.4376454321009</v>
      </c>
      <c r="L62" s="219">
        <v>4703.3060433778001</v>
      </c>
      <c r="M62" s="219">
        <v>9971.8639584112007</v>
      </c>
    </row>
    <row r="63" spans="1:13" x14ac:dyDescent="0.25">
      <c r="A63" s="257"/>
      <c r="B63" s="78" t="s">
        <v>90</v>
      </c>
      <c r="C63" s="220">
        <v>4636.3567646540005</v>
      </c>
      <c r="D63" s="220">
        <v>8261.5799989936004</v>
      </c>
      <c r="E63" s="220">
        <v>6425.9948397266999</v>
      </c>
      <c r="F63" s="220">
        <v>6549.3831389290999</v>
      </c>
      <c r="G63" s="220">
        <v>4948.8014859857003</v>
      </c>
      <c r="H63" s="220">
        <v>4710.5083910035</v>
      </c>
      <c r="I63" s="220">
        <v>7263.9162000955002</v>
      </c>
      <c r="J63" s="220">
        <v>6703.1044895200002</v>
      </c>
      <c r="K63" s="220">
        <v>8048.6326820468003</v>
      </c>
      <c r="L63" s="220">
        <v>4690.4450816924</v>
      </c>
      <c r="M63" s="220">
        <v>9494.4540946960005</v>
      </c>
    </row>
    <row r="64" spans="1:13" x14ac:dyDescent="0.25">
      <c r="A64" s="255">
        <v>2019</v>
      </c>
      <c r="B64" s="76" t="s">
        <v>86</v>
      </c>
      <c r="C64" s="218">
        <v>4822.7335359767003</v>
      </c>
      <c r="D64" s="218" t="s">
        <v>87</v>
      </c>
      <c r="E64" s="218">
        <v>6680.2899949603006</v>
      </c>
      <c r="F64" s="218">
        <v>6592.8241220118998</v>
      </c>
      <c r="G64" s="218">
        <v>5246.4833072049005</v>
      </c>
      <c r="H64" s="218">
        <v>4383.9882003203002</v>
      </c>
      <c r="I64" s="218">
        <v>7499.1761788774002</v>
      </c>
      <c r="J64" s="218">
        <v>6936.9904637856998</v>
      </c>
      <c r="K64" s="218">
        <v>8889.5789398326997</v>
      </c>
      <c r="L64" s="218">
        <v>4949.1004365054005</v>
      </c>
      <c r="M64" s="218">
        <v>10637.4457882844</v>
      </c>
    </row>
    <row r="65" spans="1:13" x14ac:dyDescent="0.25">
      <c r="A65" s="256"/>
      <c r="B65" s="77" t="s">
        <v>88</v>
      </c>
      <c r="C65" s="219">
        <v>4459.6926599428998</v>
      </c>
      <c r="D65" s="219">
        <v>9102.207871971601</v>
      </c>
      <c r="E65" s="219">
        <v>6625.2233204191998</v>
      </c>
      <c r="F65" s="219">
        <v>6747.1590587566006</v>
      </c>
      <c r="G65" s="219">
        <v>5167.2217340727002</v>
      </c>
      <c r="H65" s="219">
        <v>4766.9972605135999</v>
      </c>
      <c r="I65" s="219">
        <v>7744.8046324830002</v>
      </c>
      <c r="J65" s="219">
        <v>7924.3747306259002</v>
      </c>
      <c r="K65" s="219">
        <v>8249.8743025253007</v>
      </c>
      <c r="L65" s="219">
        <v>4937.5583285719003</v>
      </c>
      <c r="M65" s="219">
        <v>10427.730175204801</v>
      </c>
    </row>
    <row r="66" spans="1:13" x14ac:dyDescent="0.25">
      <c r="A66" s="256"/>
      <c r="B66" s="77" t="s">
        <v>89</v>
      </c>
      <c r="C66" s="219">
        <v>4569.3305136746003</v>
      </c>
      <c r="D66" s="219" t="s">
        <v>87</v>
      </c>
      <c r="E66" s="219">
        <v>7244.0012070550001</v>
      </c>
      <c r="F66" s="219">
        <v>7378.9572317093007</v>
      </c>
      <c r="G66" s="219">
        <v>5836.2204304346005</v>
      </c>
      <c r="H66" s="219">
        <v>5514.8014520579</v>
      </c>
      <c r="I66" s="219">
        <v>9039.8405367215</v>
      </c>
      <c r="J66" s="219">
        <v>7674.5492466553005</v>
      </c>
      <c r="K66" s="219">
        <v>9506.1056962640996</v>
      </c>
      <c r="L66" s="219">
        <v>5475.8090489601</v>
      </c>
      <c r="M66" s="219">
        <v>10316.541570762</v>
      </c>
    </row>
    <row r="67" spans="1:13" x14ac:dyDescent="0.25">
      <c r="A67" s="257"/>
      <c r="B67" s="78" t="s">
        <v>90</v>
      </c>
      <c r="C67" s="220">
        <v>4800.2506499800002</v>
      </c>
      <c r="D67" s="220">
        <v>7775.0902846428007</v>
      </c>
      <c r="E67" s="220">
        <v>6878.3082728682002</v>
      </c>
      <c r="F67" s="220">
        <v>7181.2273374206006</v>
      </c>
      <c r="G67" s="220">
        <v>5342.2489453191001</v>
      </c>
      <c r="H67" s="220">
        <v>4922.2246499826006</v>
      </c>
      <c r="I67" s="220">
        <v>8425.7852838761009</v>
      </c>
      <c r="J67" s="220">
        <v>6955.0953122028004</v>
      </c>
      <c r="K67" s="220">
        <v>9398.5449891912995</v>
      </c>
      <c r="L67" s="220">
        <v>5108.7255265879003</v>
      </c>
      <c r="M67" s="220">
        <v>12322.87082749</v>
      </c>
    </row>
    <row r="68" spans="1:13" x14ac:dyDescent="0.25">
      <c r="A68" s="255">
        <v>2020</v>
      </c>
      <c r="B68" s="76" t="s">
        <v>86</v>
      </c>
      <c r="C68" s="218">
        <v>4753.5793139812004</v>
      </c>
      <c r="D68" s="218">
        <v>7661.6657186195998</v>
      </c>
      <c r="E68" s="218">
        <v>7054.0278061871004</v>
      </c>
      <c r="F68" s="218">
        <v>7609.7338480459002</v>
      </c>
      <c r="G68" s="218">
        <v>6102.9434860012007</v>
      </c>
      <c r="H68" s="218">
        <v>5069.6627392034998</v>
      </c>
      <c r="I68" s="218">
        <v>7972.7015514576005</v>
      </c>
      <c r="J68" s="218">
        <v>9162.3222526293011</v>
      </c>
      <c r="K68" s="218">
        <v>9410.5840834944011</v>
      </c>
      <c r="L68" s="218">
        <v>5130.2314839362998</v>
      </c>
      <c r="M68" s="218">
        <v>11294.891248731901</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v>4554.4213698869999</v>
      </c>
      <c r="D70" s="219">
        <v>7989.3021440328002</v>
      </c>
      <c r="E70" s="219">
        <v>6911.2130190499001</v>
      </c>
      <c r="F70" s="219">
        <v>8303.0800376457009</v>
      </c>
      <c r="G70" s="219">
        <v>6102.8760116329004</v>
      </c>
      <c r="H70" s="219">
        <v>4835.5915678977999</v>
      </c>
      <c r="I70" s="219">
        <v>7475.4594277507003</v>
      </c>
      <c r="J70" s="219">
        <v>9187.3362481909007</v>
      </c>
      <c r="K70" s="219">
        <v>9250.4494919542994</v>
      </c>
      <c r="L70" s="219">
        <v>5141.6487050354999</v>
      </c>
      <c r="M70" s="219">
        <v>12284.0537988539</v>
      </c>
    </row>
    <row r="71" spans="1:13" x14ac:dyDescent="0.25">
      <c r="A71" s="257"/>
      <c r="B71" s="78" t="s">
        <v>90</v>
      </c>
      <c r="C71" s="220">
        <v>4942.1893743493001</v>
      </c>
      <c r="D71" s="220" t="s">
        <v>87</v>
      </c>
      <c r="E71" s="220">
        <v>7077.3549868230002</v>
      </c>
      <c r="F71" s="220">
        <v>7688.4908276343003</v>
      </c>
      <c r="G71" s="220">
        <v>5956.2716963526</v>
      </c>
      <c r="H71" s="220">
        <v>5583.2767452352</v>
      </c>
      <c r="I71" s="220">
        <v>9341.413438805901</v>
      </c>
      <c r="J71" s="220">
        <v>8443.2047229274995</v>
      </c>
      <c r="K71" s="220">
        <v>9203.4677143966001</v>
      </c>
      <c r="L71" s="220">
        <v>5326.0111210937002</v>
      </c>
      <c r="M71" s="220">
        <v>11913.808642819</v>
      </c>
    </row>
    <row r="72" spans="1:13" x14ac:dyDescent="0.25">
      <c r="A72" s="255">
        <v>2021</v>
      </c>
      <c r="B72" s="76" t="s">
        <v>86</v>
      </c>
      <c r="C72" s="218">
        <v>5023.6694085425006</v>
      </c>
      <c r="D72" s="218">
        <v>8182.4613796715003</v>
      </c>
      <c r="E72" s="218">
        <v>6908.9361627388998</v>
      </c>
      <c r="F72" s="218">
        <v>7242.2625570798</v>
      </c>
      <c r="G72" s="218">
        <v>5790.4941132665999</v>
      </c>
      <c r="H72" s="218">
        <v>5064.5128922256999</v>
      </c>
      <c r="I72" s="218">
        <v>8197.1507014308008</v>
      </c>
      <c r="J72" s="218">
        <v>8726.9541956825997</v>
      </c>
      <c r="K72" s="218">
        <v>9474.5518486891997</v>
      </c>
      <c r="L72" s="218">
        <v>5298.1568293411001</v>
      </c>
      <c r="M72" s="218">
        <v>11520.3662691136</v>
      </c>
    </row>
    <row r="73" spans="1:13" x14ac:dyDescent="0.25">
      <c r="A73" s="256"/>
      <c r="B73" s="77" t="s">
        <v>88</v>
      </c>
      <c r="C73" s="219">
        <v>4957.3468194215002</v>
      </c>
      <c r="D73" s="219" t="s">
        <v>87</v>
      </c>
      <c r="E73" s="219">
        <v>6916.6252954053998</v>
      </c>
      <c r="F73" s="219">
        <v>7266.3178574826006</v>
      </c>
      <c r="G73" s="219">
        <v>5855.3303175221999</v>
      </c>
      <c r="H73" s="219">
        <v>5174.2784120820006</v>
      </c>
      <c r="I73" s="219">
        <v>8509.0088734373003</v>
      </c>
      <c r="J73" s="219">
        <v>7566.7134468583999</v>
      </c>
      <c r="K73" s="219">
        <v>9099.0280711453997</v>
      </c>
      <c r="L73" s="219">
        <v>5017.9267782300003</v>
      </c>
      <c r="M73" s="219">
        <v>11167.6242488557</v>
      </c>
    </row>
    <row r="74" spans="1:13" x14ac:dyDescent="0.25">
      <c r="A74" s="256"/>
      <c r="B74" s="77" t="s">
        <v>89</v>
      </c>
      <c r="C74" s="219">
        <v>4720.3817526623998</v>
      </c>
      <c r="D74" s="219">
        <v>8572.3751995767998</v>
      </c>
      <c r="E74" s="219">
        <v>7380.2249810040003</v>
      </c>
      <c r="F74" s="219">
        <v>7100.3080924614005</v>
      </c>
      <c r="G74" s="219">
        <v>5626.6744161555998</v>
      </c>
      <c r="H74" s="219">
        <v>5262.5642413469004</v>
      </c>
      <c r="I74" s="219">
        <v>9914.5768145146012</v>
      </c>
      <c r="J74" s="219">
        <v>9140.9347674989003</v>
      </c>
      <c r="K74" s="219">
        <v>9436.7723627365012</v>
      </c>
      <c r="L74" s="219">
        <v>5136.2136003393998</v>
      </c>
      <c r="M74" s="219">
        <v>11852.7345588797</v>
      </c>
    </row>
    <row r="75" spans="1:13" x14ac:dyDescent="0.25">
      <c r="A75" s="257"/>
      <c r="B75" s="78" t="s">
        <v>90</v>
      </c>
      <c r="C75" s="220">
        <v>4901.5963756531</v>
      </c>
      <c r="D75" s="220" t="s">
        <v>87</v>
      </c>
      <c r="E75" s="220">
        <v>6823.6048728167007</v>
      </c>
      <c r="F75" s="220">
        <v>6729.3156268892999</v>
      </c>
      <c r="G75" s="220">
        <v>5776.3512635251</v>
      </c>
      <c r="H75" s="220">
        <v>4738.0878002134004</v>
      </c>
      <c r="I75" s="220">
        <v>9458.3120177967012</v>
      </c>
      <c r="J75" s="220">
        <v>8184.4108573255999</v>
      </c>
      <c r="K75" s="220">
        <v>8814.3522029472006</v>
      </c>
      <c r="L75" s="220">
        <v>5111.3075548131001</v>
      </c>
      <c r="M75" s="220">
        <v>12264.3357197805</v>
      </c>
    </row>
    <row r="76" spans="1:13" x14ac:dyDescent="0.25">
      <c r="A76" s="255">
        <v>2022</v>
      </c>
      <c r="B76" s="76" t="s">
        <v>86</v>
      </c>
      <c r="C76" s="218">
        <v>4688.6536106588001</v>
      </c>
      <c r="D76" s="218">
        <v>8820.6571118331012</v>
      </c>
      <c r="E76" s="218">
        <v>7771.3144809788</v>
      </c>
      <c r="F76" s="218">
        <v>7288.4572352621999</v>
      </c>
      <c r="G76" s="218">
        <v>6130.4485482442005</v>
      </c>
      <c r="H76" s="218">
        <v>5069.6549313472005</v>
      </c>
      <c r="I76" s="218">
        <v>9173.4738837898003</v>
      </c>
      <c r="J76" s="218">
        <v>9831.1118968903011</v>
      </c>
      <c r="K76" s="218">
        <v>10131.406089182301</v>
      </c>
      <c r="L76" s="218">
        <v>5710.9222745039006</v>
      </c>
      <c r="M76" s="218">
        <v>12726.717589595601</v>
      </c>
    </row>
    <row r="77" spans="1:13" x14ac:dyDescent="0.25">
      <c r="A77" s="256"/>
      <c r="B77" s="77" t="s">
        <v>88</v>
      </c>
      <c r="C77" s="219">
        <v>5211.8105874865005</v>
      </c>
      <c r="D77" s="219" t="s">
        <v>87</v>
      </c>
      <c r="E77" s="219">
        <v>7099.8395512278003</v>
      </c>
      <c r="F77" s="219">
        <v>7376.9445638142006</v>
      </c>
      <c r="G77" s="219">
        <v>6988.5764524210999</v>
      </c>
      <c r="H77" s="219">
        <v>5401.2249128028006</v>
      </c>
      <c r="I77" s="219">
        <v>8043.5168327157007</v>
      </c>
      <c r="J77" s="219">
        <v>9199.5123840518008</v>
      </c>
      <c r="K77" s="219">
        <v>10024.001505074601</v>
      </c>
      <c r="L77" s="219">
        <v>5411.0995077715006</v>
      </c>
      <c r="M77" s="219">
        <v>12731.676630431901</v>
      </c>
    </row>
    <row r="78" spans="1:13" x14ac:dyDescent="0.25">
      <c r="A78" s="256"/>
      <c r="B78" s="77" t="s">
        <v>89</v>
      </c>
      <c r="C78" s="219">
        <v>4678.8386658097997</v>
      </c>
      <c r="D78" s="219">
        <v>10758.982302123501</v>
      </c>
      <c r="E78" s="219">
        <v>6948.5670372346003</v>
      </c>
      <c r="F78" s="219">
        <v>7619.5681161164002</v>
      </c>
      <c r="G78" s="219">
        <v>5608.7347657</v>
      </c>
      <c r="H78" s="219">
        <v>5332.5600770617002</v>
      </c>
      <c r="I78" s="219">
        <v>9034.2113394852004</v>
      </c>
      <c r="J78" s="219">
        <v>7926.0275327810004</v>
      </c>
      <c r="K78" s="219">
        <v>9554.2095356102</v>
      </c>
      <c r="L78" s="219">
        <v>5175.4808623944</v>
      </c>
      <c r="M78" s="219">
        <v>11261.5098293502</v>
      </c>
    </row>
    <row r="79" spans="1:13" x14ac:dyDescent="0.25">
      <c r="A79" s="257"/>
      <c r="B79" s="78" t="s">
        <v>90</v>
      </c>
      <c r="C79" s="220">
        <v>4460.5807726455005</v>
      </c>
      <c r="D79" s="220" t="s">
        <v>87</v>
      </c>
      <c r="E79" s="220">
        <v>6727.0061673308001</v>
      </c>
      <c r="F79" s="220">
        <v>7301.1415251229</v>
      </c>
      <c r="G79" s="220">
        <v>6020.5133037687001</v>
      </c>
      <c r="H79" s="220">
        <v>4663.2719920484005</v>
      </c>
      <c r="I79" s="220">
        <v>9895.8722048089003</v>
      </c>
      <c r="J79" s="220">
        <v>7734.4988317339003</v>
      </c>
      <c r="K79" s="220">
        <v>8948.7275705235006</v>
      </c>
      <c r="L79" s="220">
        <v>5245.3486846186006</v>
      </c>
      <c r="M79" s="220">
        <v>12078.2324633932</v>
      </c>
    </row>
    <row r="80" spans="1:13" x14ac:dyDescent="0.25">
      <c r="A80" s="255">
        <v>2023</v>
      </c>
      <c r="B80" s="76" t="s">
        <v>86</v>
      </c>
      <c r="C80" s="218">
        <v>5828.3628776341002</v>
      </c>
      <c r="D80" s="218" t="s">
        <v>87</v>
      </c>
      <c r="E80" s="218">
        <v>7173.6783228780005</v>
      </c>
      <c r="F80" s="218">
        <v>7367.5054387642003</v>
      </c>
      <c r="G80" s="218">
        <v>6178.8540346978007</v>
      </c>
      <c r="H80" s="218">
        <v>6100.8486910666006</v>
      </c>
      <c r="I80" s="218">
        <v>9924.4213729030998</v>
      </c>
      <c r="J80" s="218">
        <v>8279.7474353252001</v>
      </c>
      <c r="K80" s="218">
        <v>9787.3204187677002</v>
      </c>
      <c r="L80" s="218">
        <v>5358.9498167410002</v>
      </c>
      <c r="M80" s="218">
        <v>11947.220869040701</v>
      </c>
    </row>
    <row r="81" spans="1:13" x14ac:dyDescent="0.25">
      <c r="A81" s="256"/>
      <c r="B81" s="77" t="s">
        <v>88</v>
      </c>
      <c r="C81" s="219">
        <v>4989.7512980069005</v>
      </c>
      <c r="D81" s="219">
        <v>9071.8236364529002</v>
      </c>
      <c r="E81" s="219">
        <v>7376.9507125753007</v>
      </c>
      <c r="F81" s="219">
        <v>8361.9338689345004</v>
      </c>
      <c r="G81" s="219">
        <v>5713.2323902220005</v>
      </c>
      <c r="H81" s="219">
        <v>5687.9928405169003</v>
      </c>
      <c r="I81" s="219">
        <v>9561.6560981862003</v>
      </c>
      <c r="J81" s="219">
        <v>8238.6079586325995</v>
      </c>
      <c r="K81" s="219">
        <v>9560.2389295092999</v>
      </c>
      <c r="L81" s="219">
        <v>5284.9635339937004</v>
      </c>
      <c r="M81" s="219">
        <v>11798.414998697501</v>
      </c>
    </row>
    <row r="82" spans="1:13" x14ac:dyDescent="0.25">
      <c r="A82" s="256"/>
      <c r="B82" s="77" t="s">
        <v>89</v>
      </c>
      <c r="C82" s="219">
        <v>4777.2729581928006</v>
      </c>
      <c r="D82" s="219">
        <v>6933.6971522358999</v>
      </c>
      <c r="E82" s="219">
        <v>7464.2015322914003</v>
      </c>
      <c r="F82" s="219">
        <v>8117.6726839035</v>
      </c>
      <c r="G82" s="219">
        <v>5825.1865461959005</v>
      </c>
      <c r="H82" s="219">
        <v>4716.4227514032</v>
      </c>
      <c r="I82" s="219">
        <v>8943.5782526849998</v>
      </c>
      <c r="J82" s="219">
        <v>8888.1143963919003</v>
      </c>
      <c r="K82" s="219">
        <v>9193.3493833050998</v>
      </c>
      <c r="L82" s="219">
        <v>5293.9709580447006</v>
      </c>
      <c r="M82" s="219">
        <v>12545.9537294578</v>
      </c>
    </row>
    <row r="83" spans="1:13" x14ac:dyDescent="0.25">
      <c r="A83" s="257"/>
      <c r="B83" s="78" t="s">
        <v>90</v>
      </c>
      <c r="C83" s="220">
        <v>5420.1155872276004</v>
      </c>
      <c r="D83" s="220" t="s">
        <v>87</v>
      </c>
      <c r="E83" s="220">
        <v>7401.6769860976001</v>
      </c>
      <c r="F83" s="220">
        <v>7660.3185436246004</v>
      </c>
      <c r="G83" s="220">
        <v>6088.7720176246003</v>
      </c>
      <c r="H83" s="220">
        <v>6381.0103254521</v>
      </c>
      <c r="I83" s="220">
        <v>8043.7575109174004</v>
      </c>
      <c r="J83" s="220">
        <v>9635.4239811585012</v>
      </c>
      <c r="K83" s="220">
        <v>9019.3227659898002</v>
      </c>
      <c r="L83" s="220">
        <v>5510.6269665605005</v>
      </c>
      <c r="M83" s="220">
        <v>12018.2241931399</v>
      </c>
    </row>
    <row r="84" spans="1:13" x14ac:dyDescent="0.25">
      <c r="A84" s="255">
        <v>2024</v>
      </c>
      <c r="B84" s="76" t="s">
        <v>86</v>
      </c>
      <c r="C84" s="218">
        <v>5462.5170503922</v>
      </c>
      <c r="D84" s="218">
        <v>9251.2380438170003</v>
      </c>
      <c r="E84" s="218">
        <v>7811.5824697574999</v>
      </c>
      <c r="F84" s="218">
        <v>9184.6309164825998</v>
      </c>
      <c r="G84" s="218">
        <v>6742.1074363157004</v>
      </c>
      <c r="H84" s="218">
        <v>5968.3179096855001</v>
      </c>
      <c r="I84" s="218">
        <v>10015.062762641601</v>
      </c>
      <c r="J84" s="218">
        <v>9864.4894932895004</v>
      </c>
      <c r="K84" s="218">
        <v>11218.9404627644</v>
      </c>
      <c r="L84" s="218">
        <v>5508.3990848826998</v>
      </c>
      <c r="M84" s="218">
        <v>11311.7758789537</v>
      </c>
    </row>
    <row r="85" spans="1:13" x14ac:dyDescent="0.25">
      <c r="A85" s="256"/>
      <c r="B85" s="77" t="s">
        <v>88</v>
      </c>
      <c r="C85" s="219">
        <v>5659.0067013357002</v>
      </c>
      <c r="D85" s="219">
        <v>8321.3331846986002</v>
      </c>
      <c r="E85" s="219">
        <v>7729.8241767364007</v>
      </c>
      <c r="F85" s="219">
        <v>8268.3407052832008</v>
      </c>
      <c r="G85" s="219">
        <v>6256.8132703243</v>
      </c>
      <c r="H85" s="219">
        <v>5430.9726960855005</v>
      </c>
      <c r="I85" s="219">
        <v>10619.178575241</v>
      </c>
      <c r="J85" s="219">
        <v>9337.2017227905999</v>
      </c>
      <c r="K85" s="219">
        <v>9353.3218160107008</v>
      </c>
      <c r="L85" s="219">
        <v>5866.2928587810002</v>
      </c>
      <c r="M85" s="219">
        <v>11114.4192680877</v>
      </c>
    </row>
    <row r="86" spans="1:13" x14ac:dyDescent="0.25">
      <c r="A86" s="256"/>
      <c r="B86" s="77" t="s">
        <v>89</v>
      </c>
      <c r="C86" s="219">
        <v>6955.0352037691</v>
      </c>
      <c r="D86" s="219">
        <v>11076.9575598304</v>
      </c>
      <c r="E86" s="219">
        <v>8253.7181487274011</v>
      </c>
      <c r="F86" s="219">
        <v>8434.5751858389995</v>
      </c>
      <c r="G86" s="219">
        <v>7155.7095413929001</v>
      </c>
      <c r="H86" s="219" t="s">
        <v>87</v>
      </c>
      <c r="I86" s="219">
        <v>10617.285949465</v>
      </c>
      <c r="J86" s="219">
        <v>10497.984898123701</v>
      </c>
      <c r="K86" s="219">
        <v>10956.848966112701</v>
      </c>
      <c r="L86" s="219">
        <v>5797.9384219970998</v>
      </c>
      <c r="M86" s="219">
        <v>13161.7488755338</v>
      </c>
    </row>
    <row r="87" spans="1:13" x14ac:dyDescent="0.25">
      <c r="A87" s="257"/>
      <c r="B87" s="78" t="s">
        <v>90</v>
      </c>
      <c r="C87" s="220">
        <v>5452.0955998399004</v>
      </c>
      <c r="D87" s="220">
        <v>10622.2322865653</v>
      </c>
      <c r="E87" s="220">
        <v>8130.787078153</v>
      </c>
      <c r="F87" s="220">
        <v>8695.3069071184</v>
      </c>
      <c r="G87" s="220">
        <v>7449.8363021552004</v>
      </c>
      <c r="H87" s="220">
        <v>5389.4242054798005</v>
      </c>
      <c r="I87" s="220">
        <v>10492.6854459435</v>
      </c>
      <c r="J87" s="220">
        <v>10241.4364331904</v>
      </c>
      <c r="K87" s="220">
        <v>11706.676961982401</v>
      </c>
      <c r="L87" s="220">
        <v>6413.9018612555001</v>
      </c>
      <c r="M87" s="220">
        <v>12336.769998285801</v>
      </c>
    </row>
    <row r="88" spans="1:13" x14ac:dyDescent="0.25">
      <c r="A88" s="258">
        <v>2025</v>
      </c>
      <c r="B88" s="76" t="s">
        <v>86</v>
      </c>
      <c r="C88" s="218">
        <v>6684.4490177438001</v>
      </c>
      <c r="D88" s="218">
        <v>11052.440327057</v>
      </c>
      <c r="E88" s="218">
        <v>8934.7470710515008</v>
      </c>
      <c r="F88" s="218">
        <v>8908.5828081249001</v>
      </c>
      <c r="G88" s="218">
        <v>7785.2936782165007</v>
      </c>
      <c r="H88" s="218">
        <v>6350.1693244915004</v>
      </c>
      <c r="I88" s="218">
        <v>10532.394515853999</v>
      </c>
      <c r="J88" s="218">
        <v>10474.014190262</v>
      </c>
      <c r="K88" s="218">
        <v>10657.603535857401</v>
      </c>
      <c r="L88" s="218">
        <v>6420.5064157615998</v>
      </c>
      <c r="M88" s="218">
        <v>12287.584292546901</v>
      </c>
    </row>
    <row r="89" spans="1:13" x14ac:dyDescent="0.25">
      <c r="A89" s="259"/>
      <c r="B89" s="77" t="s">
        <v>88</v>
      </c>
      <c r="C89" s="219">
        <v>5884.6587794225998</v>
      </c>
      <c r="D89" s="219">
        <v>10490.023133012901</v>
      </c>
      <c r="E89" s="219">
        <v>8283.7651066875005</v>
      </c>
      <c r="F89" s="219">
        <v>8284.3792530311002</v>
      </c>
      <c r="G89" s="219">
        <v>6871.2807646204001</v>
      </c>
      <c r="H89" s="219">
        <v>6155.3067937839014</v>
      </c>
      <c r="I89" s="219">
        <v>11385.8194021818</v>
      </c>
      <c r="J89" s="219">
        <v>10630.2121969778</v>
      </c>
      <c r="K89" s="219">
        <v>10334.155712212199</v>
      </c>
      <c r="L89" s="219">
        <v>6689.7867420080001</v>
      </c>
      <c r="M89" s="219">
        <v>12327.5981383371</v>
      </c>
    </row>
    <row r="90" spans="1:13" x14ac:dyDescent="0.25">
      <c r="A90" s="259"/>
      <c r="B90" s="77" t="s">
        <v>89</v>
      </c>
      <c r="C90" s="219">
        <v>6324.7633824034001</v>
      </c>
      <c r="D90" s="219">
        <v>12153.220664699</v>
      </c>
      <c r="E90" s="219">
        <v>8583.5176682873007</v>
      </c>
      <c r="F90" s="219">
        <v>8702.7733074015996</v>
      </c>
      <c r="G90" s="219">
        <v>7225.6207058604996</v>
      </c>
      <c r="H90" s="219">
        <v>7282.1987073959999</v>
      </c>
      <c r="I90" s="219">
        <v>10692.4568562002</v>
      </c>
      <c r="J90" s="219">
        <v>10124.405132483</v>
      </c>
      <c r="K90" s="219">
        <v>11176.5740465546</v>
      </c>
      <c r="L90" s="219">
        <v>6735.0527357391002</v>
      </c>
      <c r="M90" s="219">
        <v>12480.6968921513</v>
      </c>
    </row>
    <row r="91" spans="1:13" x14ac:dyDescent="0.25">
      <c r="A91" s="259"/>
      <c r="B91" s="77" t="s">
        <v>90</v>
      </c>
      <c r="C91" s="219">
        <v>5612.4580121500003</v>
      </c>
      <c r="D91" s="219">
        <v>10165.434542426699</v>
      </c>
      <c r="E91" s="219">
        <v>8965.0381877344007</v>
      </c>
      <c r="F91" s="219">
        <v>9036.927892158601</v>
      </c>
      <c r="G91" s="219">
        <v>7912.5724055534001</v>
      </c>
      <c r="H91" s="219">
        <v>6826.3187619111004</v>
      </c>
      <c r="I91" s="219">
        <v>10841.4849130655</v>
      </c>
      <c r="J91" s="219">
        <v>10356.3252801199</v>
      </c>
      <c r="K91" s="219">
        <v>11242.8916171621</v>
      </c>
      <c r="L91" s="219">
        <v>6479.0468460479015</v>
      </c>
      <c r="M91" s="219">
        <v>12617.3585791806</v>
      </c>
    </row>
    <row r="92" spans="1:13" ht="4.5" customHeight="1" x14ac:dyDescent="0.25">
      <c r="A92" s="87"/>
      <c r="B92" s="36"/>
      <c r="C92" s="47"/>
      <c r="D92" s="47"/>
      <c r="E92" s="47"/>
      <c r="F92" s="47"/>
      <c r="G92" s="47"/>
      <c r="H92" s="47"/>
      <c r="I92" s="47"/>
      <c r="J92" s="47"/>
      <c r="K92" s="47"/>
      <c r="L92" s="47"/>
      <c r="M92" s="47"/>
    </row>
    <row r="93" spans="1:13" ht="5.25"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2.6" customHeight="1" x14ac:dyDescent="0.25">
      <c r="A96" s="50" t="s">
        <v>96</v>
      </c>
      <c r="B96" s="240" t="s">
        <v>244</v>
      </c>
      <c r="C96" s="240"/>
      <c r="D96" s="240"/>
      <c r="E96" s="240"/>
      <c r="F96" s="240"/>
      <c r="G96" s="240"/>
      <c r="H96" s="240"/>
      <c r="I96" s="240"/>
      <c r="J96" s="240"/>
    </row>
    <row r="97" spans="1:10" ht="34.700000000000003" customHeight="1" x14ac:dyDescent="0.25">
      <c r="A97" s="50" t="s">
        <v>98</v>
      </c>
      <c r="B97" s="240" t="s">
        <v>103</v>
      </c>
      <c r="C97" s="240"/>
      <c r="D97" s="240"/>
      <c r="E97" s="240"/>
      <c r="F97" s="240"/>
      <c r="G97" s="240"/>
      <c r="H97" s="240"/>
      <c r="I97" s="240"/>
      <c r="J97" s="240"/>
    </row>
    <row r="98" spans="1:10" x14ac:dyDescent="0.25">
      <c r="A98" s="49" t="s">
        <v>108</v>
      </c>
      <c r="B98" s="240" t="s">
        <v>277</v>
      </c>
      <c r="C98" s="240"/>
      <c r="D98" s="240"/>
      <c r="E98" s="240"/>
      <c r="F98" s="240"/>
      <c r="G98" s="240"/>
      <c r="H98" s="240"/>
      <c r="I98" s="240"/>
      <c r="J98" s="240"/>
    </row>
    <row r="99" spans="1:10" ht="14.45" customHeight="1" x14ac:dyDescent="0.25">
      <c r="A99" s="49" t="s">
        <v>106</v>
      </c>
      <c r="B99" s="240" t="s">
        <v>278</v>
      </c>
      <c r="C99" s="240"/>
      <c r="D99" s="240"/>
      <c r="E99" s="240"/>
      <c r="F99" s="240"/>
      <c r="G99" s="240"/>
      <c r="H99" s="240"/>
      <c r="I99" s="240"/>
      <c r="J99" s="240"/>
    </row>
    <row r="100" spans="1:10" ht="24.75" customHeight="1" x14ac:dyDescent="0.25">
      <c r="A100" s="49" t="s">
        <v>110</v>
      </c>
      <c r="B100" s="240" t="s">
        <v>111</v>
      </c>
      <c r="C100" s="240"/>
      <c r="D100" s="240"/>
      <c r="E100" s="240"/>
      <c r="F100" s="240"/>
      <c r="G100" s="240"/>
      <c r="H100" s="240"/>
      <c r="I100" s="240"/>
      <c r="J100" s="240"/>
    </row>
  </sheetData>
  <mergeCells count="30">
    <mergeCell ref="B99:J99"/>
    <mergeCell ref="B100:J100"/>
    <mergeCell ref="L3:M3"/>
    <mergeCell ref="A52:A55"/>
    <mergeCell ref="A8:A11"/>
    <mergeCell ref="A12:A15"/>
    <mergeCell ref="A16:A19"/>
    <mergeCell ref="A20:A23"/>
    <mergeCell ref="A24:A27"/>
    <mergeCell ref="A28:A31"/>
    <mergeCell ref="A32:A35"/>
    <mergeCell ref="A36:A39"/>
    <mergeCell ref="A40:A43"/>
    <mergeCell ref="A44:A47"/>
    <mergeCell ref="A48:A51"/>
    <mergeCell ref="A3:J3"/>
    <mergeCell ref="A76:A79"/>
    <mergeCell ref="A80:A83"/>
    <mergeCell ref="A84:A87"/>
    <mergeCell ref="A56:A59"/>
    <mergeCell ref="A60:A63"/>
    <mergeCell ref="A64:A67"/>
    <mergeCell ref="A68:A71"/>
    <mergeCell ref="A72:A75"/>
    <mergeCell ref="A88:A91"/>
    <mergeCell ref="B97:J97"/>
    <mergeCell ref="B98:J98"/>
    <mergeCell ref="B94:J94"/>
    <mergeCell ref="B96:J96"/>
    <mergeCell ref="B95:J95"/>
  </mergeCells>
  <hyperlinks>
    <hyperlink ref="M6" location="Contenido!A1" tooltip="Índice" display="Índice" xr:uid="{00000000-0004-0000-1300-000000000000}"/>
  </hyperlinks>
  <pageMargins left="0.7" right="0.7" top="0.75" bottom="0.75" header="0.3" footer="0.3"/>
  <pageSetup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B6EA6-3BCE-4F99-B913-F0BB1B339DE9}">
  <dimension ref="A1:M100"/>
  <sheetViews>
    <sheetView zoomScaleNormal="100" workbookViewId="0">
      <pane ySplit="7" topLeftCell="A8" activePane="bottomLeft" state="frozen"/>
      <selection activeCell="N89" sqref="N89"/>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+MID(CELL("nombrearchivo",$A$1),FIND("]",CELL("nombrearchivo",$A$1),1)+1,12)</f>
        <v>Cuadro 18.BC</v>
      </c>
      <c r="M3" s="254"/>
    </row>
    <row r="4" spans="1:13" ht="12.95" customHeight="1" x14ac:dyDescent="0.25">
      <c r="A4" s="98" t="s">
        <v>137</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v>8240.6163684641997</v>
      </c>
      <c r="D8" s="218" t="s">
        <v>87</v>
      </c>
      <c r="E8" s="218">
        <v>9143.6619339002009</v>
      </c>
      <c r="F8" s="218">
        <v>10187.342922456901</v>
      </c>
      <c r="G8" s="218">
        <v>9494.8077567108012</v>
      </c>
      <c r="H8" s="218">
        <v>8981.833299878801</v>
      </c>
      <c r="I8" s="218">
        <v>12853.060354699201</v>
      </c>
      <c r="J8" s="218">
        <v>13613.375534334</v>
      </c>
      <c r="K8" s="218">
        <v>14391.0483417536</v>
      </c>
      <c r="L8" s="218">
        <v>9377.3932025214999</v>
      </c>
      <c r="M8" s="218">
        <v>15499.072839333299</v>
      </c>
    </row>
    <row r="9" spans="1:13" x14ac:dyDescent="0.25">
      <c r="A9" s="256"/>
      <c r="B9" s="77" t="s">
        <v>88</v>
      </c>
      <c r="C9" s="219">
        <v>7989.0732132999001</v>
      </c>
      <c r="D9" s="219">
        <v>12998.5396857699</v>
      </c>
      <c r="E9" s="219">
        <v>9045.9915089054011</v>
      </c>
      <c r="F9" s="219">
        <v>11611.085578542999</v>
      </c>
      <c r="G9" s="219">
        <v>9339.777306</v>
      </c>
      <c r="H9" s="219">
        <v>9851.8623312954005</v>
      </c>
      <c r="I9" s="219">
        <v>12807.988249719399</v>
      </c>
      <c r="J9" s="219">
        <v>14551.995778018299</v>
      </c>
      <c r="K9" s="219">
        <v>14733.7681747474</v>
      </c>
      <c r="L9" s="219">
        <v>9985.2870555432</v>
      </c>
      <c r="M9" s="219">
        <v>15486.450660247399</v>
      </c>
    </row>
    <row r="10" spans="1:13" x14ac:dyDescent="0.25">
      <c r="A10" s="256"/>
      <c r="B10" s="77" t="s">
        <v>89</v>
      </c>
      <c r="C10" s="219">
        <v>7888.3234853735003</v>
      </c>
      <c r="D10" s="219" t="s">
        <v>87</v>
      </c>
      <c r="E10" s="219">
        <v>9536.1726017195997</v>
      </c>
      <c r="F10" s="219">
        <v>11339.8031891637</v>
      </c>
      <c r="G10" s="219">
        <v>9991.5265406833005</v>
      </c>
      <c r="H10" s="219">
        <v>9112.9348401093011</v>
      </c>
      <c r="I10" s="219">
        <v>13644.389191149899</v>
      </c>
      <c r="J10" s="219">
        <v>14004.465346134901</v>
      </c>
      <c r="K10" s="219">
        <v>15140.3927678501</v>
      </c>
      <c r="L10" s="219">
        <v>10075.134246391201</v>
      </c>
      <c r="M10" s="219">
        <v>16283.586076485701</v>
      </c>
    </row>
    <row r="11" spans="1:13" x14ac:dyDescent="0.25">
      <c r="A11" s="257"/>
      <c r="B11" s="78" t="s">
        <v>90</v>
      </c>
      <c r="C11" s="220">
        <v>8151.4265533870002</v>
      </c>
      <c r="D11" s="220">
        <v>16581.451041819098</v>
      </c>
      <c r="E11" s="220">
        <v>9108.4305029898005</v>
      </c>
      <c r="F11" s="220">
        <v>11271.7796553597</v>
      </c>
      <c r="G11" s="220">
        <v>10045.2716706463</v>
      </c>
      <c r="H11" s="220">
        <v>8793.7099755290001</v>
      </c>
      <c r="I11" s="220">
        <v>14012.015666936801</v>
      </c>
      <c r="J11" s="220">
        <v>14754.263572046601</v>
      </c>
      <c r="K11" s="220">
        <v>15977.8697792365</v>
      </c>
      <c r="L11" s="220">
        <v>9573.4704208035</v>
      </c>
      <c r="M11" s="220">
        <v>16006.566158601599</v>
      </c>
    </row>
    <row r="12" spans="1:13" x14ac:dyDescent="0.25">
      <c r="A12" s="255">
        <v>2006</v>
      </c>
      <c r="B12" s="76" t="s">
        <v>86</v>
      </c>
      <c r="C12" s="218">
        <v>7535.9190451357999</v>
      </c>
      <c r="D12" s="218">
        <v>17653.781641061301</v>
      </c>
      <c r="E12" s="218">
        <v>9473.9614970810999</v>
      </c>
      <c r="F12" s="218">
        <v>11625.1664974008</v>
      </c>
      <c r="G12" s="218">
        <v>10303.5010301397</v>
      </c>
      <c r="H12" s="218">
        <v>8795.0637838281</v>
      </c>
      <c r="I12" s="218">
        <v>14580.6422499988</v>
      </c>
      <c r="J12" s="218">
        <v>14502.806198861701</v>
      </c>
      <c r="K12" s="218">
        <v>14486.307530651</v>
      </c>
      <c r="L12" s="218">
        <v>10169.9156802942</v>
      </c>
      <c r="M12" s="218">
        <v>16407.220389395599</v>
      </c>
    </row>
    <row r="13" spans="1:13" x14ac:dyDescent="0.25">
      <c r="A13" s="256"/>
      <c r="B13" s="77" t="s">
        <v>88</v>
      </c>
      <c r="C13" s="219">
        <v>7651.9610383890004</v>
      </c>
      <c r="D13" s="219">
        <v>17214.587298983599</v>
      </c>
      <c r="E13" s="219">
        <v>9537.1727750624996</v>
      </c>
      <c r="F13" s="219">
        <v>11931.294549674201</v>
      </c>
      <c r="G13" s="219">
        <v>10540.557078579401</v>
      </c>
      <c r="H13" s="219">
        <v>9998.5872038492998</v>
      </c>
      <c r="I13" s="219">
        <v>13901.048215315401</v>
      </c>
      <c r="J13" s="219">
        <v>14599.366356241901</v>
      </c>
      <c r="K13" s="219">
        <v>14269.548278898701</v>
      </c>
      <c r="L13" s="219">
        <v>9636.5037658051006</v>
      </c>
      <c r="M13" s="219">
        <v>17589.155677934199</v>
      </c>
    </row>
    <row r="14" spans="1:13" x14ac:dyDescent="0.25">
      <c r="A14" s="256"/>
      <c r="B14" s="77" t="s">
        <v>89</v>
      </c>
      <c r="C14" s="219">
        <v>8590.8460609183003</v>
      </c>
      <c r="D14" s="219">
        <v>16708.661694178601</v>
      </c>
      <c r="E14" s="219">
        <v>9315.4038990478002</v>
      </c>
      <c r="F14" s="219">
        <v>11987.7465385165</v>
      </c>
      <c r="G14" s="219">
        <v>10551.2791500483</v>
      </c>
      <c r="H14" s="219">
        <v>8879.3974679079001</v>
      </c>
      <c r="I14" s="219">
        <v>14696.261052501301</v>
      </c>
      <c r="J14" s="219">
        <v>13698.5347153354</v>
      </c>
      <c r="K14" s="219">
        <v>14552.942509713501</v>
      </c>
      <c r="L14" s="219">
        <v>9761.0696181210005</v>
      </c>
      <c r="M14" s="219">
        <v>15481.884991299901</v>
      </c>
    </row>
    <row r="15" spans="1:13" x14ac:dyDescent="0.25">
      <c r="A15" s="257"/>
      <c r="B15" s="78" t="s">
        <v>90</v>
      </c>
      <c r="C15" s="220">
        <v>7472.6396156541005</v>
      </c>
      <c r="D15" s="220">
        <v>15655.6940046339</v>
      </c>
      <c r="E15" s="220">
        <v>9593.9620820593009</v>
      </c>
      <c r="F15" s="220">
        <v>11576.591475465701</v>
      </c>
      <c r="G15" s="220">
        <v>10121.2589518163</v>
      </c>
      <c r="H15" s="220">
        <v>8303.3626081227994</v>
      </c>
      <c r="I15" s="220">
        <v>13374.910819475501</v>
      </c>
      <c r="J15" s="220">
        <v>13993.7317740995</v>
      </c>
      <c r="K15" s="220">
        <v>13842.9826172507</v>
      </c>
      <c r="L15" s="220">
        <v>8880.978823892201</v>
      </c>
      <c r="M15" s="220">
        <v>14602.709872245401</v>
      </c>
    </row>
    <row r="16" spans="1:13" x14ac:dyDescent="0.25">
      <c r="A16" s="255">
        <v>2007</v>
      </c>
      <c r="B16" s="76" t="s">
        <v>86</v>
      </c>
      <c r="C16" s="218">
        <v>7452.2243597061006</v>
      </c>
      <c r="D16" s="218">
        <v>16069.9175946054</v>
      </c>
      <c r="E16" s="218">
        <v>9347.5424290475003</v>
      </c>
      <c r="F16" s="218">
        <v>11675.2247001409</v>
      </c>
      <c r="G16" s="218">
        <v>9462.1259468029002</v>
      </c>
      <c r="H16" s="218">
        <v>9450.6605976886003</v>
      </c>
      <c r="I16" s="218">
        <v>13300.7549720185</v>
      </c>
      <c r="J16" s="218">
        <v>13017.9821501801</v>
      </c>
      <c r="K16" s="218">
        <v>14214.1099579448</v>
      </c>
      <c r="L16" s="218">
        <v>9162.343950013601</v>
      </c>
      <c r="M16" s="218">
        <v>15712.468613798801</v>
      </c>
    </row>
    <row r="17" spans="1:13" x14ac:dyDescent="0.25">
      <c r="A17" s="256"/>
      <c r="B17" s="77" t="s">
        <v>88</v>
      </c>
      <c r="C17" s="219">
        <v>7215.9730403477006</v>
      </c>
      <c r="D17" s="219">
        <v>13932.9238773426</v>
      </c>
      <c r="E17" s="219">
        <v>9192.8131912098997</v>
      </c>
      <c r="F17" s="219">
        <v>11724.2775732583</v>
      </c>
      <c r="G17" s="219">
        <v>9468.3873964242011</v>
      </c>
      <c r="H17" s="219">
        <v>9772.3829446870004</v>
      </c>
      <c r="I17" s="219">
        <v>13399.1867358086</v>
      </c>
      <c r="J17" s="219">
        <v>12847.6973934415</v>
      </c>
      <c r="K17" s="219">
        <v>15187.9562289725</v>
      </c>
      <c r="L17" s="219">
        <v>9390.7248400968001</v>
      </c>
      <c r="M17" s="219">
        <v>15060.884367951401</v>
      </c>
    </row>
    <row r="18" spans="1:13" x14ac:dyDescent="0.25">
      <c r="A18" s="256"/>
      <c r="B18" s="77" t="s">
        <v>89</v>
      </c>
      <c r="C18" s="219">
        <v>7489.0493680024001</v>
      </c>
      <c r="D18" s="219">
        <v>14585.887834269801</v>
      </c>
      <c r="E18" s="219">
        <v>9165.3495897880002</v>
      </c>
      <c r="F18" s="219">
        <v>10955.9043529766</v>
      </c>
      <c r="G18" s="219">
        <v>9682.7911293811012</v>
      </c>
      <c r="H18" s="219">
        <v>10178.0953650589</v>
      </c>
      <c r="I18" s="219">
        <v>12913.8237966985</v>
      </c>
      <c r="J18" s="219">
        <v>13720.255594563501</v>
      </c>
      <c r="K18" s="219">
        <v>14792.9152599645</v>
      </c>
      <c r="L18" s="219">
        <v>8798.0514208888999</v>
      </c>
      <c r="M18" s="219">
        <v>14302.5647616842</v>
      </c>
    </row>
    <row r="19" spans="1:13" x14ac:dyDescent="0.25">
      <c r="A19" s="257"/>
      <c r="B19" s="78" t="s">
        <v>90</v>
      </c>
      <c r="C19" s="220">
        <v>7816.4652806488002</v>
      </c>
      <c r="D19" s="220">
        <v>12108.483762113501</v>
      </c>
      <c r="E19" s="220">
        <v>9152.1492768414009</v>
      </c>
      <c r="F19" s="220">
        <v>11332.229055007401</v>
      </c>
      <c r="G19" s="220">
        <v>8980.1743384968995</v>
      </c>
      <c r="H19" s="220">
        <v>8095.4978860556002</v>
      </c>
      <c r="I19" s="220">
        <v>11899.7005212474</v>
      </c>
      <c r="J19" s="220">
        <v>12554.3942858841</v>
      </c>
      <c r="K19" s="220">
        <v>15291.237540653101</v>
      </c>
      <c r="L19" s="220">
        <v>9156.558559016501</v>
      </c>
      <c r="M19" s="220">
        <v>15101.050682745401</v>
      </c>
    </row>
    <row r="20" spans="1:13" x14ac:dyDescent="0.25">
      <c r="A20" s="255">
        <v>2008</v>
      </c>
      <c r="B20" s="76" t="s">
        <v>86</v>
      </c>
      <c r="C20" s="218">
        <v>9728.7706917929008</v>
      </c>
      <c r="D20" s="218">
        <v>13665.8632671506</v>
      </c>
      <c r="E20" s="218">
        <v>9022.8896976097003</v>
      </c>
      <c r="F20" s="218">
        <v>11258.1913317006</v>
      </c>
      <c r="G20" s="218">
        <v>9054.836269554</v>
      </c>
      <c r="H20" s="218">
        <v>9068.294412321</v>
      </c>
      <c r="I20" s="218">
        <v>13155.6949356532</v>
      </c>
      <c r="J20" s="218">
        <v>12333.476285078701</v>
      </c>
      <c r="K20" s="218">
        <v>14833.962875315301</v>
      </c>
      <c r="L20" s="218">
        <v>8929.0768435214995</v>
      </c>
      <c r="M20" s="218">
        <v>17428.354934755302</v>
      </c>
    </row>
    <row r="21" spans="1:13" x14ac:dyDescent="0.25">
      <c r="A21" s="256"/>
      <c r="B21" s="77" t="s">
        <v>88</v>
      </c>
      <c r="C21" s="219">
        <v>7248.4698277418001</v>
      </c>
      <c r="D21" s="219">
        <v>15600.6274420149</v>
      </c>
      <c r="E21" s="219">
        <v>9150.7599977028003</v>
      </c>
      <c r="F21" s="219">
        <v>10839.6278726164</v>
      </c>
      <c r="G21" s="219">
        <v>8551.2167796358008</v>
      </c>
      <c r="H21" s="219">
        <v>8018.8733526078004</v>
      </c>
      <c r="I21" s="219">
        <v>12627.041757575</v>
      </c>
      <c r="J21" s="219">
        <v>12532.959130896901</v>
      </c>
      <c r="K21" s="219">
        <v>13667.925482004401</v>
      </c>
      <c r="L21" s="219">
        <v>9086.702157383801</v>
      </c>
      <c r="M21" s="219">
        <v>15024.4996119839</v>
      </c>
    </row>
    <row r="22" spans="1:13" x14ac:dyDescent="0.25">
      <c r="A22" s="256"/>
      <c r="B22" s="77" t="s">
        <v>89</v>
      </c>
      <c r="C22" s="219">
        <v>7159.8785797255005</v>
      </c>
      <c r="D22" s="219">
        <v>12419.2346016504</v>
      </c>
      <c r="E22" s="219">
        <v>8798.1886384288009</v>
      </c>
      <c r="F22" s="219">
        <v>10745.635490116201</v>
      </c>
      <c r="G22" s="219">
        <v>8537.5540557922996</v>
      </c>
      <c r="H22" s="219">
        <v>8198.2792157492004</v>
      </c>
      <c r="I22" s="219">
        <v>11606.343095309501</v>
      </c>
      <c r="J22" s="219">
        <v>11451.071105556</v>
      </c>
      <c r="K22" s="219">
        <v>14856.040685846401</v>
      </c>
      <c r="L22" s="219">
        <v>9121.5508311737012</v>
      </c>
      <c r="M22" s="219">
        <v>13987.343137080601</v>
      </c>
    </row>
    <row r="23" spans="1:13" x14ac:dyDescent="0.25">
      <c r="A23" s="257"/>
      <c r="B23" s="78" t="s">
        <v>90</v>
      </c>
      <c r="C23" s="220">
        <v>6830.3928796270002</v>
      </c>
      <c r="D23" s="220">
        <v>16443.423864418302</v>
      </c>
      <c r="E23" s="220">
        <v>8131.7847161704003</v>
      </c>
      <c r="F23" s="220">
        <v>9636.0626433853995</v>
      </c>
      <c r="G23" s="220">
        <v>7807.7169095323006</v>
      </c>
      <c r="H23" s="220">
        <v>7568.8795003947998</v>
      </c>
      <c r="I23" s="220">
        <v>11653.290031088</v>
      </c>
      <c r="J23" s="220">
        <v>10719.7144055844</v>
      </c>
      <c r="K23" s="220">
        <v>12229.5176336451</v>
      </c>
      <c r="L23" s="220">
        <v>7838.0567936832003</v>
      </c>
      <c r="M23" s="220">
        <v>13501.879933009701</v>
      </c>
    </row>
    <row r="24" spans="1:13" x14ac:dyDescent="0.25">
      <c r="A24" s="255">
        <v>2009</v>
      </c>
      <c r="B24" s="76" t="s">
        <v>86</v>
      </c>
      <c r="C24" s="218">
        <v>8050.7043429410005</v>
      </c>
      <c r="D24" s="218">
        <v>11534.523557857601</v>
      </c>
      <c r="E24" s="218">
        <v>8581.427955982701</v>
      </c>
      <c r="F24" s="218">
        <v>9750.8469003630998</v>
      </c>
      <c r="G24" s="218">
        <v>7311.9035946746999</v>
      </c>
      <c r="H24" s="218">
        <v>7688.4048762259999</v>
      </c>
      <c r="I24" s="218">
        <v>11442.814924520701</v>
      </c>
      <c r="J24" s="218">
        <v>10683.234766040001</v>
      </c>
      <c r="K24" s="218">
        <v>13379.419246917401</v>
      </c>
      <c r="L24" s="218">
        <v>7632.7307479273004</v>
      </c>
      <c r="M24" s="218">
        <v>14755.839218392901</v>
      </c>
    </row>
    <row r="25" spans="1:13" x14ac:dyDescent="0.25">
      <c r="A25" s="256"/>
      <c r="B25" s="77" t="s">
        <v>88</v>
      </c>
      <c r="C25" s="219">
        <v>7047.2648335398999</v>
      </c>
      <c r="D25" s="219">
        <v>12422.9655540766</v>
      </c>
      <c r="E25" s="219">
        <v>8012.0380493253006</v>
      </c>
      <c r="F25" s="219">
        <v>9362.6572021459997</v>
      </c>
      <c r="G25" s="219">
        <v>7764.2586805659002</v>
      </c>
      <c r="H25" s="219">
        <v>7033.1080866105003</v>
      </c>
      <c r="I25" s="219">
        <v>12343.640054637801</v>
      </c>
      <c r="J25" s="219">
        <v>11041.136213113801</v>
      </c>
      <c r="K25" s="219">
        <v>13430.3426229664</v>
      </c>
      <c r="L25" s="219">
        <v>7463.8875402867006</v>
      </c>
      <c r="M25" s="219">
        <v>16254.5826232626</v>
      </c>
    </row>
    <row r="26" spans="1:13" x14ac:dyDescent="0.25">
      <c r="A26" s="256"/>
      <c r="B26" s="77" t="s">
        <v>89</v>
      </c>
      <c r="C26" s="219">
        <v>6263.7834698328006</v>
      </c>
      <c r="D26" s="219">
        <v>13763.8778674191</v>
      </c>
      <c r="E26" s="219">
        <v>7829.0302321252002</v>
      </c>
      <c r="F26" s="219">
        <v>8781.153427749201</v>
      </c>
      <c r="G26" s="219">
        <v>6942.3662624443004</v>
      </c>
      <c r="H26" s="219">
        <v>7648.2078637025006</v>
      </c>
      <c r="I26" s="219">
        <v>11099.074318688101</v>
      </c>
      <c r="J26" s="219">
        <v>10323.9459705181</v>
      </c>
      <c r="K26" s="219">
        <v>11791.7219318192</v>
      </c>
      <c r="L26" s="219">
        <v>7272.4351730334001</v>
      </c>
      <c r="M26" s="219">
        <v>15437.841803277801</v>
      </c>
    </row>
    <row r="27" spans="1:13" x14ac:dyDescent="0.25">
      <c r="A27" s="257"/>
      <c r="B27" s="78" t="s">
        <v>90</v>
      </c>
      <c r="C27" s="220">
        <v>6054.6421772337999</v>
      </c>
      <c r="D27" s="220">
        <v>13657.1655495465</v>
      </c>
      <c r="E27" s="220">
        <v>7713.1718214315006</v>
      </c>
      <c r="F27" s="220">
        <v>8528.9247970321994</v>
      </c>
      <c r="G27" s="220">
        <v>6779.0900166470001</v>
      </c>
      <c r="H27" s="220">
        <v>6806.5972501837005</v>
      </c>
      <c r="I27" s="220">
        <v>10266.3149744073</v>
      </c>
      <c r="J27" s="220">
        <v>10039.2678053908</v>
      </c>
      <c r="K27" s="220">
        <v>11542.9108008861</v>
      </c>
      <c r="L27" s="220">
        <v>6992.8917245231005</v>
      </c>
      <c r="M27" s="220">
        <v>14931.717384690901</v>
      </c>
    </row>
    <row r="28" spans="1:13" x14ac:dyDescent="0.25">
      <c r="A28" s="255">
        <v>2010</v>
      </c>
      <c r="B28" s="76" t="s">
        <v>86</v>
      </c>
      <c r="C28" s="218">
        <v>7030.1262081986006</v>
      </c>
      <c r="D28" s="218">
        <v>12888.840033553901</v>
      </c>
      <c r="E28" s="218">
        <v>7688.5458635607001</v>
      </c>
      <c r="F28" s="218">
        <v>8800.3280376965995</v>
      </c>
      <c r="G28" s="218">
        <v>7289.4889448874001</v>
      </c>
      <c r="H28" s="218">
        <v>7499.9233426342998</v>
      </c>
      <c r="I28" s="218">
        <v>11256.6229129209</v>
      </c>
      <c r="J28" s="218">
        <v>11012.9786777067</v>
      </c>
      <c r="K28" s="218">
        <v>12925.433965869501</v>
      </c>
      <c r="L28" s="218">
        <v>7646.7940900160002</v>
      </c>
      <c r="M28" s="218">
        <v>14094.6682968369</v>
      </c>
    </row>
    <row r="29" spans="1:13" x14ac:dyDescent="0.25">
      <c r="A29" s="256"/>
      <c r="B29" s="77" t="s">
        <v>88</v>
      </c>
      <c r="C29" s="219">
        <v>5603.8035445318001</v>
      </c>
      <c r="D29" s="219" t="s">
        <v>87</v>
      </c>
      <c r="E29" s="219">
        <v>7477.2274468596006</v>
      </c>
      <c r="F29" s="219">
        <v>9964.1920604829011</v>
      </c>
      <c r="G29" s="219">
        <v>7240.4979869874005</v>
      </c>
      <c r="H29" s="219">
        <v>6900.2107790594</v>
      </c>
      <c r="I29" s="219">
        <v>10980.343601840201</v>
      </c>
      <c r="J29" s="219">
        <v>10221.0315527778</v>
      </c>
      <c r="K29" s="219">
        <v>11741.5466943963</v>
      </c>
      <c r="L29" s="219">
        <v>7004.7053168593002</v>
      </c>
      <c r="M29" s="219">
        <v>13505.457724810201</v>
      </c>
    </row>
    <row r="30" spans="1:13" x14ac:dyDescent="0.25">
      <c r="A30" s="256"/>
      <c r="B30" s="77" t="s">
        <v>89</v>
      </c>
      <c r="C30" s="219">
        <v>7016.9725879637999</v>
      </c>
      <c r="D30" s="219" t="s">
        <v>87</v>
      </c>
      <c r="E30" s="219">
        <v>7310.4406525006007</v>
      </c>
      <c r="F30" s="219">
        <v>9158.9780481066009</v>
      </c>
      <c r="G30" s="219">
        <v>7237.2468797606998</v>
      </c>
      <c r="H30" s="219">
        <v>7118.3748803621002</v>
      </c>
      <c r="I30" s="219">
        <v>10960.705213884301</v>
      </c>
      <c r="J30" s="219">
        <v>10429.7044781654</v>
      </c>
      <c r="K30" s="219">
        <v>11787.1692936491</v>
      </c>
      <c r="L30" s="219">
        <v>7790.0550835438007</v>
      </c>
      <c r="M30" s="219">
        <v>14162.1701604718</v>
      </c>
    </row>
    <row r="31" spans="1:13" x14ac:dyDescent="0.25">
      <c r="A31" s="257"/>
      <c r="B31" s="78" t="s">
        <v>90</v>
      </c>
      <c r="C31" s="220">
        <v>5711.6227154978005</v>
      </c>
      <c r="D31" s="220">
        <v>13909.818314334001</v>
      </c>
      <c r="E31" s="220">
        <v>7577.7179484440003</v>
      </c>
      <c r="F31" s="220">
        <v>8706.3394719254011</v>
      </c>
      <c r="G31" s="220">
        <v>7973.3205052789999</v>
      </c>
      <c r="H31" s="220">
        <v>6696.7941895532003</v>
      </c>
      <c r="I31" s="220">
        <v>9754.0780387211998</v>
      </c>
      <c r="J31" s="220">
        <v>10452.2528332686</v>
      </c>
      <c r="K31" s="220">
        <v>11728.286690385801</v>
      </c>
      <c r="L31" s="220">
        <v>7080.2609059226006</v>
      </c>
      <c r="M31" s="220">
        <v>14413.042549986401</v>
      </c>
    </row>
    <row r="32" spans="1:13" x14ac:dyDescent="0.25">
      <c r="A32" s="255">
        <v>2011</v>
      </c>
      <c r="B32" s="76" t="s">
        <v>86</v>
      </c>
      <c r="C32" s="218">
        <v>6186.0810418185001</v>
      </c>
      <c r="D32" s="218" t="s">
        <v>87</v>
      </c>
      <c r="E32" s="218">
        <v>7878.2051615742002</v>
      </c>
      <c r="F32" s="218">
        <v>9065.3815430873001</v>
      </c>
      <c r="G32" s="218">
        <v>7240.3111668883002</v>
      </c>
      <c r="H32" s="218">
        <v>7423.9119547540004</v>
      </c>
      <c r="I32" s="218">
        <v>11131.4421272902</v>
      </c>
      <c r="J32" s="218">
        <v>10844.353676037301</v>
      </c>
      <c r="K32" s="218">
        <v>12490.097577235001</v>
      </c>
      <c r="L32" s="218">
        <v>7155.2101135043004</v>
      </c>
      <c r="M32" s="218">
        <v>15463.800645450601</v>
      </c>
    </row>
    <row r="33" spans="1:13" x14ac:dyDescent="0.25">
      <c r="A33" s="256"/>
      <c r="B33" s="77" t="s">
        <v>88</v>
      </c>
      <c r="C33" s="219">
        <v>7533.7854842468005</v>
      </c>
      <c r="D33" s="219">
        <v>14057.628732111401</v>
      </c>
      <c r="E33" s="219">
        <v>7679.1737243924999</v>
      </c>
      <c r="F33" s="219">
        <v>9369.3527943844001</v>
      </c>
      <c r="G33" s="219">
        <v>6649.4020478709999</v>
      </c>
      <c r="H33" s="219">
        <v>6724.6072306165006</v>
      </c>
      <c r="I33" s="219">
        <v>11042.9844335039</v>
      </c>
      <c r="J33" s="219">
        <v>10648.969764650001</v>
      </c>
      <c r="K33" s="219">
        <v>12179.71054104</v>
      </c>
      <c r="L33" s="219">
        <v>7055.5486524756006</v>
      </c>
      <c r="M33" s="219">
        <v>14586.3590525624</v>
      </c>
    </row>
    <row r="34" spans="1:13" x14ac:dyDescent="0.25">
      <c r="A34" s="256"/>
      <c r="B34" s="77" t="s">
        <v>89</v>
      </c>
      <c r="C34" s="219">
        <v>6420.6934024388001</v>
      </c>
      <c r="D34" s="219">
        <v>16407.495232969701</v>
      </c>
      <c r="E34" s="219">
        <v>7555.3897846786003</v>
      </c>
      <c r="F34" s="219">
        <v>8524.8898149418001</v>
      </c>
      <c r="G34" s="219">
        <v>6805.5875832892007</v>
      </c>
      <c r="H34" s="219">
        <v>6997.5043651964006</v>
      </c>
      <c r="I34" s="219">
        <v>10018.2819373527</v>
      </c>
      <c r="J34" s="219">
        <v>9617.9528162751012</v>
      </c>
      <c r="K34" s="219">
        <v>12309.271485432701</v>
      </c>
      <c r="L34" s="219">
        <v>7382.5113708550007</v>
      </c>
      <c r="M34" s="219">
        <v>13201.227761527001</v>
      </c>
    </row>
    <row r="35" spans="1:13" x14ac:dyDescent="0.25">
      <c r="A35" s="257"/>
      <c r="B35" s="78" t="s">
        <v>90</v>
      </c>
      <c r="C35" s="220">
        <v>5905.6264823408001</v>
      </c>
      <c r="D35" s="220">
        <v>13132.3217396949</v>
      </c>
      <c r="E35" s="220">
        <v>7401.1559649789006</v>
      </c>
      <c r="F35" s="220">
        <v>7967.6411280492002</v>
      </c>
      <c r="G35" s="220">
        <v>6533.9439936014005</v>
      </c>
      <c r="H35" s="220">
        <v>6865.2288905635005</v>
      </c>
      <c r="I35" s="220">
        <v>10810.497763974899</v>
      </c>
      <c r="J35" s="220">
        <v>9926.5583238576</v>
      </c>
      <c r="K35" s="220">
        <v>12560.659137840701</v>
      </c>
      <c r="L35" s="220">
        <v>6406.3134124950002</v>
      </c>
      <c r="M35" s="220">
        <v>15770.3392473611</v>
      </c>
    </row>
    <row r="36" spans="1:13" x14ac:dyDescent="0.25">
      <c r="A36" s="255">
        <v>2012</v>
      </c>
      <c r="B36" s="76" t="s">
        <v>86</v>
      </c>
      <c r="C36" s="218">
        <v>5680.6069692179999</v>
      </c>
      <c r="D36" s="218">
        <v>16171.8006284241</v>
      </c>
      <c r="E36" s="218">
        <v>7750.9420933443007</v>
      </c>
      <c r="F36" s="218">
        <v>8608.9539971764007</v>
      </c>
      <c r="G36" s="218">
        <v>6858.9330827192007</v>
      </c>
      <c r="H36" s="218">
        <v>6821.5353452203999</v>
      </c>
      <c r="I36" s="218">
        <v>10237.596953599801</v>
      </c>
      <c r="J36" s="218">
        <v>9574.3606084559997</v>
      </c>
      <c r="K36" s="218">
        <v>12563.2705308737</v>
      </c>
      <c r="L36" s="218">
        <v>6623.3527167149005</v>
      </c>
      <c r="M36" s="218">
        <v>15672.434589542401</v>
      </c>
    </row>
    <row r="37" spans="1:13" x14ac:dyDescent="0.25">
      <c r="A37" s="256"/>
      <c r="B37" s="77" t="s">
        <v>88</v>
      </c>
      <c r="C37" s="219">
        <v>6013.4832315633003</v>
      </c>
      <c r="D37" s="219">
        <v>15312.537252600901</v>
      </c>
      <c r="E37" s="219">
        <v>7690.6918741630006</v>
      </c>
      <c r="F37" s="219">
        <v>8418.1498560092004</v>
      </c>
      <c r="G37" s="219">
        <v>6909.8362540242006</v>
      </c>
      <c r="H37" s="219">
        <v>6409.7080802309001</v>
      </c>
      <c r="I37" s="219">
        <v>10610.1591734676</v>
      </c>
      <c r="J37" s="219">
        <v>10135.3987808809</v>
      </c>
      <c r="K37" s="219">
        <v>12068.857136901201</v>
      </c>
      <c r="L37" s="219">
        <v>6763.660761825</v>
      </c>
      <c r="M37" s="219">
        <v>14536.1194922333</v>
      </c>
    </row>
    <row r="38" spans="1:13" x14ac:dyDescent="0.25">
      <c r="A38" s="256"/>
      <c r="B38" s="77" t="s">
        <v>89</v>
      </c>
      <c r="C38" s="219">
        <v>5305.1615117450001</v>
      </c>
      <c r="D38" s="219">
        <v>17122.627199730399</v>
      </c>
      <c r="E38" s="219">
        <v>7566.6683806223</v>
      </c>
      <c r="F38" s="219">
        <v>8356.6459703081</v>
      </c>
      <c r="G38" s="219">
        <v>6622.2083772102005</v>
      </c>
      <c r="H38" s="219">
        <v>6549.6308379542006</v>
      </c>
      <c r="I38" s="219">
        <v>9792.2053949504007</v>
      </c>
      <c r="J38" s="219">
        <v>8593.7336159327006</v>
      </c>
      <c r="K38" s="219">
        <v>11040.631476061801</v>
      </c>
      <c r="L38" s="219">
        <v>6366.9455765871999</v>
      </c>
      <c r="M38" s="219">
        <v>14296.5194747399</v>
      </c>
    </row>
    <row r="39" spans="1:13" x14ac:dyDescent="0.25">
      <c r="A39" s="257"/>
      <c r="B39" s="78" t="s">
        <v>90</v>
      </c>
      <c r="C39" s="220">
        <v>5536.4585733794001</v>
      </c>
      <c r="D39" s="220">
        <v>12837.7744793249</v>
      </c>
      <c r="E39" s="220">
        <v>7791.5053827423999</v>
      </c>
      <c r="F39" s="220">
        <v>9260.6564242273998</v>
      </c>
      <c r="G39" s="220">
        <v>6529.7484154466001</v>
      </c>
      <c r="H39" s="220">
        <v>6490.6091583116004</v>
      </c>
      <c r="I39" s="220">
        <v>8696.8356518754008</v>
      </c>
      <c r="J39" s="220">
        <v>10044.5547331126</v>
      </c>
      <c r="K39" s="220">
        <v>11541.671104225101</v>
      </c>
      <c r="L39" s="220">
        <v>6850.2784938393006</v>
      </c>
      <c r="M39" s="220">
        <v>13804.1615340467</v>
      </c>
    </row>
    <row r="40" spans="1:13" x14ac:dyDescent="0.25">
      <c r="A40" s="255">
        <v>2013</v>
      </c>
      <c r="B40" s="76" t="s">
        <v>86</v>
      </c>
      <c r="C40" s="218">
        <v>5497.9555778971999</v>
      </c>
      <c r="D40" s="218">
        <v>16018.9307644747</v>
      </c>
      <c r="E40" s="218">
        <v>7605.6588393849006</v>
      </c>
      <c r="F40" s="218">
        <v>8050.9607068605001</v>
      </c>
      <c r="G40" s="218">
        <v>6727.1029545889005</v>
      </c>
      <c r="H40" s="218">
        <v>6472.5579273680005</v>
      </c>
      <c r="I40" s="218">
        <v>10053.596354871501</v>
      </c>
      <c r="J40" s="218">
        <v>9481.8097146052005</v>
      </c>
      <c r="K40" s="218">
        <v>11973.8019951075</v>
      </c>
      <c r="L40" s="218">
        <v>6823.3327662196998</v>
      </c>
      <c r="M40" s="218">
        <v>13908.853161151101</v>
      </c>
    </row>
    <row r="41" spans="1:13" x14ac:dyDescent="0.25">
      <c r="A41" s="256"/>
      <c r="B41" s="77" t="s">
        <v>88</v>
      </c>
      <c r="C41" s="219">
        <v>6180.3852024070002</v>
      </c>
      <c r="D41" s="219">
        <v>16126.4286971734</v>
      </c>
      <c r="E41" s="219">
        <v>7540.5908166837007</v>
      </c>
      <c r="F41" s="219">
        <v>8301.2914611565011</v>
      </c>
      <c r="G41" s="219">
        <v>6447.7689247373</v>
      </c>
      <c r="H41" s="219">
        <v>5852.9848411897001</v>
      </c>
      <c r="I41" s="219">
        <v>10040.8943628665</v>
      </c>
      <c r="J41" s="219" t="s">
        <v>87</v>
      </c>
      <c r="K41" s="219">
        <v>11358.139674882301</v>
      </c>
      <c r="L41" s="219">
        <v>6897.9326249904007</v>
      </c>
      <c r="M41" s="219">
        <v>12922.592355843801</v>
      </c>
    </row>
    <row r="42" spans="1:13" x14ac:dyDescent="0.25">
      <c r="A42" s="256"/>
      <c r="B42" s="77" t="s">
        <v>89</v>
      </c>
      <c r="C42" s="219">
        <v>5928.0912147798999</v>
      </c>
      <c r="D42" s="219" t="s">
        <v>87</v>
      </c>
      <c r="E42" s="219">
        <v>7441.0909879539004</v>
      </c>
      <c r="F42" s="219">
        <v>8683.6572276677998</v>
      </c>
      <c r="G42" s="219">
        <v>6608.5523481252003</v>
      </c>
      <c r="H42" s="219">
        <v>6508.8692127521999</v>
      </c>
      <c r="I42" s="219">
        <v>10201.4931504912</v>
      </c>
      <c r="J42" s="219">
        <v>8650.143536932701</v>
      </c>
      <c r="K42" s="219">
        <v>11479.732704708</v>
      </c>
      <c r="L42" s="219">
        <v>6683.9056766998001</v>
      </c>
      <c r="M42" s="219">
        <v>14151.371767840501</v>
      </c>
    </row>
    <row r="43" spans="1:13" x14ac:dyDescent="0.25">
      <c r="A43" s="257"/>
      <c r="B43" s="78" t="s">
        <v>90</v>
      </c>
      <c r="C43" s="220">
        <v>6007.9020558440998</v>
      </c>
      <c r="D43" s="220">
        <v>14579.1420409036</v>
      </c>
      <c r="E43" s="220">
        <v>7396.4882601977006</v>
      </c>
      <c r="F43" s="220">
        <v>7531.1570771960005</v>
      </c>
      <c r="G43" s="220">
        <v>6718.3330056966006</v>
      </c>
      <c r="H43" s="220">
        <v>6348.0148890002001</v>
      </c>
      <c r="I43" s="220">
        <v>11163.4138749498</v>
      </c>
      <c r="J43" s="220">
        <v>8676.1066363612008</v>
      </c>
      <c r="K43" s="220">
        <v>11013.6680315882</v>
      </c>
      <c r="L43" s="220">
        <v>6514.5996553488003</v>
      </c>
      <c r="M43" s="220">
        <v>12318.8353220791</v>
      </c>
    </row>
    <row r="44" spans="1:13" x14ac:dyDescent="0.25">
      <c r="A44" s="255">
        <v>2014</v>
      </c>
      <c r="B44" s="76" t="s">
        <v>86</v>
      </c>
      <c r="C44" s="218">
        <v>5241.2591582363002</v>
      </c>
      <c r="D44" s="218">
        <v>15401.213461307601</v>
      </c>
      <c r="E44" s="218">
        <v>7143.5385969784002</v>
      </c>
      <c r="F44" s="218">
        <v>8124.0110945616007</v>
      </c>
      <c r="G44" s="218">
        <v>6295.5229688706004</v>
      </c>
      <c r="H44" s="218">
        <v>6277.7731486859002</v>
      </c>
      <c r="I44" s="218">
        <v>10264.665782603601</v>
      </c>
      <c r="J44" s="218">
        <v>9519.8509990992006</v>
      </c>
      <c r="K44" s="218">
        <v>11944.478947515701</v>
      </c>
      <c r="L44" s="218">
        <v>6581.5470399406004</v>
      </c>
      <c r="M44" s="218">
        <v>13384.3324295453</v>
      </c>
    </row>
    <row r="45" spans="1:13" x14ac:dyDescent="0.25">
      <c r="A45" s="256"/>
      <c r="B45" s="77" t="s">
        <v>88</v>
      </c>
      <c r="C45" s="219">
        <v>5610.2744408446006</v>
      </c>
      <c r="D45" s="219">
        <v>14684.769844365601</v>
      </c>
      <c r="E45" s="219">
        <v>7319.6609207073006</v>
      </c>
      <c r="F45" s="219">
        <v>8046.6834335040003</v>
      </c>
      <c r="G45" s="219">
        <v>6471.3858019060999</v>
      </c>
      <c r="H45" s="219">
        <v>6545.4630061948001</v>
      </c>
      <c r="I45" s="219">
        <v>9072.4869973591994</v>
      </c>
      <c r="J45" s="219">
        <v>9090.5355402075002</v>
      </c>
      <c r="K45" s="219">
        <v>11641.762758028901</v>
      </c>
      <c r="L45" s="219">
        <v>5805.7149136556</v>
      </c>
      <c r="M45" s="219">
        <v>15177.727735722301</v>
      </c>
    </row>
    <row r="46" spans="1:13" x14ac:dyDescent="0.25">
      <c r="A46" s="256"/>
      <c r="B46" s="77" t="s">
        <v>89</v>
      </c>
      <c r="C46" s="219">
        <v>5753.3180336134001</v>
      </c>
      <c r="D46" s="219">
        <v>12425.958301496701</v>
      </c>
      <c r="E46" s="219">
        <v>6957.1952549550006</v>
      </c>
      <c r="F46" s="219">
        <v>8306.9799525564995</v>
      </c>
      <c r="G46" s="219">
        <v>6347.2904486224006</v>
      </c>
      <c r="H46" s="219">
        <v>5738.9893553460006</v>
      </c>
      <c r="I46" s="219">
        <v>9243.8781676858998</v>
      </c>
      <c r="J46" s="219">
        <v>9191.2465901897995</v>
      </c>
      <c r="K46" s="219">
        <v>11123.751702105901</v>
      </c>
      <c r="L46" s="219">
        <v>6210.482231166</v>
      </c>
      <c r="M46" s="219">
        <v>12394.066292715701</v>
      </c>
    </row>
    <row r="47" spans="1:13" x14ac:dyDescent="0.25">
      <c r="A47" s="257"/>
      <c r="B47" s="78" t="s">
        <v>90</v>
      </c>
      <c r="C47" s="220">
        <v>6196.1193673000998</v>
      </c>
      <c r="D47" s="220">
        <v>12749.954141402701</v>
      </c>
      <c r="E47" s="220">
        <v>7054.3317959209999</v>
      </c>
      <c r="F47" s="220">
        <v>7434.6843480960006</v>
      </c>
      <c r="G47" s="220">
        <v>6688.2179266886005</v>
      </c>
      <c r="H47" s="220">
        <v>5831.1866984050002</v>
      </c>
      <c r="I47" s="220">
        <v>8094.5587008389002</v>
      </c>
      <c r="J47" s="220">
        <v>7785.5655581691999</v>
      </c>
      <c r="K47" s="220">
        <v>10096.89362606</v>
      </c>
      <c r="L47" s="220">
        <v>6238.7904806288007</v>
      </c>
      <c r="M47" s="220">
        <v>14530.170392731901</v>
      </c>
    </row>
    <row r="48" spans="1:13" x14ac:dyDescent="0.25">
      <c r="A48" s="255">
        <v>2015</v>
      </c>
      <c r="B48" s="76" t="s">
        <v>86</v>
      </c>
      <c r="C48" s="218">
        <v>6739.6108965798003</v>
      </c>
      <c r="D48" s="218">
        <v>12703.7965109259</v>
      </c>
      <c r="E48" s="218">
        <v>7045.8869832592</v>
      </c>
      <c r="F48" s="218">
        <v>7868.3700720564002</v>
      </c>
      <c r="G48" s="218">
        <v>6036.4683593017999</v>
      </c>
      <c r="H48" s="218">
        <v>6040.7833307971005</v>
      </c>
      <c r="I48" s="218">
        <v>9665.5995405394006</v>
      </c>
      <c r="J48" s="218">
        <v>8857.1493900263995</v>
      </c>
      <c r="K48" s="218">
        <v>10237.275612024201</v>
      </c>
      <c r="L48" s="218">
        <v>6147.4387505475006</v>
      </c>
      <c r="M48" s="218">
        <v>13903.102919954601</v>
      </c>
    </row>
    <row r="49" spans="1:13" x14ac:dyDescent="0.25">
      <c r="A49" s="256"/>
      <c r="B49" s="77" t="s">
        <v>88</v>
      </c>
      <c r="C49" s="219">
        <v>6027.6092546692998</v>
      </c>
      <c r="D49" s="219">
        <v>12066.6703457443</v>
      </c>
      <c r="E49" s="219">
        <v>7192.8493342487</v>
      </c>
      <c r="F49" s="219">
        <v>7607.3488656010004</v>
      </c>
      <c r="G49" s="219">
        <v>6554.5442570267005</v>
      </c>
      <c r="H49" s="219">
        <v>6378.1138714298004</v>
      </c>
      <c r="I49" s="219">
        <v>9045.6070290746011</v>
      </c>
      <c r="J49" s="219">
        <v>8608.2945909801001</v>
      </c>
      <c r="K49" s="219">
        <v>10754.158326095101</v>
      </c>
      <c r="L49" s="219">
        <v>6165.6281197496</v>
      </c>
      <c r="M49" s="219">
        <v>13864.2809451793</v>
      </c>
    </row>
    <row r="50" spans="1:13" x14ac:dyDescent="0.25">
      <c r="A50" s="256"/>
      <c r="B50" s="77" t="s">
        <v>89</v>
      </c>
      <c r="C50" s="219">
        <v>6376.3040405303</v>
      </c>
      <c r="D50" s="219" t="s">
        <v>87</v>
      </c>
      <c r="E50" s="219">
        <v>6890.8138637121001</v>
      </c>
      <c r="F50" s="219">
        <v>8617.0472386842011</v>
      </c>
      <c r="G50" s="219">
        <v>6051.7482423094998</v>
      </c>
      <c r="H50" s="219">
        <v>6044.3825644146</v>
      </c>
      <c r="I50" s="219">
        <v>8456.1956674413996</v>
      </c>
      <c r="J50" s="219">
        <v>8054.3061433215007</v>
      </c>
      <c r="K50" s="219">
        <v>10113.3975729495</v>
      </c>
      <c r="L50" s="219">
        <v>6871.7370471853001</v>
      </c>
      <c r="M50" s="219">
        <v>13248.4235105729</v>
      </c>
    </row>
    <row r="51" spans="1:13" x14ac:dyDescent="0.25">
      <c r="A51" s="257"/>
      <c r="B51" s="78" t="s">
        <v>90</v>
      </c>
      <c r="C51" s="220">
        <v>6009.8334132038999</v>
      </c>
      <c r="D51" s="220">
        <v>11823.1409454073</v>
      </c>
      <c r="E51" s="220">
        <v>6839.3391876681999</v>
      </c>
      <c r="F51" s="220">
        <v>7781.3788492208005</v>
      </c>
      <c r="G51" s="220">
        <v>6759.9173780188003</v>
      </c>
      <c r="H51" s="220">
        <v>6193.8515080554998</v>
      </c>
      <c r="I51" s="220">
        <v>8697.4072168552011</v>
      </c>
      <c r="J51" s="220">
        <v>8834.9192877136011</v>
      </c>
      <c r="K51" s="220">
        <v>10115.1544658086</v>
      </c>
      <c r="L51" s="220">
        <v>6743.0787984463004</v>
      </c>
      <c r="M51" s="220">
        <v>13764.319232628301</v>
      </c>
    </row>
    <row r="52" spans="1:13" x14ac:dyDescent="0.25">
      <c r="A52" s="255">
        <v>2016</v>
      </c>
      <c r="B52" s="76" t="s">
        <v>86</v>
      </c>
      <c r="C52" s="218">
        <v>6164.3673232333003</v>
      </c>
      <c r="D52" s="218">
        <v>12914.916063667401</v>
      </c>
      <c r="E52" s="218">
        <v>6962.8916815549001</v>
      </c>
      <c r="F52" s="218">
        <v>8525.9140230565008</v>
      </c>
      <c r="G52" s="218">
        <v>6357.7697279890999</v>
      </c>
      <c r="H52" s="218">
        <v>5984.7757123186002</v>
      </c>
      <c r="I52" s="218">
        <v>8963.1242837033005</v>
      </c>
      <c r="J52" s="218">
        <v>8606.5933586850006</v>
      </c>
      <c r="K52" s="218">
        <v>10265.679610978801</v>
      </c>
      <c r="L52" s="218">
        <v>6542.9006708465004</v>
      </c>
      <c r="M52" s="218">
        <v>14603.764795527301</v>
      </c>
    </row>
    <row r="53" spans="1:13" x14ac:dyDescent="0.25">
      <c r="A53" s="256"/>
      <c r="B53" s="77" t="s">
        <v>88</v>
      </c>
      <c r="C53" s="219">
        <v>6024.1288742567003</v>
      </c>
      <c r="D53" s="219" t="s">
        <v>87</v>
      </c>
      <c r="E53" s="219">
        <v>7333.3420863191004</v>
      </c>
      <c r="F53" s="219">
        <v>7916.6179034816005</v>
      </c>
      <c r="G53" s="219">
        <v>6646.8385451456006</v>
      </c>
      <c r="H53" s="219">
        <v>6646.0142069190006</v>
      </c>
      <c r="I53" s="219">
        <v>9487.2908685191996</v>
      </c>
      <c r="J53" s="219">
        <v>8323.6363236863999</v>
      </c>
      <c r="K53" s="219">
        <v>10297.920875924401</v>
      </c>
      <c r="L53" s="219">
        <v>6410.5811593663002</v>
      </c>
      <c r="M53" s="219">
        <v>12756.780676608201</v>
      </c>
    </row>
    <row r="54" spans="1:13" x14ac:dyDescent="0.25">
      <c r="A54" s="256"/>
      <c r="B54" s="77" t="s">
        <v>89</v>
      </c>
      <c r="C54" s="219">
        <v>6380.8549856004001</v>
      </c>
      <c r="D54" s="219">
        <v>14786.192109266101</v>
      </c>
      <c r="E54" s="219">
        <v>7528.9099679737001</v>
      </c>
      <c r="F54" s="219">
        <v>8945.0430949731999</v>
      </c>
      <c r="G54" s="219">
        <v>6466.0785385691006</v>
      </c>
      <c r="H54" s="219" t="s">
        <v>87</v>
      </c>
      <c r="I54" s="219">
        <v>9695.8226978374005</v>
      </c>
      <c r="J54" s="219">
        <v>8311.1130045374011</v>
      </c>
      <c r="K54" s="219">
        <v>10968.030633053801</v>
      </c>
      <c r="L54" s="219">
        <v>6677.2766435026006</v>
      </c>
      <c r="M54" s="219">
        <v>14450.202301470101</v>
      </c>
    </row>
    <row r="55" spans="1:13" x14ac:dyDescent="0.25">
      <c r="A55" s="257"/>
      <c r="B55" s="78" t="s">
        <v>90</v>
      </c>
      <c r="C55" s="220">
        <v>6242.2623063797</v>
      </c>
      <c r="D55" s="220">
        <v>13534.2431663682</v>
      </c>
      <c r="E55" s="220">
        <v>7311.5815041973001</v>
      </c>
      <c r="F55" s="220">
        <v>8298.3432704572006</v>
      </c>
      <c r="G55" s="220">
        <v>6311.1366274007005</v>
      </c>
      <c r="H55" s="220">
        <v>6914.5401521122003</v>
      </c>
      <c r="I55" s="220">
        <v>10021.581069769099</v>
      </c>
      <c r="J55" s="220">
        <v>8214.1823398349006</v>
      </c>
      <c r="K55" s="220">
        <v>10675.2087390332</v>
      </c>
      <c r="L55" s="220">
        <v>6146.4142976228004</v>
      </c>
      <c r="M55" s="220">
        <v>15319.105328673601</v>
      </c>
    </row>
    <row r="56" spans="1:13" x14ac:dyDescent="0.25">
      <c r="A56" s="255">
        <v>2017</v>
      </c>
      <c r="B56" s="76" t="s">
        <v>86</v>
      </c>
      <c r="C56" s="218">
        <v>6602.2595575130999</v>
      </c>
      <c r="D56" s="218">
        <v>14095.2215301249</v>
      </c>
      <c r="E56" s="218">
        <v>6948.2945407241004</v>
      </c>
      <c r="F56" s="218">
        <v>7838.8342789755006</v>
      </c>
      <c r="G56" s="218">
        <v>6452.8926542998006</v>
      </c>
      <c r="H56" s="218">
        <v>7052.3278754995999</v>
      </c>
      <c r="I56" s="218">
        <v>9310.3776641347995</v>
      </c>
      <c r="J56" s="218">
        <v>8205.3732576408001</v>
      </c>
      <c r="K56" s="218">
        <v>11173.8430126739</v>
      </c>
      <c r="L56" s="218">
        <v>6366.1847549814001</v>
      </c>
      <c r="M56" s="218">
        <v>14146.589714981301</v>
      </c>
    </row>
    <row r="57" spans="1:13" x14ac:dyDescent="0.25">
      <c r="A57" s="256"/>
      <c r="B57" s="77" t="s">
        <v>88</v>
      </c>
      <c r="C57" s="219">
        <v>6068.6352642524998</v>
      </c>
      <c r="D57" s="219">
        <v>14086.1539456479</v>
      </c>
      <c r="E57" s="219">
        <v>7183.1129862212001</v>
      </c>
      <c r="F57" s="219">
        <v>7428.7303202797002</v>
      </c>
      <c r="G57" s="219">
        <v>6158.0632273501005</v>
      </c>
      <c r="H57" s="219">
        <v>6180.7799033953006</v>
      </c>
      <c r="I57" s="219">
        <v>9934.2016904562006</v>
      </c>
      <c r="J57" s="219">
        <v>9872.5587657200012</v>
      </c>
      <c r="K57" s="219">
        <v>10545.262295704901</v>
      </c>
      <c r="L57" s="219">
        <v>6548.1977627850001</v>
      </c>
      <c r="M57" s="219">
        <v>12966.9854933766</v>
      </c>
    </row>
    <row r="58" spans="1:13" x14ac:dyDescent="0.25">
      <c r="A58" s="256"/>
      <c r="B58" s="77" t="s">
        <v>89</v>
      </c>
      <c r="C58" s="219">
        <v>6753.3749798576</v>
      </c>
      <c r="D58" s="219" t="s">
        <v>87</v>
      </c>
      <c r="E58" s="219">
        <v>7110.1378672972005</v>
      </c>
      <c r="F58" s="219">
        <v>8794.1361200168994</v>
      </c>
      <c r="G58" s="219">
        <v>6116.8900385325005</v>
      </c>
      <c r="H58" s="219">
        <v>6510.2264374087999</v>
      </c>
      <c r="I58" s="219">
        <v>9438.211154189501</v>
      </c>
      <c r="J58" s="219">
        <v>8578.7899754252994</v>
      </c>
      <c r="K58" s="219">
        <v>9352.2147922069998</v>
      </c>
      <c r="L58" s="219">
        <v>6191.3280297280999</v>
      </c>
      <c r="M58" s="219">
        <v>14352.140132459901</v>
      </c>
    </row>
    <row r="59" spans="1:13" x14ac:dyDescent="0.25">
      <c r="A59" s="257"/>
      <c r="B59" s="78" t="s">
        <v>90</v>
      </c>
      <c r="C59" s="220">
        <v>6595.2777570169001</v>
      </c>
      <c r="D59" s="220">
        <v>11871.813449547601</v>
      </c>
      <c r="E59" s="220">
        <v>7435.2438826194002</v>
      </c>
      <c r="F59" s="220">
        <v>7600.6063598600003</v>
      </c>
      <c r="G59" s="220">
        <v>6202.3713101593003</v>
      </c>
      <c r="H59" s="220">
        <v>6264.4485174581005</v>
      </c>
      <c r="I59" s="220">
        <v>9847.7659850386008</v>
      </c>
      <c r="J59" s="220">
        <v>8084.5811684875007</v>
      </c>
      <c r="K59" s="220">
        <v>9912.7084751679995</v>
      </c>
      <c r="L59" s="220">
        <v>6389.6903986909001</v>
      </c>
      <c r="M59" s="220">
        <v>15571.503472645301</v>
      </c>
    </row>
    <row r="60" spans="1:13" x14ac:dyDescent="0.25">
      <c r="A60" s="255">
        <v>2018</v>
      </c>
      <c r="B60" s="76" t="s">
        <v>86</v>
      </c>
      <c r="C60" s="218">
        <v>7103.5081695518002</v>
      </c>
      <c r="D60" s="218">
        <v>10315.798091705201</v>
      </c>
      <c r="E60" s="218">
        <v>7157.2728298869006</v>
      </c>
      <c r="F60" s="218">
        <v>7820.6315484585002</v>
      </c>
      <c r="G60" s="218">
        <v>6684.6631704020001</v>
      </c>
      <c r="H60" s="218">
        <v>6615.6981532295003</v>
      </c>
      <c r="I60" s="218">
        <v>9098.3829502938006</v>
      </c>
      <c r="J60" s="218">
        <v>9037.3258432743005</v>
      </c>
      <c r="K60" s="218">
        <v>11442.3749695516</v>
      </c>
      <c r="L60" s="218">
        <v>6552.6527872030001</v>
      </c>
      <c r="M60" s="218">
        <v>15460.507074992001</v>
      </c>
    </row>
    <row r="61" spans="1:13" x14ac:dyDescent="0.25">
      <c r="A61" s="256"/>
      <c r="B61" s="77" t="s">
        <v>88</v>
      </c>
      <c r="C61" s="219">
        <v>6590.8079145620004</v>
      </c>
      <c r="D61" s="219">
        <v>14977.131188539101</v>
      </c>
      <c r="E61" s="219">
        <v>7549.4356490139999</v>
      </c>
      <c r="F61" s="219">
        <v>8453.0099842412001</v>
      </c>
      <c r="G61" s="219">
        <v>6213.2702285957002</v>
      </c>
      <c r="H61" s="219">
        <v>6658.3038028526998</v>
      </c>
      <c r="I61" s="219" t="s">
        <v>87</v>
      </c>
      <c r="J61" s="219">
        <v>9550.0434221609012</v>
      </c>
      <c r="K61" s="219">
        <v>10968.351734010801</v>
      </c>
      <c r="L61" s="219">
        <v>6476.9185147216003</v>
      </c>
      <c r="M61" s="219">
        <v>14806.7829896447</v>
      </c>
    </row>
    <row r="62" spans="1:13" x14ac:dyDescent="0.25">
      <c r="A62" s="256"/>
      <c r="B62" s="77" t="s">
        <v>89</v>
      </c>
      <c r="C62" s="219">
        <v>6459.7292046363</v>
      </c>
      <c r="D62" s="219" t="s">
        <v>87</v>
      </c>
      <c r="E62" s="219">
        <v>7346.0579340763006</v>
      </c>
      <c r="F62" s="219">
        <v>8213.8656919278001</v>
      </c>
      <c r="G62" s="219">
        <v>6196.5428161836999</v>
      </c>
      <c r="H62" s="219">
        <v>6256.7164063210002</v>
      </c>
      <c r="I62" s="219">
        <v>9021.7017409403998</v>
      </c>
      <c r="J62" s="219">
        <v>8888.8111379708007</v>
      </c>
      <c r="K62" s="219">
        <v>10153.9724998284</v>
      </c>
      <c r="L62" s="219">
        <v>6382.9849781228004</v>
      </c>
      <c r="M62" s="219">
        <v>12747.596279494001</v>
      </c>
    </row>
    <row r="63" spans="1:13" x14ac:dyDescent="0.25">
      <c r="A63" s="257"/>
      <c r="B63" s="78" t="s">
        <v>90</v>
      </c>
      <c r="C63" s="220">
        <v>6536.0520804760999</v>
      </c>
      <c r="D63" s="220" t="s">
        <v>87</v>
      </c>
      <c r="E63" s="220">
        <v>7262.0177306087999</v>
      </c>
      <c r="F63" s="220">
        <v>7928.9427104729002</v>
      </c>
      <c r="G63" s="220">
        <v>6247.4986122997998</v>
      </c>
      <c r="H63" s="220">
        <v>6291.3339527976004</v>
      </c>
      <c r="I63" s="220">
        <v>9091.0988222937012</v>
      </c>
      <c r="J63" s="220">
        <v>8986.3673665795995</v>
      </c>
      <c r="K63" s="220">
        <v>10555.232239580801</v>
      </c>
      <c r="L63" s="220">
        <v>6667.9816839387004</v>
      </c>
      <c r="M63" s="220">
        <v>12541.797518925601</v>
      </c>
    </row>
    <row r="64" spans="1:13" x14ac:dyDescent="0.25">
      <c r="A64" s="255">
        <v>2019</v>
      </c>
      <c r="B64" s="76" t="s">
        <v>86</v>
      </c>
      <c r="C64" s="218">
        <v>6792.0288504065002</v>
      </c>
      <c r="D64" s="218">
        <v>17442.132079722302</v>
      </c>
      <c r="E64" s="218">
        <v>8208.705122998801</v>
      </c>
      <c r="F64" s="218">
        <v>9085.9175883885</v>
      </c>
      <c r="G64" s="218">
        <v>7074.0750269872005</v>
      </c>
      <c r="H64" s="218">
        <v>7652.0144928747004</v>
      </c>
      <c r="I64" s="218">
        <v>10874.8240683242</v>
      </c>
      <c r="J64" s="218">
        <v>9686.4310401233997</v>
      </c>
      <c r="K64" s="218">
        <v>11752.045802816301</v>
      </c>
      <c r="L64" s="218">
        <v>7390.9873765150005</v>
      </c>
      <c r="M64" s="218">
        <v>15976.3715239431</v>
      </c>
    </row>
    <row r="65" spans="1:13" x14ac:dyDescent="0.25">
      <c r="A65" s="256"/>
      <c r="B65" s="77" t="s">
        <v>88</v>
      </c>
      <c r="C65" s="219">
        <v>7205.6218793752005</v>
      </c>
      <c r="D65" s="219">
        <v>14166.941803870401</v>
      </c>
      <c r="E65" s="219">
        <v>8356.4656402154997</v>
      </c>
      <c r="F65" s="219">
        <v>9349.0255023246009</v>
      </c>
      <c r="G65" s="219">
        <v>7327.9817777710005</v>
      </c>
      <c r="H65" s="219">
        <v>6945.5826220212002</v>
      </c>
      <c r="I65" s="219">
        <v>10178.939191957901</v>
      </c>
      <c r="J65" s="219">
        <v>8908.8228006069003</v>
      </c>
      <c r="K65" s="219">
        <v>11716.248039228001</v>
      </c>
      <c r="L65" s="219">
        <v>7286.6128084508</v>
      </c>
      <c r="M65" s="219">
        <v>15365.753692554701</v>
      </c>
    </row>
    <row r="66" spans="1:13" x14ac:dyDescent="0.25">
      <c r="A66" s="256"/>
      <c r="B66" s="77" t="s">
        <v>89</v>
      </c>
      <c r="C66" s="219">
        <v>7168.1766323803004</v>
      </c>
      <c r="D66" s="219" t="s">
        <v>87</v>
      </c>
      <c r="E66" s="219">
        <v>8474.5702239205002</v>
      </c>
      <c r="F66" s="219">
        <v>9421.7895254314008</v>
      </c>
      <c r="G66" s="219">
        <v>7199.4327161313004</v>
      </c>
      <c r="H66" s="219">
        <v>6998.2658635759999</v>
      </c>
      <c r="I66" s="219">
        <v>10365.4645898216</v>
      </c>
      <c r="J66" s="219">
        <v>9701.4912696134998</v>
      </c>
      <c r="K66" s="219">
        <v>11156.2430719242</v>
      </c>
      <c r="L66" s="219">
        <v>7329.9678654346999</v>
      </c>
      <c r="M66" s="219">
        <v>15526.148139609601</v>
      </c>
    </row>
    <row r="67" spans="1:13" x14ac:dyDescent="0.25">
      <c r="A67" s="257"/>
      <c r="B67" s="78" t="s">
        <v>90</v>
      </c>
      <c r="C67" s="220">
        <v>7350.6097725289001</v>
      </c>
      <c r="D67" s="220">
        <v>14370.680201166901</v>
      </c>
      <c r="E67" s="220">
        <v>8075.5558119237003</v>
      </c>
      <c r="F67" s="220">
        <v>8544.9074955672004</v>
      </c>
      <c r="G67" s="220">
        <v>6924.3362419402001</v>
      </c>
      <c r="H67" s="220">
        <v>6887.3472916142</v>
      </c>
      <c r="I67" s="220">
        <v>10461.751895970201</v>
      </c>
      <c r="J67" s="220">
        <v>9301.1520850752004</v>
      </c>
      <c r="K67" s="220">
        <v>11477.926478748101</v>
      </c>
      <c r="L67" s="220">
        <v>7017.6062914125005</v>
      </c>
      <c r="M67" s="220">
        <v>15414.5279424614</v>
      </c>
    </row>
    <row r="68" spans="1:13" x14ac:dyDescent="0.25">
      <c r="A68" s="255">
        <v>2020</v>
      </c>
      <c r="B68" s="76" t="s">
        <v>86</v>
      </c>
      <c r="C68" s="218">
        <v>7886.6566380652002</v>
      </c>
      <c r="D68" s="218">
        <v>14439.3963334788</v>
      </c>
      <c r="E68" s="218">
        <v>8178.6152054621007</v>
      </c>
      <c r="F68" s="218">
        <v>8811.1758409041995</v>
      </c>
      <c r="G68" s="218">
        <v>7325.3332153358006</v>
      </c>
      <c r="H68" s="218">
        <v>6950.4075396860999</v>
      </c>
      <c r="I68" s="218">
        <v>10333.380241479801</v>
      </c>
      <c r="J68" s="218">
        <v>10773.997107593701</v>
      </c>
      <c r="K68" s="218">
        <v>12467.090699180901</v>
      </c>
      <c r="L68" s="218">
        <v>6801.8377360550003</v>
      </c>
      <c r="M68" s="218">
        <v>15268.4577269335</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v>6464.7748605646002</v>
      </c>
      <c r="D70" s="219" t="s">
        <v>87</v>
      </c>
      <c r="E70" s="219">
        <v>8517.5757309849996</v>
      </c>
      <c r="F70" s="219">
        <v>8537.9179716478011</v>
      </c>
      <c r="G70" s="219">
        <v>7502.3140320766006</v>
      </c>
      <c r="H70" s="219">
        <v>7126.8677153766002</v>
      </c>
      <c r="I70" s="219">
        <v>10737.667730642501</v>
      </c>
      <c r="J70" s="219">
        <v>8811.3368206184005</v>
      </c>
      <c r="K70" s="219">
        <v>11439.430782756701</v>
      </c>
      <c r="L70" s="219">
        <v>6605.5561690022005</v>
      </c>
      <c r="M70" s="219">
        <v>15794.073068321801</v>
      </c>
    </row>
    <row r="71" spans="1:13" x14ac:dyDescent="0.25">
      <c r="A71" s="257"/>
      <c r="B71" s="78" t="s">
        <v>90</v>
      </c>
      <c r="C71" s="220">
        <v>6695.4576560831001</v>
      </c>
      <c r="D71" s="220" t="s">
        <v>87</v>
      </c>
      <c r="E71" s="220">
        <v>8287.8099945114009</v>
      </c>
      <c r="F71" s="220">
        <v>9003.4351605459997</v>
      </c>
      <c r="G71" s="220">
        <v>7519.0315962913</v>
      </c>
      <c r="H71" s="220">
        <v>6987.3340365067006</v>
      </c>
      <c r="I71" s="220">
        <v>10308.7641377001</v>
      </c>
      <c r="J71" s="220">
        <v>9200.8614881567009</v>
      </c>
      <c r="K71" s="220">
        <v>10723.0666161635</v>
      </c>
      <c r="L71" s="220">
        <v>6928.6116396924999</v>
      </c>
      <c r="M71" s="220">
        <v>13964.2664024972</v>
      </c>
    </row>
    <row r="72" spans="1:13" x14ac:dyDescent="0.25">
      <c r="A72" s="255">
        <v>2021</v>
      </c>
      <c r="B72" s="76" t="s">
        <v>86</v>
      </c>
      <c r="C72" s="218">
        <v>8144.6269410051</v>
      </c>
      <c r="D72" s="218">
        <v>18278.804154259702</v>
      </c>
      <c r="E72" s="218">
        <v>8157.3586438643006</v>
      </c>
      <c r="F72" s="218">
        <v>9872.0350868077003</v>
      </c>
      <c r="G72" s="218">
        <v>7804.3687760536004</v>
      </c>
      <c r="H72" s="218">
        <v>6885.7964915666998</v>
      </c>
      <c r="I72" s="218">
        <v>11266.1238200264</v>
      </c>
      <c r="J72" s="218">
        <v>10145.2144191026</v>
      </c>
      <c r="K72" s="218">
        <v>12518.823336629001</v>
      </c>
      <c r="L72" s="218">
        <v>6966.5143708433006</v>
      </c>
      <c r="M72" s="218">
        <v>15248.715369383101</v>
      </c>
    </row>
    <row r="73" spans="1:13" x14ac:dyDescent="0.25">
      <c r="A73" s="256"/>
      <c r="B73" s="77" t="s">
        <v>88</v>
      </c>
      <c r="C73" s="219">
        <v>7278.6354401837007</v>
      </c>
      <c r="D73" s="219" t="s">
        <v>87</v>
      </c>
      <c r="E73" s="219">
        <v>8879.6752002185003</v>
      </c>
      <c r="F73" s="219">
        <v>8805.1727507801006</v>
      </c>
      <c r="G73" s="219">
        <v>7304.6082009946003</v>
      </c>
      <c r="H73" s="219">
        <v>7340.0005165132006</v>
      </c>
      <c r="I73" s="219">
        <v>10348.8088985045</v>
      </c>
      <c r="J73" s="219">
        <v>10208.0735160438</v>
      </c>
      <c r="K73" s="219">
        <v>11723.9236616118</v>
      </c>
      <c r="L73" s="219">
        <v>6750.8279895377</v>
      </c>
      <c r="M73" s="219">
        <v>16830.739678495302</v>
      </c>
    </row>
    <row r="74" spans="1:13" x14ac:dyDescent="0.25">
      <c r="A74" s="256"/>
      <c r="B74" s="77" t="s">
        <v>89</v>
      </c>
      <c r="C74" s="219">
        <v>6700.7092617768003</v>
      </c>
      <c r="D74" s="219">
        <v>17458.963442661501</v>
      </c>
      <c r="E74" s="219">
        <v>8990.2972804052006</v>
      </c>
      <c r="F74" s="219">
        <v>9498.3740213180008</v>
      </c>
      <c r="G74" s="219">
        <v>7616.2241397846001</v>
      </c>
      <c r="H74" s="219">
        <v>7914.8229056740001</v>
      </c>
      <c r="I74" s="219">
        <v>11377.254547607401</v>
      </c>
      <c r="J74" s="219">
        <v>10928.0754100946</v>
      </c>
      <c r="K74" s="219">
        <v>11583.746182331201</v>
      </c>
      <c r="L74" s="219">
        <v>7790.9655670502007</v>
      </c>
      <c r="M74" s="219">
        <v>15600.255456515</v>
      </c>
    </row>
    <row r="75" spans="1:13" x14ac:dyDescent="0.25">
      <c r="A75" s="257"/>
      <c r="B75" s="78" t="s">
        <v>90</v>
      </c>
      <c r="C75" s="220">
        <v>7338.4745373146006</v>
      </c>
      <c r="D75" s="220">
        <v>14562.752508152</v>
      </c>
      <c r="E75" s="220">
        <v>8250.9307552885002</v>
      </c>
      <c r="F75" s="220">
        <v>9747.5994114478999</v>
      </c>
      <c r="G75" s="220">
        <v>7115.3654851060001</v>
      </c>
      <c r="H75" s="220">
        <v>7420.8327900454005</v>
      </c>
      <c r="I75" s="220">
        <v>11545.093657306701</v>
      </c>
      <c r="J75" s="220">
        <v>11156.760860243801</v>
      </c>
      <c r="K75" s="220">
        <v>11469.903007163</v>
      </c>
      <c r="L75" s="220">
        <v>7092.1910260897002</v>
      </c>
      <c r="M75" s="220">
        <v>16746.162795058299</v>
      </c>
    </row>
    <row r="76" spans="1:13" x14ac:dyDescent="0.25">
      <c r="A76" s="255">
        <v>2022</v>
      </c>
      <c r="B76" s="76" t="s">
        <v>86</v>
      </c>
      <c r="C76" s="218">
        <v>7991.2786902311</v>
      </c>
      <c r="D76" s="218" t="s">
        <v>87</v>
      </c>
      <c r="E76" s="218">
        <v>9502.3472987611003</v>
      </c>
      <c r="F76" s="218">
        <v>11023.637527975501</v>
      </c>
      <c r="G76" s="218">
        <v>8032.4650432312001</v>
      </c>
      <c r="H76" s="218">
        <v>8055.3280413834</v>
      </c>
      <c r="I76" s="218">
        <v>12063.8434099067</v>
      </c>
      <c r="J76" s="218">
        <v>11365.5379045762</v>
      </c>
      <c r="K76" s="218">
        <v>12694.960414359501</v>
      </c>
      <c r="L76" s="218">
        <v>8611.1331548430007</v>
      </c>
      <c r="M76" s="218">
        <v>15613.8820486475</v>
      </c>
    </row>
    <row r="77" spans="1:13" x14ac:dyDescent="0.25">
      <c r="A77" s="256"/>
      <c r="B77" s="77" t="s">
        <v>88</v>
      </c>
      <c r="C77" s="219">
        <v>7398.3507863788</v>
      </c>
      <c r="D77" s="219">
        <v>13875.3215672922</v>
      </c>
      <c r="E77" s="219">
        <v>9496.2906289333005</v>
      </c>
      <c r="F77" s="219">
        <v>10629.3031248644</v>
      </c>
      <c r="G77" s="219">
        <v>7653.6755170713004</v>
      </c>
      <c r="H77" s="219">
        <v>8898.3203358988012</v>
      </c>
      <c r="I77" s="219">
        <v>12012.189670654601</v>
      </c>
      <c r="J77" s="219">
        <v>11738.848890462401</v>
      </c>
      <c r="K77" s="219">
        <v>11719.8056503191</v>
      </c>
      <c r="L77" s="219">
        <v>7962.5430335995006</v>
      </c>
      <c r="M77" s="219">
        <v>15832.773024558401</v>
      </c>
    </row>
    <row r="78" spans="1:13" x14ac:dyDescent="0.25">
      <c r="A78" s="256"/>
      <c r="B78" s="77" t="s">
        <v>89</v>
      </c>
      <c r="C78" s="219">
        <v>7739.0858509803002</v>
      </c>
      <c r="D78" s="219" t="s">
        <v>87</v>
      </c>
      <c r="E78" s="219">
        <v>9600.371424651601</v>
      </c>
      <c r="F78" s="219">
        <v>10178.643293868301</v>
      </c>
      <c r="G78" s="219">
        <v>8209.0113915290003</v>
      </c>
      <c r="H78" s="219">
        <v>8115.0868371034003</v>
      </c>
      <c r="I78" s="219">
        <v>12250.0252418619</v>
      </c>
      <c r="J78" s="219">
        <v>12203.082524966301</v>
      </c>
      <c r="K78" s="219">
        <v>11850.0958813908</v>
      </c>
      <c r="L78" s="219">
        <v>7882.5619395606</v>
      </c>
      <c r="M78" s="219">
        <v>15965.5826293839</v>
      </c>
    </row>
    <row r="79" spans="1:13" x14ac:dyDescent="0.25">
      <c r="A79" s="257"/>
      <c r="B79" s="78" t="s">
        <v>90</v>
      </c>
      <c r="C79" s="220">
        <v>8138.3577363105005</v>
      </c>
      <c r="D79" s="220" t="s">
        <v>87</v>
      </c>
      <c r="E79" s="220">
        <v>9411.5669217066006</v>
      </c>
      <c r="F79" s="220">
        <v>10735.567267099101</v>
      </c>
      <c r="G79" s="220">
        <v>7848.0026998365001</v>
      </c>
      <c r="H79" s="220">
        <v>8078.0417661414003</v>
      </c>
      <c r="I79" s="220">
        <v>12664.622333535801</v>
      </c>
      <c r="J79" s="220">
        <v>11002.6598638129</v>
      </c>
      <c r="K79" s="220">
        <v>11615.7297547199</v>
      </c>
      <c r="L79" s="220">
        <v>8150.6351508523003</v>
      </c>
      <c r="M79" s="220">
        <v>14904.084264098401</v>
      </c>
    </row>
    <row r="80" spans="1:13" x14ac:dyDescent="0.25">
      <c r="A80" s="255">
        <v>2023</v>
      </c>
      <c r="B80" s="76" t="s">
        <v>86</v>
      </c>
      <c r="C80" s="218">
        <v>8927.0950003316011</v>
      </c>
      <c r="D80" s="218">
        <v>15385.198261923801</v>
      </c>
      <c r="E80" s="218">
        <v>9820.1469060875006</v>
      </c>
      <c r="F80" s="218">
        <v>11790.9141425819</v>
      </c>
      <c r="G80" s="218">
        <v>8687.5551982099005</v>
      </c>
      <c r="H80" s="218">
        <v>8342.2249100867011</v>
      </c>
      <c r="I80" s="218">
        <v>12660.0867246014</v>
      </c>
      <c r="J80" s="218">
        <v>11047.238553208201</v>
      </c>
      <c r="K80" s="218">
        <v>12635.338918620901</v>
      </c>
      <c r="L80" s="218">
        <v>8312.0573483900007</v>
      </c>
      <c r="M80" s="218">
        <v>15771.465949663301</v>
      </c>
    </row>
    <row r="81" spans="1:13" x14ac:dyDescent="0.25">
      <c r="A81" s="256"/>
      <c r="B81" s="77" t="s">
        <v>88</v>
      </c>
      <c r="C81" s="219">
        <v>8002.7049773377003</v>
      </c>
      <c r="D81" s="219">
        <v>14498.6316542273</v>
      </c>
      <c r="E81" s="219">
        <v>10099.7159675357</v>
      </c>
      <c r="F81" s="219">
        <v>11136.9062735361</v>
      </c>
      <c r="G81" s="219">
        <v>8870.168055407401</v>
      </c>
      <c r="H81" s="219">
        <v>8443.0959176750002</v>
      </c>
      <c r="I81" s="219">
        <v>12276.4514880766</v>
      </c>
      <c r="J81" s="219">
        <v>12348.5664201789</v>
      </c>
      <c r="K81" s="219">
        <v>13259.834093342501</v>
      </c>
      <c r="L81" s="219">
        <v>9503.6017706243001</v>
      </c>
      <c r="M81" s="219">
        <v>15679.112326643901</v>
      </c>
    </row>
    <row r="82" spans="1:13" x14ac:dyDescent="0.25">
      <c r="A82" s="256"/>
      <c r="B82" s="77" t="s">
        <v>89</v>
      </c>
      <c r="C82" s="219">
        <v>7583.6109089766005</v>
      </c>
      <c r="D82" s="219" t="s">
        <v>87</v>
      </c>
      <c r="E82" s="219">
        <v>10493.448684838701</v>
      </c>
      <c r="F82" s="219">
        <v>11695.8982363331</v>
      </c>
      <c r="G82" s="219">
        <v>8770.1862539997001</v>
      </c>
      <c r="H82" s="219">
        <v>8610.8163713123995</v>
      </c>
      <c r="I82" s="219">
        <v>14432.2389011499</v>
      </c>
      <c r="J82" s="219">
        <v>12097.553315396801</v>
      </c>
      <c r="K82" s="219">
        <v>13167.2027236305</v>
      </c>
      <c r="L82" s="219">
        <v>8553.749454791001</v>
      </c>
      <c r="M82" s="219">
        <v>15665.422258808001</v>
      </c>
    </row>
    <row r="83" spans="1:13" x14ac:dyDescent="0.25">
      <c r="A83" s="257"/>
      <c r="B83" s="78" t="s">
        <v>90</v>
      </c>
      <c r="C83" s="220">
        <v>7480.8448676530006</v>
      </c>
      <c r="D83" s="220" t="s">
        <v>87</v>
      </c>
      <c r="E83" s="220">
        <v>10780.6463422221</v>
      </c>
      <c r="F83" s="220">
        <v>11206.211404699401</v>
      </c>
      <c r="G83" s="220">
        <v>8657.9516756384</v>
      </c>
      <c r="H83" s="220">
        <v>8643.1865808503007</v>
      </c>
      <c r="I83" s="220">
        <v>12048.3384728947</v>
      </c>
      <c r="J83" s="220">
        <v>11412.7191748529</v>
      </c>
      <c r="K83" s="220">
        <v>13700.3991036845</v>
      </c>
      <c r="L83" s="220">
        <v>8341.0121119418</v>
      </c>
      <c r="M83" s="220">
        <v>15294.598688099</v>
      </c>
    </row>
    <row r="84" spans="1:13" x14ac:dyDescent="0.25">
      <c r="A84" s="255">
        <v>2024</v>
      </c>
      <c r="B84" s="76" t="s">
        <v>86</v>
      </c>
      <c r="C84" s="218">
        <v>8420.6276343200007</v>
      </c>
      <c r="D84" s="218">
        <v>16630.231209837602</v>
      </c>
      <c r="E84" s="218">
        <v>11037.593894653</v>
      </c>
      <c r="F84" s="218">
        <v>12025.3612608161</v>
      </c>
      <c r="G84" s="218">
        <v>8547.7594052696004</v>
      </c>
      <c r="H84" s="218">
        <v>9412.6249605243011</v>
      </c>
      <c r="I84" s="218">
        <v>14743.673149173901</v>
      </c>
      <c r="J84" s="218">
        <v>12988.2596739074</v>
      </c>
      <c r="K84" s="218">
        <v>13382.8930379178</v>
      </c>
      <c r="L84" s="218">
        <v>8786.7342632371001</v>
      </c>
      <c r="M84" s="218">
        <v>16035.387214420001</v>
      </c>
    </row>
    <row r="85" spans="1:13" x14ac:dyDescent="0.25">
      <c r="A85" s="256"/>
      <c r="B85" s="77" t="s">
        <v>88</v>
      </c>
      <c r="C85" s="219">
        <v>7773.2826531384999</v>
      </c>
      <c r="D85" s="219">
        <v>16043.249698633601</v>
      </c>
      <c r="E85" s="219">
        <v>11292.442188285801</v>
      </c>
      <c r="F85" s="219">
        <v>11901.934930789301</v>
      </c>
      <c r="G85" s="219">
        <v>9030.6802381708003</v>
      </c>
      <c r="H85" s="219">
        <v>9434.4691041687001</v>
      </c>
      <c r="I85" s="219">
        <v>13437.489311060801</v>
      </c>
      <c r="J85" s="219">
        <v>12138.3815896304</v>
      </c>
      <c r="K85" s="219">
        <v>12860.764376638401</v>
      </c>
      <c r="L85" s="219">
        <v>9171.6361163640995</v>
      </c>
      <c r="M85" s="219">
        <v>14702.6712550013</v>
      </c>
    </row>
    <row r="86" spans="1:13" x14ac:dyDescent="0.25">
      <c r="A86" s="256"/>
      <c r="B86" s="77" t="s">
        <v>89</v>
      </c>
      <c r="C86" s="219">
        <v>8259.6781965897007</v>
      </c>
      <c r="D86" s="219">
        <v>15010.971780244601</v>
      </c>
      <c r="E86" s="219">
        <v>10692.165596246101</v>
      </c>
      <c r="F86" s="219">
        <v>12930.9296081264</v>
      </c>
      <c r="G86" s="219">
        <v>9307.720597461901</v>
      </c>
      <c r="H86" s="219">
        <v>10538.212896213801</v>
      </c>
      <c r="I86" s="219">
        <v>13359.780459174401</v>
      </c>
      <c r="J86" s="219">
        <v>12183.6075149604</v>
      </c>
      <c r="K86" s="219">
        <v>13506.2181582713</v>
      </c>
      <c r="L86" s="219">
        <v>10085.678586018201</v>
      </c>
      <c r="M86" s="219">
        <v>15407.689542001101</v>
      </c>
    </row>
    <row r="87" spans="1:13" x14ac:dyDescent="0.25">
      <c r="A87" s="257"/>
      <c r="B87" s="78" t="s">
        <v>90</v>
      </c>
      <c r="C87" s="220">
        <v>7802.9864381759007</v>
      </c>
      <c r="D87" s="220">
        <v>19627.259315974301</v>
      </c>
      <c r="E87" s="220">
        <v>10754.694899129601</v>
      </c>
      <c r="F87" s="220">
        <v>11817.3442113989</v>
      </c>
      <c r="G87" s="220">
        <v>9158.4495919795008</v>
      </c>
      <c r="H87" s="220">
        <v>9851.5609134431998</v>
      </c>
      <c r="I87" s="220">
        <v>14057.744315518601</v>
      </c>
      <c r="J87" s="220">
        <v>12180.899195831</v>
      </c>
      <c r="K87" s="220">
        <v>12089.962523465301</v>
      </c>
      <c r="L87" s="220">
        <v>9487.6963043092001</v>
      </c>
      <c r="M87" s="220">
        <v>15358.465658076801</v>
      </c>
    </row>
    <row r="88" spans="1:13" x14ac:dyDescent="0.25">
      <c r="A88" s="258">
        <v>2025</v>
      </c>
      <c r="B88" s="76" t="s">
        <v>86</v>
      </c>
      <c r="C88" s="218">
        <v>8028.2267181299003</v>
      </c>
      <c r="D88" s="218">
        <v>18915.840901475502</v>
      </c>
      <c r="E88" s="218">
        <v>11163.1152845342</v>
      </c>
      <c r="F88" s="218">
        <v>12230.861462266101</v>
      </c>
      <c r="G88" s="218">
        <v>9410.6234333246011</v>
      </c>
      <c r="H88" s="218">
        <v>9187.5980501456997</v>
      </c>
      <c r="I88" s="218">
        <v>13647.3469627994</v>
      </c>
      <c r="J88" s="218">
        <v>11649.116861042299</v>
      </c>
      <c r="K88" s="218">
        <v>14101.0443519972</v>
      </c>
      <c r="L88" s="218">
        <v>9445.7611621937012</v>
      </c>
      <c r="M88" s="218">
        <v>15611.4595131187</v>
      </c>
    </row>
    <row r="89" spans="1:13" x14ac:dyDescent="0.25">
      <c r="A89" s="259"/>
      <c r="B89" s="77" t="s">
        <v>88</v>
      </c>
      <c r="C89" s="219">
        <v>8074.7770115180001</v>
      </c>
      <c r="D89" s="219">
        <v>18538.237504344699</v>
      </c>
      <c r="E89" s="219">
        <v>11271.6594719407</v>
      </c>
      <c r="F89" s="219">
        <v>12172.705328652401</v>
      </c>
      <c r="G89" s="219">
        <v>9110.1389626192995</v>
      </c>
      <c r="H89" s="219">
        <v>9734.8042815753997</v>
      </c>
      <c r="I89" s="219">
        <v>13509.4761789149</v>
      </c>
      <c r="J89" s="219">
        <v>12181.0529345101</v>
      </c>
      <c r="K89" s="219">
        <v>14346.6080241944</v>
      </c>
      <c r="L89" s="219">
        <v>9448.3488797255995</v>
      </c>
      <c r="M89" s="219">
        <v>17878.619775352799</v>
      </c>
    </row>
    <row r="90" spans="1:13" x14ac:dyDescent="0.25">
      <c r="A90" s="259"/>
      <c r="B90" s="77" t="s">
        <v>89</v>
      </c>
      <c r="C90" s="219">
        <v>8094.6213851442999</v>
      </c>
      <c r="D90" s="219">
        <v>12256.8436957594</v>
      </c>
      <c r="E90" s="219">
        <v>10884.9076099708</v>
      </c>
      <c r="F90" s="219">
        <v>12210.518265471301</v>
      </c>
      <c r="G90" s="219">
        <v>9563.3630250711994</v>
      </c>
      <c r="H90" s="219">
        <v>9232.2713338904996</v>
      </c>
      <c r="I90" s="219">
        <v>13056.2585287208</v>
      </c>
      <c r="J90" s="219">
        <v>11911.3358954536</v>
      </c>
      <c r="K90" s="219">
        <v>12744.837656170401</v>
      </c>
      <c r="L90" s="219">
        <v>9229.6896384291995</v>
      </c>
      <c r="M90" s="219">
        <v>15502.4019785286</v>
      </c>
    </row>
    <row r="91" spans="1:13" x14ac:dyDescent="0.25">
      <c r="A91" s="259"/>
      <c r="B91" s="77" t="s">
        <v>90</v>
      </c>
      <c r="C91" s="219">
        <v>8063.1065320319003</v>
      </c>
      <c r="D91" s="219">
        <v>15947.307975096701</v>
      </c>
      <c r="E91" s="219">
        <v>11094.332802836299</v>
      </c>
      <c r="F91" s="219">
        <v>12381.1252213548</v>
      </c>
      <c r="G91" s="219">
        <v>9673.1646079483999</v>
      </c>
      <c r="H91" s="219">
        <v>9579.8060569973004</v>
      </c>
      <c r="I91" s="219">
        <v>12996.1735423666</v>
      </c>
      <c r="J91" s="219">
        <v>12196.7180044708</v>
      </c>
      <c r="K91" s="219">
        <v>12784.0815767943</v>
      </c>
      <c r="L91" s="219">
        <v>9198.145719718701</v>
      </c>
      <c r="M91" s="219">
        <v>16247.908532235801</v>
      </c>
    </row>
    <row r="92" spans="1:13" ht="4.5" customHeight="1" x14ac:dyDescent="0.25">
      <c r="A92" s="87"/>
      <c r="B92" s="36"/>
      <c r="C92" s="47"/>
      <c r="D92" s="47"/>
      <c r="E92" s="47"/>
      <c r="F92" s="47"/>
      <c r="G92" s="47"/>
      <c r="H92" s="47"/>
      <c r="I92" s="47"/>
      <c r="J92" s="47"/>
      <c r="K92" s="47"/>
      <c r="L92" s="47"/>
      <c r="M92" s="47"/>
    </row>
    <row r="93" spans="1:13" ht="3.75"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2.6" customHeight="1" x14ac:dyDescent="0.25">
      <c r="A96" s="50" t="s">
        <v>96</v>
      </c>
      <c r="B96" s="240" t="s">
        <v>244</v>
      </c>
      <c r="C96" s="240"/>
      <c r="D96" s="240"/>
      <c r="E96" s="240"/>
      <c r="F96" s="240"/>
      <c r="G96" s="240"/>
      <c r="H96" s="240"/>
      <c r="I96" s="240"/>
      <c r="J96" s="240"/>
    </row>
    <row r="97" spans="1:10" ht="32.450000000000003" customHeight="1" x14ac:dyDescent="0.25">
      <c r="A97" s="50" t="s">
        <v>98</v>
      </c>
      <c r="B97" s="240" t="s">
        <v>103</v>
      </c>
      <c r="C97" s="240"/>
      <c r="D97" s="240"/>
      <c r="E97" s="240"/>
      <c r="F97" s="240"/>
      <c r="G97" s="240"/>
      <c r="H97" s="240"/>
      <c r="I97" s="240"/>
      <c r="J97" s="240"/>
    </row>
    <row r="98" spans="1:10" x14ac:dyDescent="0.25">
      <c r="A98" s="49" t="s">
        <v>108</v>
      </c>
      <c r="B98" s="240" t="s">
        <v>277</v>
      </c>
      <c r="C98" s="240"/>
      <c r="D98" s="240"/>
      <c r="E98" s="240"/>
      <c r="F98" s="240"/>
      <c r="G98" s="240"/>
      <c r="H98" s="240"/>
      <c r="I98" s="240"/>
      <c r="J98" s="240"/>
    </row>
    <row r="99" spans="1:10" ht="14.45" customHeight="1" x14ac:dyDescent="0.25">
      <c r="A99" s="49" t="s">
        <v>106</v>
      </c>
      <c r="B99" s="240" t="s">
        <v>278</v>
      </c>
      <c r="C99" s="240"/>
      <c r="D99" s="240"/>
      <c r="E99" s="240"/>
      <c r="F99" s="240"/>
      <c r="G99" s="240"/>
      <c r="H99" s="240"/>
      <c r="I99" s="240"/>
      <c r="J99" s="240"/>
    </row>
    <row r="100" spans="1:10" ht="24.75" customHeight="1" x14ac:dyDescent="0.25">
      <c r="A100" s="49" t="s">
        <v>110</v>
      </c>
      <c r="B100" s="240" t="s">
        <v>111</v>
      </c>
      <c r="C100" s="240"/>
      <c r="D100" s="240"/>
      <c r="E100" s="240"/>
      <c r="F100" s="240"/>
      <c r="G100" s="240"/>
      <c r="H100" s="240"/>
      <c r="I100" s="240"/>
      <c r="J100" s="240"/>
    </row>
  </sheetData>
  <mergeCells count="30">
    <mergeCell ref="B99:J99"/>
    <mergeCell ref="B100:J100"/>
    <mergeCell ref="L3:M3"/>
    <mergeCell ref="A52:A55"/>
    <mergeCell ref="A8:A11"/>
    <mergeCell ref="A12:A15"/>
    <mergeCell ref="A16:A19"/>
    <mergeCell ref="A20:A23"/>
    <mergeCell ref="A24:A27"/>
    <mergeCell ref="A28:A31"/>
    <mergeCell ref="A32:A35"/>
    <mergeCell ref="A36:A39"/>
    <mergeCell ref="A40:A43"/>
    <mergeCell ref="A44:A47"/>
    <mergeCell ref="A48:A51"/>
    <mergeCell ref="A3:J3"/>
    <mergeCell ref="A76:A79"/>
    <mergeCell ref="A80:A83"/>
    <mergeCell ref="A84:A87"/>
    <mergeCell ref="A56:A59"/>
    <mergeCell ref="A60:A63"/>
    <mergeCell ref="A64:A67"/>
    <mergeCell ref="A68:A71"/>
    <mergeCell ref="A72:A75"/>
    <mergeCell ref="A88:A91"/>
    <mergeCell ref="B98:J98"/>
    <mergeCell ref="B94:J94"/>
    <mergeCell ref="B96:J96"/>
    <mergeCell ref="B97:J97"/>
    <mergeCell ref="B95:J95"/>
  </mergeCells>
  <hyperlinks>
    <hyperlink ref="M6" location="Contenido!A1" tooltip="Índice" display="Índice"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BA695-3ED8-45F6-9F49-963DF6931077}">
  <dimension ref="A1:M100"/>
  <sheetViews>
    <sheetView zoomScaleNormal="100" workbookViewId="0">
      <pane ySplit="7" topLeftCell="A8" activePane="bottomLeft" state="frozen"/>
      <selection activeCell="M97" sqref="M97"/>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279</v>
      </c>
      <c r="B3" s="235"/>
      <c r="C3" s="235"/>
      <c r="D3" s="235"/>
      <c r="E3" s="235"/>
      <c r="F3" s="235"/>
      <c r="G3" s="235"/>
      <c r="H3" s="235"/>
      <c r="I3" s="235"/>
      <c r="J3" s="235"/>
      <c r="K3" s="2"/>
      <c r="L3" s="254" t="str" cm="1">
        <f t="array" aca="1" ref="L3" ca="1">+MID(CELL("nombrearchivo",$A$1),FIND("]",CELL("nombrearchivo",$A$1),1)+1,15)</f>
        <v>Cuadro 18.BCS</v>
      </c>
      <c r="M3" s="254"/>
    </row>
    <row r="4" spans="1:13" ht="12.95" customHeight="1" x14ac:dyDescent="0.25">
      <c r="A4" s="98" t="s">
        <v>138</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v>5968.4564698577014</v>
      </c>
      <c r="D8" s="218">
        <v>12664.235463466401</v>
      </c>
      <c r="E8" s="218" t="s">
        <v>87</v>
      </c>
      <c r="F8" s="218">
        <v>10569.0089717214</v>
      </c>
      <c r="G8" s="218">
        <v>8050.0266927929006</v>
      </c>
      <c r="H8" s="218">
        <v>8940.1600910202997</v>
      </c>
      <c r="I8" s="218">
        <v>12558.1401408083</v>
      </c>
      <c r="J8" s="218">
        <v>13362.471345281199</v>
      </c>
      <c r="K8" s="218">
        <v>13105.1344302503</v>
      </c>
      <c r="L8" s="218">
        <v>7482.1390404229014</v>
      </c>
      <c r="M8" s="218">
        <v>12680.1467559267</v>
      </c>
    </row>
    <row r="9" spans="1:13" x14ac:dyDescent="0.25">
      <c r="A9" s="256"/>
      <c r="B9" s="77" t="s">
        <v>88</v>
      </c>
      <c r="C9" s="219">
        <v>6285.1661898651</v>
      </c>
      <c r="D9" s="219">
        <v>13049.532162245199</v>
      </c>
      <c r="E9" s="219">
        <v>9108.2540634167999</v>
      </c>
      <c r="F9" s="219">
        <v>11566.470734104099</v>
      </c>
      <c r="G9" s="219">
        <v>8963.0710984707002</v>
      </c>
      <c r="H9" s="219">
        <v>10309.988181622801</v>
      </c>
      <c r="I9" s="219">
        <v>12171.1342626271</v>
      </c>
      <c r="J9" s="219">
        <v>12218.9268095304</v>
      </c>
      <c r="K9" s="219">
        <v>13408.3546578886</v>
      </c>
      <c r="L9" s="219">
        <v>8048.5369374844004</v>
      </c>
      <c r="M9" s="219">
        <v>11817.086091102799</v>
      </c>
    </row>
    <row r="10" spans="1:13" x14ac:dyDescent="0.25">
      <c r="A10" s="256"/>
      <c r="B10" s="77" t="s">
        <v>89</v>
      </c>
      <c r="C10" s="219">
        <v>6256.9867912705004</v>
      </c>
      <c r="D10" s="219">
        <v>13915.1106391012</v>
      </c>
      <c r="E10" s="219">
        <v>7659.6378969247007</v>
      </c>
      <c r="F10" s="219">
        <v>10968.0285802037</v>
      </c>
      <c r="G10" s="219">
        <v>8853.6223536668003</v>
      </c>
      <c r="H10" s="219">
        <v>10063.565605404599</v>
      </c>
      <c r="I10" s="219">
        <v>13259.5303949931</v>
      </c>
      <c r="J10" s="219">
        <v>11563.961619353</v>
      </c>
      <c r="K10" s="219">
        <v>14955.4157721052</v>
      </c>
      <c r="L10" s="219">
        <v>7861.2389814639</v>
      </c>
      <c r="M10" s="219">
        <v>11160.272783023</v>
      </c>
    </row>
    <row r="11" spans="1:13" x14ac:dyDescent="0.25">
      <c r="A11" s="257"/>
      <c r="B11" s="78" t="s">
        <v>90</v>
      </c>
      <c r="C11" s="220">
        <v>7525.7951386182003</v>
      </c>
      <c r="D11" s="220">
        <v>12666.0083962506</v>
      </c>
      <c r="E11" s="220">
        <v>7630.4749191437004</v>
      </c>
      <c r="F11" s="220">
        <v>11408.149496358301</v>
      </c>
      <c r="G11" s="220">
        <v>8875.811535004801</v>
      </c>
      <c r="H11" s="220">
        <v>9489.4251232258011</v>
      </c>
      <c r="I11" s="220">
        <v>13009.4354283127</v>
      </c>
      <c r="J11" s="220">
        <v>12244.958932167499</v>
      </c>
      <c r="K11" s="220">
        <v>14941.215828554001</v>
      </c>
      <c r="L11" s="220">
        <v>8537.6201215805995</v>
      </c>
      <c r="M11" s="220">
        <v>11330.989779146301</v>
      </c>
    </row>
    <row r="12" spans="1:13" x14ac:dyDescent="0.25">
      <c r="A12" s="255">
        <v>2006</v>
      </c>
      <c r="B12" s="76" t="s">
        <v>86</v>
      </c>
      <c r="C12" s="218">
        <v>7083.1214446598005</v>
      </c>
      <c r="D12" s="218">
        <v>11282.3685642825</v>
      </c>
      <c r="E12" s="218">
        <v>8583.2645662492996</v>
      </c>
      <c r="F12" s="218">
        <v>11316.5458326263</v>
      </c>
      <c r="G12" s="218">
        <v>8359.0068724753</v>
      </c>
      <c r="H12" s="218">
        <v>8964.2792036500996</v>
      </c>
      <c r="I12" s="218">
        <v>12722.4263290708</v>
      </c>
      <c r="J12" s="218">
        <v>12128.531029060701</v>
      </c>
      <c r="K12" s="218">
        <v>13842.0710088668</v>
      </c>
      <c r="L12" s="218">
        <v>7774.9455184713006</v>
      </c>
      <c r="M12" s="218">
        <v>11005.0021163975</v>
      </c>
    </row>
    <row r="13" spans="1:13" x14ac:dyDescent="0.25">
      <c r="A13" s="256"/>
      <c r="B13" s="77" t="s">
        <v>88</v>
      </c>
      <c r="C13" s="219">
        <v>8462.6328624912003</v>
      </c>
      <c r="D13" s="219">
        <v>12850.185539386801</v>
      </c>
      <c r="E13" s="219">
        <v>9382.5686141588994</v>
      </c>
      <c r="F13" s="219">
        <v>12880.9630613752</v>
      </c>
      <c r="G13" s="219">
        <v>8566.3499299191008</v>
      </c>
      <c r="H13" s="219">
        <v>11449.7090036676</v>
      </c>
      <c r="I13" s="219">
        <v>12224.351695790601</v>
      </c>
      <c r="J13" s="219">
        <v>16586.3199330223</v>
      </c>
      <c r="K13" s="219">
        <v>14369.323990959301</v>
      </c>
      <c r="L13" s="219">
        <v>8542.5109749241001</v>
      </c>
      <c r="M13" s="219">
        <v>11766.587475906001</v>
      </c>
    </row>
    <row r="14" spans="1:13" x14ac:dyDescent="0.25">
      <c r="A14" s="256"/>
      <c r="B14" s="77" t="s">
        <v>89</v>
      </c>
      <c r="C14" s="219">
        <v>7127.1721006243006</v>
      </c>
      <c r="D14" s="219">
        <v>14774.262889591</v>
      </c>
      <c r="E14" s="219">
        <v>9167.7289371082006</v>
      </c>
      <c r="F14" s="219">
        <v>12821.741068054</v>
      </c>
      <c r="G14" s="219">
        <v>8696.0613496986007</v>
      </c>
      <c r="H14" s="219">
        <v>10350.7227363486</v>
      </c>
      <c r="I14" s="219">
        <v>12951.183604423901</v>
      </c>
      <c r="J14" s="219">
        <v>14274.8885817602</v>
      </c>
      <c r="K14" s="219">
        <v>13813.138797646001</v>
      </c>
      <c r="L14" s="219">
        <v>7955.1089560541004</v>
      </c>
      <c r="M14" s="219">
        <v>12123.125739643101</v>
      </c>
    </row>
    <row r="15" spans="1:13" x14ac:dyDescent="0.25">
      <c r="A15" s="257"/>
      <c r="B15" s="78" t="s">
        <v>90</v>
      </c>
      <c r="C15" s="220" t="s">
        <v>87</v>
      </c>
      <c r="D15" s="220">
        <v>13716.2552625233</v>
      </c>
      <c r="E15" s="220">
        <v>9114.4263750867012</v>
      </c>
      <c r="F15" s="220">
        <v>14215.746829572401</v>
      </c>
      <c r="G15" s="220">
        <v>9127.4417107337995</v>
      </c>
      <c r="H15" s="220">
        <v>11360.5749232247</v>
      </c>
      <c r="I15" s="220">
        <v>14530.677419764601</v>
      </c>
      <c r="J15" s="220">
        <v>15780.657986809001</v>
      </c>
      <c r="K15" s="220">
        <v>13848.317594435401</v>
      </c>
      <c r="L15" s="220">
        <v>9975.9679686951004</v>
      </c>
      <c r="M15" s="220">
        <v>11873.990632684201</v>
      </c>
    </row>
    <row r="16" spans="1:13" x14ac:dyDescent="0.25">
      <c r="A16" s="255">
        <v>2007</v>
      </c>
      <c r="B16" s="76" t="s">
        <v>86</v>
      </c>
      <c r="C16" s="218">
        <v>6266.2433832354</v>
      </c>
      <c r="D16" s="218">
        <v>12962.3738818689</v>
      </c>
      <c r="E16" s="218" t="s">
        <v>87</v>
      </c>
      <c r="F16" s="218">
        <v>12877.0184982923</v>
      </c>
      <c r="G16" s="218">
        <v>8784.2099235956011</v>
      </c>
      <c r="H16" s="218">
        <v>11959.286041178701</v>
      </c>
      <c r="I16" s="218">
        <v>13591.536790744101</v>
      </c>
      <c r="J16" s="218">
        <v>15133.971521159901</v>
      </c>
      <c r="K16" s="218">
        <v>13282.1589683865</v>
      </c>
      <c r="L16" s="218">
        <v>7975.8592141960007</v>
      </c>
      <c r="M16" s="218">
        <v>11507.436188228301</v>
      </c>
    </row>
    <row r="17" spans="1:13" x14ac:dyDescent="0.25">
      <c r="A17" s="256"/>
      <c r="B17" s="77" t="s">
        <v>88</v>
      </c>
      <c r="C17" s="219">
        <v>8456.2902204906004</v>
      </c>
      <c r="D17" s="219">
        <v>14216.4872081998</v>
      </c>
      <c r="E17" s="219">
        <v>10139.7659363116</v>
      </c>
      <c r="F17" s="219">
        <v>13109.339889462901</v>
      </c>
      <c r="G17" s="219">
        <v>8664.0663571365003</v>
      </c>
      <c r="H17" s="219">
        <v>10800.8061910418</v>
      </c>
      <c r="I17" s="219">
        <v>14986.6652767583</v>
      </c>
      <c r="J17" s="219">
        <v>13667.9164527752</v>
      </c>
      <c r="K17" s="219">
        <v>13641.629482035101</v>
      </c>
      <c r="L17" s="219">
        <v>8735.2462275032012</v>
      </c>
      <c r="M17" s="219">
        <v>12059.979773380101</v>
      </c>
    </row>
    <row r="18" spans="1:13" x14ac:dyDescent="0.25">
      <c r="A18" s="256"/>
      <c r="B18" s="77" t="s">
        <v>89</v>
      </c>
      <c r="C18" s="219">
        <v>7497.9389175750002</v>
      </c>
      <c r="D18" s="219">
        <v>13818.1194258089</v>
      </c>
      <c r="E18" s="219">
        <v>9384.0148655786998</v>
      </c>
      <c r="F18" s="219">
        <v>14134.4611487567</v>
      </c>
      <c r="G18" s="219">
        <v>9004.702185632801</v>
      </c>
      <c r="H18" s="219">
        <v>11731.286973300201</v>
      </c>
      <c r="I18" s="219">
        <v>13465.9855899468</v>
      </c>
      <c r="J18" s="219">
        <v>15275.472153677301</v>
      </c>
      <c r="K18" s="219">
        <v>14938.9846003405</v>
      </c>
      <c r="L18" s="219">
        <v>9127.484547428201</v>
      </c>
      <c r="M18" s="219">
        <v>12115.222733258401</v>
      </c>
    </row>
    <row r="19" spans="1:13" x14ac:dyDescent="0.25">
      <c r="A19" s="257"/>
      <c r="B19" s="78" t="s">
        <v>90</v>
      </c>
      <c r="C19" s="220" t="s">
        <v>87</v>
      </c>
      <c r="D19" s="220">
        <v>15517.829171552101</v>
      </c>
      <c r="E19" s="220">
        <v>8744.0641458460996</v>
      </c>
      <c r="F19" s="220">
        <v>15985.9364779183</v>
      </c>
      <c r="G19" s="220">
        <v>9541.8930753580007</v>
      </c>
      <c r="H19" s="220">
        <v>11693.1015582091</v>
      </c>
      <c r="I19" s="220">
        <v>14242.289845126001</v>
      </c>
      <c r="J19" s="220">
        <v>14120.882792414401</v>
      </c>
      <c r="K19" s="220">
        <v>14665.020681126001</v>
      </c>
      <c r="L19" s="220">
        <v>9610.2657646747011</v>
      </c>
      <c r="M19" s="220">
        <v>11293.8547931881</v>
      </c>
    </row>
    <row r="20" spans="1:13" x14ac:dyDescent="0.25">
      <c r="A20" s="255">
        <v>2008</v>
      </c>
      <c r="B20" s="76" t="s">
        <v>86</v>
      </c>
      <c r="C20" s="218">
        <v>7556.0067044806001</v>
      </c>
      <c r="D20" s="218">
        <v>12814.612321221201</v>
      </c>
      <c r="E20" s="218">
        <v>8462.5980730904012</v>
      </c>
      <c r="F20" s="218">
        <v>14090.0143067064</v>
      </c>
      <c r="G20" s="218" t="s">
        <v>87</v>
      </c>
      <c r="H20" s="218">
        <v>9620.3321181359006</v>
      </c>
      <c r="I20" s="218">
        <v>14554.4828265129</v>
      </c>
      <c r="J20" s="218">
        <v>15349.2193533393</v>
      </c>
      <c r="K20" s="218">
        <v>14163.2179493651</v>
      </c>
      <c r="L20" s="218">
        <v>9039.5906717460002</v>
      </c>
      <c r="M20" s="218">
        <v>11936.1094903175</v>
      </c>
    </row>
    <row r="21" spans="1:13" x14ac:dyDescent="0.25">
      <c r="A21" s="256"/>
      <c r="B21" s="77" t="s">
        <v>88</v>
      </c>
      <c r="C21" s="219">
        <v>9302.5117033708011</v>
      </c>
      <c r="D21" s="219">
        <v>13542.7571081404</v>
      </c>
      <c r="E21" s="219">
        <v>9798.4675689421001</v>
      </c>
      <c r="F21" s="219">
        <v>14465.4532638035</v>
      </c>
      <c r="G21" s="219">
        <v>9006.3815655635008</v>
      </c>
      <c r="H21" s="219">
        <v>9884.2440442522002</v>
      </c>
      <c r="I21" s="219">
        <v>16840.9961873229</v>
      </c>
      <c r="J21" s="219">
        <v>12780.390489057601</v>
      </c>
      <c r="K21" s="219">
        <v>14731.354673605301</v>
      </c>
      <c r="L21" s="219" t="s">
        <v>87</v>
      </c>
      <c r="M21" s="219">
        <v>11728.9161879233</v>
      </c>
    </row>
    <row r="22" spans="1:13" x14ac:dyDescent="0.25">
      <c r="A22" s="256"/>
      <c r="B22" s="77" t="s">
        <v>89</v>
      </c>
      <c r="C22" s="219">
        <v>7062.6499408623004</v>
      </c>
      <c r="D22" s="219">
        <v>13460.620650061401</v>
      </c>
      <c r="E22" s="219">
        <v>8811.1651613446011</v>
      </c>
      <c r="F22" s="219">
        <v>13599.830660961201</v>
      </c>
      <c r="G22" s="219">
        <v>8215.4165120634007</v>
      </c>
      <c r="H22" s="219">
        <v>9455.878438703101</v>
      </c>
      <c r="I22" s="219">
        <v>13986.083765061001</v>
      </c>
      <c r="J22" s="219">
        <v>13014.3394427805</v>
      </c>
      <c r="K22" s="219">
        <v>14329.9027301447</v>
      </c>
      <c r="L22" s="219">
        <v>8892.5800005697001</v>
      </c>
      <c r="M22" s="219">
        <v>11643.1826567354</v>
      </c>
    </row>
    <row r="23" spans="1:13" x14ac:dyDescent="0.25">
      <c r="A23" s="257"/>
      <c r="B23" s="78" t="s">
        <v>90</v>
      </c>
      <c r="C23" s="220">
        <v>7161.8144576278</v>
      </c>
      <c r="D23" s="220">
        <v>14291.694459063501</v>
      </c>
      <c r="E23" s="220">
        <v>7976.6302951008001</v>
      </c>
      <c r="F23" s="220">
        <v>13308.3013486705</v>
      </c>
      <c r="G23" s="220">
        <v>7873.4678100249002</v>
      </c>
      <c r="H23" s="220">
        <v>8832.3577197307004</v>
      </c>
      <c r="I23" s="220">
        <v>13434.5298074946</v>
      </c>
      <c r="J23" s="220">
        <v>12659.1730040779</v>
      </c>
      <c r="K23" s="220">
        <v>14476.123288427101</v>
      </c>
      <c r="L23" s="220">
        <v>9058.9128847259999</v>
      </c>
      <c r="M23" s="220">
        <v>12607.149675099501</v>
      </c>
    </row>
    <row r="24" spans="1:13" x14ac:dyDescent="0.25">
      <c r="A24" s="255">
        <v>2009</v>
      </c>
      <c r="B24" s="76" t="s">
        <v>86</v>
      </c>
      <c r="C24" s="218">
        <v>6717.2758386258001</v>
      </c>
      <c r="D24" s="218">
        <v>10932.866289663101</v>
      </c>
      <c r="E24" s="218">
        <v>9673.6419121975996</v>
      </c>
      <c r="F24" s="218">
        <v>12253.7625651445</v>
      </c>
      <c r="G24" s="218">
        <v>7864.1801487764005</v>
      </c>
      <c r="H24" s="218">
        <v>9178.9200441621997</v>
      </c>
      <c r="I24" s="218">
        <v>14083.4475235434</v>
      </c>
      <c r="J24" s="218" t="s">
        <v>87</v>
      </c>
      <c r="K24" s="218">
        <v>13727.3344260225</v>
      </c>
      <c r="L24" s="218">
        <v>8108.3358644617001</v>
      </c>
      <c r="M24" s="218">
        <v>11557.5661264067</v>
      </c>
    </row>
    <row r="25" spans="1:13" x14ac:dyDescent="0.25">
      <c r="A25" s="256"/>
      <c r="B25" s="77" t="s">
        <v>88</v>
      </c>
      <c r="C25" s="219">
        <v>7470.3413590823002</v>
      </c>
      <c r="D25" s="219">
        <v>13207.360837416001</v>
      </c>
      <c r="E25" s="219">
        <v>8512.7825843711998</v>
      </c>
      <c r="F25" s="219">
        <v>13249.7012200606</v>
      </c>
      <c r="G25" s="219">
        <v>7897.9814507871006</v>
      </c>
      <c r="H25" s="219">
        <v>9082.0421424189008</v>
      </c>
      <c r="I25" s="219">
        <v>10582.553035990401</v>
      </c>
      <c r="J25" s="219">
        <v>12171.032866458501</v>
      </c>
      <c r="K25" s="219">
        <v>12807.1883268275</v>
      </c>
      <c r="L25" s="219">
        <v>8005.4920291829003</v>
      </c>
      <c r="M25" s="219">
        <v>10625.5105857</v>
      </c>
    </row>
    <row r="26" spans="1:13" x14ac:dyDescent="0.25">
      <c r="A26" s="256"/>
      <c r="B26" s="77" t="s">
        <v>89</v>
      </c>
      <c r="C26" s="219">
        <v>7884.5533666691999</v>
      </c>
      <c r="D26" s="219">
        <v>13272.2284843779</v>
      </c>
      <c r="E26" s="219">
        <v>7501.4776388966002</v>
      </c>
      <c r="F26" s="219">
        <v>11947.962882210801</v>
      </c>
      <c r="G26" s="219">
        <v>7688.4779526834</v>
      </c>
      <c r="H26" s="219">
        <v>9845.7895986590011</v>
      </c>
      <c r="I26" s="219" t="s">
        <v>87</v>
      </c>
      <c r="J26" s="219">
        <v>14295.117516074301</v>
      </c>
      <c r="K26" s="219">
        <v>13971.5858492723</v>
      </c>
      <c r="L26" s="219">
        <v>6149.1138988199</v>
      </c>
      <c r="M26" s="219">
        <v>10856.3205757014</v>
      </c>
    </row>
    <row r="27" spans="1:13" x14ac:dyDescent="0.25">
      <c r="A27" s="257"/>
      <c r="B27" s="78" t="s">
        <v>90</v>
      </c>
      <c r="C27" s="220">
        <v>7978.1396674980006</v>
      </c>
      <c r="D27" s="220">
        <v>12520.9899232485</v>
      </c>
      <c r="E27" s="220">
        <v>5808.4180088909006</v>
      </c>
      <c r="F27" s="220">
        <v>12480.199180384301</v>
      </c>
      <c r="G27" s="220">
        <v>6923.3353193131006</v>
      </c>
      <c r="H27" s="220" t="s">
        <v>87</v>
      </c>
      <c r="I27" s="220">
        <v>8835.1214194852</v>
      </c>
      <c r="J27" s="220">
        <v>11650.227203669501</v>
      </c>
      <c r="K27" s="220">
        <v>13285.2473351433</v>
      </c>
      <c r="L27" s="220" t="s">
        <v>87</v>
      </c>
      <c r="M27" s="220">
        <v>11269.7677199093</v>
      </c>
    </row>
    <row r="28" spans="1:13" x14ac:dyDescent="0.25">
      <c r="A28" s="255">
        <v>2010</v>
      </c>
      <c r="B28" s="76" t="s">
        <v>86</v>
      </c>
      <c r="C28" s="218">
        <v>6681.1905606496002</v>
      </c>
      <c r="D28" s="218">
        <v>12752.3294109655</v>
      </c>
      <c r="E28" s="218">
        <v>7569.6886023539</v>
      </c>
      <c r="F28" s="218">
        <v>10552.8574460771</v>
      </c>
      <c r="G28" s="218">
        <v>6984.4544246252999</v>
      </c>
      <c r="H28" s="218" t="s">
        <v>87</v>
      </c>
      <c r="I28" s="218">
        <v>10479.9858403669</v>
      </c>
      <c r="J28" s="218">
        <v>10843.240943143501</v>
      </c>
      <c r="K28" s="218">
        <v>12677.449790721601</v>
      </c>
      <c r="L28" s="218">
        <v>6808.1133380235005</v>
      </c>
      <c r="M28" s="218">
        <v>11022.791830943501</v>
      </c>
    </row>
    <row r="29" spans="1:13" x14ac:dyDescent="0.25">
      <c r="A29" s="256"/>
      <c r="B29" s="77" t="s">
        <v>88</v>
      </c>
      <c r="C29" s="219">
        <v>6696.5329474983</v>
      </c>
      <c r="D29" s="219">
        <v>13196.2416972173</v>
      </c>
      <c r="E29" s="219">
        <v>7036.2131707005001</v>
      </c>
      <c r="F29" s="219">
        <v>11178.2297041125</v>
      </c>
      <c r="G29" s="219">
        <v>7505.0167625470003</v>
      </c>
      <c r="H29" s="219" t="s">
        <v>87</v>
      </c>
      <c r="I29" s="219" t="s">
        <v>87</v>
      </c>
      <c r="J29" s="219">
        <v>10927.3635899445</v>
      </c>
      <c r="K29" s="219">
        <v>12929.074378966001</v>
      </c>
      <c r="L29" s="219">
        <v>8151.0686088112006</v>
      </c>
      <c r="M29" s="219">
        <v>11701.0038247669</v>
      </c>
    </row>
    <row r="30" spans="1:13" x14ac:dyDescent="0.25">
      <c r="A30" s="256"/>
      <c r="B30" s="77" t="s">
        <v>89</v>
      </c>
      <c r="C30" s="219">
        <v>6960.0463504857998</v>
      </c>
      <c r="D30" s="219">
        <v>15775.830541979201</v>
      </c>
      <c r="E30" s="219">
        <v>7185.3343872516007</v>
      </c>
      <c r="F30" s="219">
        <v>10656.085771902901</v>
      </c>
      <c r="G30" s="219">
        <v>6716.4716515078999</v>
      </c>
      <c r="H30" s="219">
        <v>7632.8218587988003</v>
      </c>
      <c r="I30" s="219" t="s">
        <v>87</v>
      </c>
      <c r="J30" s="219" t="s">
        <v>87</v>
      </c>
      <c r="K30" s="219">
        <v>12740.920346320701</v>
      </c>
      <c r="L30" s="219">
        <v>6227.9686419451</v>
      </c>
      <c r="M30" s="219">
        <v>11898.1087519009</v>
      </c>
    </row>
    <row r="31" spans="1:13" x14ac:dyDescent="0.25">
      <c r="A31" s="257"/>
      <c r="B31" s="78" t="s">
        <v>90</v>
      </c>
      <c r="C31" s="220">
        <v>6598.3017044343005</v>
      </c>
      <c r="D31" s="220">
        <v>13690.3935355427</v>
      </c>
      <c r="E31" s="220">
        <v>7053.0984874371006</v>
      </c>
      <c r="F31" s="220">
        <v>11340.3864065829</v>
      </c>
      <c r="G31" s="220">
        <v>6902.3842807412002</v>
      </c>
      <c r="H31" s="220">
        <v>7497.2188677673003</v>
      </c>
      <c r="I31" s="220">
        <v>12658.179403660901</v>
      </c>
      <c r="J31" s="220">
        <v>10328.183459014301</v>
      </c>
      <c r="K31" s="220">
        <v>14420.202129906</v>
      </c>
      <c r="L31" s="220">
        <v>6278.7559307606998</v>
      </c>
      <c r="M31" s="220">
        <v>11783.852761797201</v>
      </c>
    </row>
    <row r="32" spans="1:13" x14ac:dyDescent="0.25">
      <c r="A32" s="255">
        <v>2011</v>
      </c>
      <c r="B32" s="76" t="s">
        <v>86</v>
      </c>
      <c r="C32" s="218">
        <v>6417.5499652031003</v>
      </c>
      <c r="D32" s="218">
        <v>13509.855715878401</v>
      </c>
      <c r="E32" s="218">
        <v>7912.7807847794002</v>
      </c>
      <c r="F32" s="218">
        <v>10660.7446680173</v>
      </c>
      <c r="G32" s="218">
        <v>8063.2344604983</v>
      </c>
      <c r="H32" s="218">
        <v>6971.3310867593</v>
      </c>
      <c r="I32" s="218">
        <v>14774.809902135701</v>
      </c>
      <c r="J32" s="218">
        <v>8781.8375300660009</v>
      </c>
      <c r="K32" s="218">
        <v>12818.4499788016</v>
      </c>
      <c r="L32" s="218">
        <v>7077.9940500186003</v>
      </c>
      <c r="M32" s="218">
        <v>11926.773353333301</v>
      </c>
    </row>
    <row r="33" spans="1:13" x14ac:dyDescent="0.25">
      <c r="A33" s="256"/>
      <c r="B33" s="77" t="s">
        <v>88</v>
      </c>
      <c r="C33" s="219">
        <v>7107.0062600849005</v>
      </c>
      <c r="D33" s="219">
        <v>16401.615069523599</v>
      </c>
      <c r="E33" s="219">
        <v>7969.4189770742005</v>
      </c>
      <c r="F33" s="219">
        <v>11494.642917015201</v>
      </c>
      <c r="G33" s="219">
        <v>7054.9666282614999</v>
      </c>
      <c r="H33" s="219">
        <v>7728.4315092470006</v>
      </c>
      <c r="I33" s="219">
        <v>13189.544611736001</v>
      </c>
      <c r="J33" s="219">
        <v>11375.628121300901</v>
      </c>
      <c r="K33" s="219">
        <v>12383.947386142001</v>
      </c>
      <c r="L33" s="219">
        <v>7094.6482951079006</v>
      </c>
      <c r="M33" s="219">
        <v>13158.638789206001</v>
      </c>
    </row>
    <row r="34" spans="1:13" x14ac:dyDescent="0.25">
      <c r="A34" s="256"/>
      <c r="B34" s="77" t="s">
        <v>89</v>
      </c>
      <c r="C34" s="219">
        <v>7008.2859620034005</v>
      </c>
      <c r="D34" s="219">
        <v>13809.798465537</v>
      </c>
      <c r="E34" s="219">
        <v>6764.0407363509003</v>
      </c>
      <c r="F34" s="219">
        <v>9811.8937122385996</v>
      </c>
      <c r="G34" s="219">
        <v>8376.6963199534002</v>
      </c>
      <c r="H34" s="219">
        <v>6576.4841313185998</v>
      </c>
      <c r="I34" s="219">
        <v>11812.7903132675</v>
      </c>
      <c r="J34" s="219">
        <v>9235.8201615999005</v>
      </c>
      <c r="K34" s="219">
        <v>13751.794414497301</v>
      </c>
      <c r="L34" s="219">
        <v>6690.6736227277006</v>
      </c>
      <c r="M34" s="219">
        <v>12528.2470677602</v>
      </c>
    </row>
    <row r="35" spans="1:13" x14ac:dyDescent="0.25">
      <c r="A35" s="257"/>
      <c r="B35" s="78" t="s">
        <v>90</v>
      </c>
      <c r="C35" s="220">
        <v>6625.3512772688</v>
      </c>
      <c r="D35" s="220">
        <v>17959.4054807213</v>
      </c>
      <c r="E35" s="220">
        <v>7838.4857967379003</v>
      </c>
      <c r="F35" s="220" t="s">
        <v>87</v>
      </c>
      <c r="G35" s="220">
        <v>7824.9630838507001</v>
      </c>
      <c r="H35" s="220">
        <v>7770.0973432564006</v>
      </c>
      <c r="I35" s="220">
        <v>11030.0588311761</v>
      </c>
      <c r="J35" s="220">
        <v>11777.030515030201</v>
      </c>
      <c r="K35" s="220">
        <v>12865.9268608808</v>
      </c>
      <c r="L35" s="220">
        <v>6153.5626655386004</v>
      </c>
      <c r="M35" s="220">
        <v>12434.0390593214</v>
      </c>
    </row>
    <row r="36" spans="1:13" x14ac:dyDescent="0.25">
      <c r="A36" s="255">
        <v>2012</v>
      </c>
      <c r="B36" s="76" t="s">
        <v>86</v>
      </c>
      <c r="C36" s="218">
        <v>6585.4941699116007</v>
      </c>
      <c r="D36" s="218">
        <v>14498.570044194801</v>
      </c>
      <c r="E36" s="218">
        <v>6879.6266359498004</v>
      </c>
      <c r="F36" s="218">
        <v>9613.2383062242006</v>
      </c>
      <c r="G36" s="218">
        <v>6731.0823178692999</v>
      </c>
      <c r="H36" s="218">
        <v>6525.9244557084003</v>
      </c>
      <c r="I36" s="218">
        <v>11300.937187785701</v>
      </c>
      <c r="J36" s="218" t="s">
        <v>87</v>
      </c>
      <c r="K36" s="218">
        <v>12400.009084109</v>
      </c>
      <c r="L36" s="218">
        <v>6246.6645910081006</v>
      </c>
      <c r="M36" s="218">
        <v>12743.594058267701</v>
      </c>
    </row>
    <row r="37" spans="1:13" x14ac:dyDescent="0.25">
      <c r="A37" s="256"/>
      <c r="B37" s="77" t="s">
        <v>88</v>
      </c>
      <c r="C37" s="219">
        <v>6447.1975614394005</v>
      </c>
      <c r="D37" s="219" t="s">
        <v>87</v>
      </c>
      <c r="E37" s="219">
        <v>6933.0834084227999</v>
      </c>
      <c r="F37" s="219">
        <v>10646.903764692701</v>
      </c>
      <c r="G37" s="219">
        <v>7238.6316101817001</v>
      </c>
      <c r="H37" s="219">
        <v>7454.1262747163</v>
      </c>
      <c r="I37" s="219">
        <v>11928.0464112393</v>
      </c>
      <c r="J37" s="219">
        <v>11849.5291925825</v>
      </c>
      <c r="K37" s="219">
        <v>13439.7883809016</v>
      </c>
      <c r="L37" s="219">
        <v>5896.0830247849999</v>
      </c>
      <c r="M37" s="219">
        <v>12878.192170644001</v>
      </c>
    </row>
    <row r="38" spans="1:13" x14ac:dyDescent="0.25">
      <c r="A38" s="256"/>
      <c r="B38" s="77" t="s">
        <v>89</v>
      </c>
      <c r="C38" s="219">
        <v>6280.0707547207003</v>
      </c>
      <c r="D38" s="219">
        <v>15589.5956323594</v>
      </c>
      <c r="E38" s="219">
        <v>7759.8895442910007</v>
      </c>
      <c r="F38" s="219">
        <v>10479.6457490498</v>
      </c>
      <c r="G38" s="219">
        <v>7042.3667620154001</v>
      </c>
      <c r="H38" s="219">
        <v>7472.1790596581004</v>
      </c>
      <c r="I38" s="219" t="s">
        <v>87</v>
      </c>
      <c r="J38" s="219" t="s">
        <v>87</v>
      </c>
      <c r="K38" s="219">
        <v>12848.760034966501</v>
      </c>
      <c r="L38" s="219">
        <v>6615.0728901836001</v>
      </c>
      <c r="M38" s="219">
        <v>13507.5205695112</v>
      </c>
    </row>
    <row r="39" spans="1:13" x14ac:dyDescent="0.25">
      <c r="A39" s="257"/>
      <c r="B39" s="78" t="s">
        <v>90</v>
      </c>
      <c r="C39" s="220">
        <v>6824.9714187501004</v>
      </c>
      <c r="D39" s="220">
        <v>13622.395004587901</v>
      </c>
      <c r="E39" s="220">
        <v>6560.2429901045007</v>
      </c>
      <c r="F39" s="220" t="s">
        <v>87</v>
      </c>
      <c r="G39" s="220">
        <v>7298.4468439017</v>
      </c>
      <c r="H39" s="220">
        <v>7850.6404351170004</v>
      </c>
      <c r="I39" s="220">
        <v>10917.779871835501</v>
      </c>
      <c r="J39" s="220" t="s">
        <v>87</v>
      </c>
      <c r="K39" s="220">
        <v>12192.1138482806</v>
      </c>
      <c r="L39" s="220">
        <v>6256.7611392897006</v>
      </c>
      <c r="M39" s="220">
        <v>12086.2570077787</v>
      </c>
    </row>
    <row r="40" spans="1:13" x14ac:dyDescent="0.25">
      <c r="A40" s="255">
        <v>2013</v>
      </c>
      <c r="B40" s="76" t="s">
        <v>86</v>
      </c>
      <c r="C40" s="218">
        <v>6267.9714866674003</v>
      </c>
      <c r="D40" s="218">
        <v>15432.458704357301</v>
      </c>
      <c r="E40" s="218">
        <v>7006.7605200119006</v>
      </c>
      <c r="F40" s="218">
        <v>9854.8088443207998</v>
      </c>
      <c r="G40" s="218">
        <v>7124.9507883822998</v>
      </c>
      <c r="H40" s="218">
        <v>8127.7861210368001</v>
      </c>
      <c r="I40" s="218">
        <v>9944.2148972981995</v>
      </c>
      <c r="J40" s="218">
        <v>10103.3782823691</v>
      </c>
      <c r="K40" s="218">
        <v>11463.165547287701</v>
      </c>
      <c r="L40" s="218">
        <v>6333.3193539603999</v>
      </c>
      <c r="M40" s="218">
        <v>12909.820818839</v>
      </c>
    </row>
    <row r="41" spans="1:13" x14ac:dyDescent="0.25">
      <c r="A41" s="256"/>
      <c r="B41" s="77" t="s">
        <v>88</v>
      </c>
      <c r="C41" s="219">
        <v>6126.1621024357</v>
      </c>
      <c r="D41" s="219">
        <v>14202.149875381601</v>
      </c>
      <c r="E41" s="219">
        <v>7167.2405910402003</v>
      </c>
      <c r="F41" s="219">
        <v>10195.285349445001</v>
      </c>
      <c r="G41" s="219">
        <v>6331.3795445524001</v>
      </c>
      <c r="H41" s="219">
        <v>7152.1671982277003</v>
      </c>
      <c r="I41" s="219">
        <v>10692.424799106901</v>
      </c>
      <c r="J41" s="219">
        <v>11611.6977522871</v>
      </c>
      <c r="K41" s="219">
        <v>12376.9253044954</v>
      </c>
      <c r="L41" s="219">
        <v>7092.8499788560002</v>
      </c>
      <c r="M41" s="219">
        <v>12713.629234734</v>
      </c>
    </row>
    <row r="42" spans="1:13" x14ac:dyDescent="0.25">
      <c r="A42" s="256"/>
      <c r="B42" s="77" t="s">
        <v>89</v>
      </c>
      <c r="C42" s="219">
        <v>6135.8314413949001</v>
      </c>
      <c r="D42" s="219">
        <v>14016.616436455801</v>
      </c>
      <c r="E42" s="219">
        <v>5932.1546281227002</v>
      </c>
      <c r="F42" s="219">
        <v>10776.255542963501</v>
      </c>
      <c r="G42" s="219">
        <v>7168.9796970617999</v>
      </c>
      <c r="H42" s="219">
        <v>8665.9967357422011</v>
      </c>
      <c r="I42" s="219">
        <v>10610.661905889699</v>
      </c>
      <c r="J42" s="219">
        <v>12039.730205793301</v>
      </c>
      <c r="K42" s="219">
        <v>11926.0300415908</v>
      </c>
      <c r="L42" s="219">
        <v>7404.5826761752005</v>
      </c>
      <c r="M42" s="219">
        <v>13376.655698881301</v>
      </c>
    </row>
    <row r="43" spans="1:13" x14ac:dyDescent="0.25">
      <c r="A43" s="257"/>
      <c r="B43" s="78" t="s">
        <v>90</v>
      </c>
      <c r="C43" s="220">
        <v>5450.7128522305002</v>
      </c>
      <c r="D43" s="220">
        <v>12425.445308796801</v>
      </c>
      <c r="E43" s="220">
        <v>7197.7289092439005</v>
      </c>
      <c r="F43" s="220">
        <v>10343.860659453001</v>
      </c>
      <c r="G43" s="220">
        <v>7044.0641751110006</v>
      </c>
      <c r="H43" s="220">
        <v>8600.8513290097999</v>
      </c>
      <c r="I43" s="220">
        <v>10469.8717919274</v>
      </c>
      <c r="J43" s="220">
        <v>11358.637159697</v>
      </c>
      <c r="K43" s="220">
        <v>11349.028177583301</v>
      </c>
      <c r="L43" s="220">
        <v>6576.9691860503999</v>
      </c>
      <c r="M43" s="220">
        <v>12893.508425564101</v>
      </c>
    </row>
    <row r="44" spans="1:13" x14ac:dyDescent="0.25">
      <c r="A44" s="255">
        <v>2014</v>
      </c>
      <c r="B44" s="76" t="s">
        <v>86</v>
      </c>
      <c r="C44" s="218">
        <v>5244.5330356387003</v>
      </c>
      <c r="D44" s="218">
        <v>15569.5305717065</v>
      </c>
      <c r="E44" s="218">
        <v>6274.6343708208005</v>
      </c>
      <c r="F44" s="218">
        <v>10992.2946952934</v>
      </c>
      <c r="G44" s="218">
        <v>7015.5296441419005</v>
      </c>
      <c r="H44" s="218">
        <v>9553.8377779382008</v>
      </c>
      <c r="I44" s="218" t="s">
        <v>87</v>
      </c>
      <c r="J44" s="218">
        <v>11824.7176271101</v>
      </c>
      <c r="K44" s="218">
        <v>10515.233040495301</v>
      </c>
      <c r="L44" s="218">
        <v>6813.9976666326002</v>
      </c>
      <c r="M44" s="218">
        <v>12626.4870186977</v>
      </c>
    </row>
    <row r="45" spans="1:13" x14ac:dyDescent="0.25">
      <c r="A45" s="256"/>
      <c r="B45" s="77" t="s">
        <v>88</v>
      </c>
      <c r="C45" s="219">
        <v>5664.2409346431004</v>
      </c>
      <c r="D45" s="219">
        <v>15793.1174384188</v>
      </c>
      <c r="E45" s="219">
        <v>6699.3254195703003</v>
      </c>
      <c r="F45" s="219">
        <v>10757.299556915401</v>
      </c>
      <c r="G45" s="219">
        <v>6646.0746241198003</v>
      </c>
      <c r="H45" s="219">
        <v>7208.3220847284001</v>
      </c>
      <c r="I45" s="219">
        <v>10197.658583484001</v>
      </c>
      <c r="J45" s="219">
        <v>11260.667486952101</v>
      </c>
      <c r="K45" s="219">
        <v>11896.998956040001</v>
      </c>
      <c r="L45" s="219">
        <v>6980.3949267021999</v>
      </c>
      <c r="M45" s="219">
        <v>14319.6825442801</v>
      </c>
    </row>
    <row r="46" spans="1:13" x14ac:dyDescent="0.25">
      <c r="A46" s="256"/>
      <c r="B46" s="77" t="s">
        <v>89</v>
      </c>
      <c r="C46" s="219">
        <v>5484.8645506470002</v>
      </c>
      <c r="D46" s="219">
        <v>11556.622608227</v>
      </c>
      <c r="E46" s="219">
        <v>6437.1802315634004</v>
      </c>
      <c r="F46" s="219">
        <v>9798.9888005250996</v>
      </c>
      <c r="G46" s="219">
        <v>6733.9536275426999</v>
      </c>
      <c r="H46" s="219">
        <v>7991.7423755586005</v>
      </c>
      <c r="I46" s="219">
        <v>9150.0819582388012</v>
      </c>
      <c r="J46" s="219">
        <v>10497.2959006771</v>
      </c>
      <c r="K46" s="219">
        <v>11730.5911651186</v>
      </c>
      <c r="L46" s="219">
        <v>6025.3619011935007</v>
      </c>
      <c r="M46" s="219">
        <v>13202.0957270283</v>
      </c>
    </row>
    <row r="47" spans="1:13" x14ac:dyDescent="0.25">
      <c r="A47" s="257"/>
      <c r="B47" s="78" t="s">
        <v>90</v>
      </c>
      <c r="C47" s="220">
        <v>7409.1731546760002</v>
      </c>
      <c r="D47" s="220">
        <v>14503.6705396209</v>
      </c>
      <c r="E47" s="220">
        <v>6962.3798648507</v>
      </c>
      <c r="F47" s="220">
        <v>10226.7923796468</v>
      </c>
      <c r="G47" s="220">
        <v>7794.0895423818001</v>
      </c>
      <c r="H47" s="220">
        <v>8268.6989095830995</v>
      </c>
      <c r="I47" s="220">
        <v>10187.895314055901</v>
      </c>
      <c r="J47" s="220">
        <v>10122.5141645489</v>
      </c>
      <c r="K47" s="220">
        <v>12295.530765031701</v>
      </c>
      <c r="L47" s="220">
        <v>6655.4634861921004</v>
      </c>
      <c r="M47" s="220">
        <v>10433.376466935</v>
      </c>
    </row>
    <row r="48" spans="1:13" x14ac:dyDescent="0.25">
      <c r="A48" s="255">
        <v>2015</v>
      </c>
      <c r="B48" s="76" t="s">
        <v>86</v>
      </c>
      <c r="C48" s="218">
        <v>6544.7422740784004</v>
      </c>
      <c r="D48" s="218">
        <v>17335.4379977317</v>
      </c>
      <c r="E48" s="218">
        <v>7422.4967611905004</v>
      </c>
      <c r="F48" s="218">
        <v>10656.9957336973</v>
      </c>
      <c r="G48" s="218">
        <v>7371.3017157479999</v>
      </c>
      <c r="H48" s="218">
        <v>7670.0627627649001</v>
      </c>
      <c r="I48" s="218">
        <v>9560.4334656894007</v>
      </c>
      <c r="J48" s="218">
        <v>11385.717570557501</v>
      </c>
      <c r="K48" s="218">
        <v>12189.278257407101</v>
      </c>
      <c r="L48" s="218">
        <v>6709.9830469973003</v>
      </c>
      <c r="M48" s="218">
        <v>12165.4574562409</v>
      </c>
    </row>
    <row r="49" spans="1:13" x14ac:dyDescent="0.25">
      <c r="A49" s="256"/>
      <c r="B49" s="77" t="s">
        <v>88</v>
      </c>
      <c r="C49" s="219">
        <v>6639.9511546118001</v>
      </c>
      <c r="D49" s="219">
        <v>14330.3698196932</v>
      </c>
      <c r="E49" s="219">
        <v>7542.3778192600003</v>
      </c>
      <c r="F49" s="219">
        <v>10908.384315249101</v>
      </c>
      <c r="G49" s="219">
        <v>7250.9390287554006</v>
      </c>
      <c r="H49" s="219">
        <v>8069.3579960174002</v>
      </c>
      <c r="I49" s="219">
        <v>10532.1897188599</v>
      </c>
      <c r="J49" s="219">
        <v>11667.9951882236</v>
      </c>
      <c r="K49" s="219">
        <v>12314.6163065246</v>
      </c>
      <c r="L49" s="219">
        <v>6415.4867716764002</v>
      </c>
      <c r="M49" s="219">
        <v>13588.1852964471</v>
      </c>
    </row>
    <row r="50" spans="1:13" x14ac:dyDescent="0.25">
      <c r="A50" s="256"/>
      <c r="B50" s="77" t="s">
        <v>89</v>
      </c>
      <c r="C50" s="219">
        <v>5969.6862770669004</v>
      </c>
      <c r="D50" s="219">
        <v>15141.0584249163</v>
      </c>
      <c r="E50" s="219">
        <v>7318.0666436728006</v>
      </c>
      <c r="F50" s="219">
        <v>10734.6322944281</v>
      </c>
      <c r="G50" s="219">
        <v>6578.5549568806</v>
      </c>
      <c r="H50" s="219">
        <v>7617.1287105906003</v>
      </c>
      <c r="I50" s="219">
        <v>11148.5684963614</v>
      </c>
      <c r="J50" s="219">
        <v>11205.674561403501</v>
      </c>
      <c r="K50" s="219">
        <v>11751.652434699601</v>
      </c>
      <c r="L50" s="219">
        <v>5989.7664453803</v>
      </c>
      <c r="M50" s="219">
        <v>11802.5144640614</v>
      </c>
    </row>
    <row r="51" spans="1:13" x14ac:dyDescent="0.25">
      <c r="A51" s="257"/>
      <c r="B51" s="78" t="s">
        <v>90</v>
      </c>
      <c r="C51" s="220">
        <v>6288.1067698085999</v>
      </c>
      <c r="D51" s="220">
        <v>15143.1191000454</v>
      </c>
      <c r="E51" s="220">
        <v>7330.4999685283001</v>
      </c>
      <c r="F51" s="220">
        <v>10216.808764301501</v>
      </c>
      <c r="G51" s="220">
        <v>6794.7229193677003</v>
      </c>
      <c r="H51" s="220">
        <v>8587.1604702239001</v>
      </c>
      <c r="I51" s="220">
        <v>11825.7293652893</v>
      </c>
      <c r="J51" s="220">
        <v>11095.383233914601</v>
      </c>
      <c r="K51" s="220">
        <v>12142.877700498901</v>
      </c>
      <c r="L51" s="220">
        <v>6115.3519736264998</v>
      </c>
      <c r="M51" s="220">
        <v>12207.9841151773</v>
      </c>
    </row>
    <row r="52" spans="1:13" x14ac:dyDescent="0.25">
      <c r="A52" s="255">
        <v>2016</v>
      </c>
      <c r="B52" s="76" t="s">
        <v>86</v>
      </c>
      <c r="C52" s="218">
        <v>7421.5936402772004</v>
      </c>
      <c r="D52" s="218">
        <v>16013.356497481</v>
      </c>
      <c r="E52" s="218">
        <v>8659.2425258437997</v>
      </c>
      <c r="F52" s="218">
        <v>10161.6272933128</v>
      </c>
      <c r="G52" s="218">
        <v>6751.2485805371998</v>
      </c>
      <c r="H52" s="218">
        <v>8161.3931117218999</v>
      </c>
      <c r="I52" s="218">
        <v>12109.1904405404</v>
      </c>
      <c r="J52" s="218">
        <v>9563.8223841441995</v>
      </c>
      <c r="K52" s="218">
        <v>13065.481412638901</v>
      </c>
      <c r="L52" s="218">
        <v>6560.7816148607999</v>
      </c>
      <c r="M52" s="218">
        <v>11890.040043033301</v>
      </c>
    </row>
    <row r="53" spans="1:13" x14ac:dyDescent="0.25">
      <c r="A53" s="256"/>
      <c r="B53" s="77" t="s">
        <v>88</v>
      </c>
      <c r="C53" s="219">
        <v>7878.4113087628002</v>
      </c>
      <c r="D53" s="219">
        <v>15177.0213950618</v>
      </c>
      <c r="E53" s="219">
        <v>7735.0268902103999</v>
      </c>
      <c r="F53" s="219">
        <v>10150.529146494</v>
      </c>
      <c r="G53" s="219">
        <v>6995.5588128747004</v>
      </c>
      <c r="H53" s="219">
        <v>9006.4613541244998</v>
      </c>
      <c r="I53" s="219">
        <v>9670.4268302570999</v>
      </c>
      <c r="J53" s="219">
        <v>9717.3472245773009</v>
      </c>
      <c r="K53" s="219">
        <v>12693.073528671601</v>
      </c>
      <c r="L53" s="219">
        <v>5954.4656025447002</v>
      </c>
      <c r="M53" s="219">
        <v>12303.390294932</v>
      </c>
    </row>
    <row r="54" spans="1:13" x14ac:dyDescent="0.25">
      <c r="A54" s="256"/>
      <c r="B54" s="77" t="s">
        <v>89</v>
      </c>
      <c r="C54" s="219">
        <v>7776.7525662749003</v>
      </c>
      <c r="D54" s="219">
        <v>15149.713715297801</v>
      </c>
      <c r="E54" s="219">
        <v>7300.0924705540001</v>
      </c>
      <c r="F54" s="219">
        <v>10322.279660960701</v>
      </c>
      <c r="G54" s="219">
        <v>7596.7889642167002</v>
      </c>
      <c r="H54" s="219">
        <v>9147.3110303747999</v>
      </c>
      <c r="I54" s="219">
        <v>10442.702606663501</v>
      </c>
      <c r="J54" s="219">
        <v>10394.076118602999</v>
      </c>
      <c r="K54" s="219">
        <v>13789.068139110801</v>
      </c>
      <c r="L54" s="219">
        <v>6439.8928265340001</v>
      </c>
      <c r="M54" s="219">
        <v>12482.8031449146</v>
      </c>
    </row>
    <row r="55" spans="1:13" x14ac:dyDescent="0.25">
      <c r="A55" s="257"/>
      <c r="B55" s="78" t="s">
        <v>90</v>
      </c>
      <c r="C55" s="220">
        <v>9103.2090951037007</v>
      </c>
      <c r="D55" s="220">
        <v>14788.618801340901</v>
      </c>
      <c r="E55" s="220">
        <v>6313.0050773151006</v>
      </c>
      <c r="F55" s="220">
        <v>11228.079107751</v>
      </c>
      <c r="G55" s="220">
        <v>8530.4730745805009</v>
      </c>
      <c r="H55" s="220">
        <v>9314.9688490338012</v>
      </c>
      <c r="I55" s="220">
        <v>12344.622386720601</v>
      </c>
      <c r="J55" s="220">
        <v>11706.945755773</v>
      </c>
      <c r="K55" s="220">
        <v>13181.587885787401</v>
      </c>
      <c r="L55" s="220">
        <v>6221.3732634402004</v>
      </c>
      <c r="M55" s="220">
        <v>12002.331275291101</v>
      </c>
    </row>
    <row r="56" spans="1:13" x14ac:dyDescent="0.25">
      <c r="A56" s="255">
        <v>2017</v>
      </c>
      <c r="B56" s="76" t="s">
        <v>86</v>
      </c>
      <c r="C56" s="218">
        <v>7580.9459604197</v>
      </c>
      <c r="D56" s="218">
        <v>14891.4630689968</v>
      </c>
      <c r="E56" s="218">
        <v>6605.2185609807002</v>
      </c>
      <c r="F56" s="218">
        <v>10708.011659691301</v>
      </c>
      <c r="G56" s="218">
        <v>7655.8490478438007</v>
      </c>
      <c r="H56" s="218">
        <v>8740.2209722728003</v>
      </c>
      <c r="I56" s="218">
        <v>12698.127289895301</v>
      </c>
      <c r="J56" s="218">
        <v>11277.9601948129</v>
      </c>
      <c r="K56" s="218">
        <v>12414.137100064401</v>
      </c>
      <c r="L56" s="218">
        <v>6483.3270126411999</v>
      </c>
      <c r="M56" s="218">
        <v>12402.162903566801</v>
      </c>
    </row>
    <row r="57" spans="1:13" x14ac:dyDescent="0.25">
      <c r="A57" s="256"/>
      <c r="B57" s="77" t="s">
        <v>88</v>
      </c>
      <c r="C57" s="219">
        <v>5868.0862509544004</v>
      </c>
      <c r="D57" s="219">
        <v>15157.2783213737</v>
      </c>
      <c r="E57" s="219">
        <v>8020.9959354687007</v>
      </c>
      <c r="F57" s="219">
        <v>10325.1178256563</v>
      </c>
      <c r="G57" s="219">
        <v>7584.9003189635005</v>
      </c>
      <c r="H57" s="219">
        <v>9413.8078085037996</v>
      </c>
      <c r="I57" s="219">
        <v>11560.266220400901</v>
      </c>
      <c r="J57" s="219">
        <v>11242.928415103601</v>
      </c>
      <c r="K57" s="219">
        <v>13033.257903795</v>
      </c>
      <c r="L57" s="219">
        <v>6727.5501866564</v>
      </c>
      <c r="M57" s="219">
        <v>13032.206378745601</v>
      </c>
    </row>
    <row r="58" spans="1:13" x14ac:dyDescent="0.25">
      <c r="A58" s="256"/>
      <c r="B58" s="77" t="s">
        <v>89</v>
      </c>
      <c r="C58" s="219">
        <v>6542.9942494290999</v>
      </c>
      <c r="D58" s="219">
        <v>13612.459203734701</v>
      </c>
      <c r="E58" s="219">
        <v>7158.2352456850003</v>
      </c>
      <c r="F58" s="219">
        <v>10594.8392725383</v>
      </c>
      <c r="G58" s="219">
        <v>7700.4972358131999</v>
      </c>
      <c r="H58" s="219">
        <v>8682.8375119410011</v>
      </c>
      <c r="I58" s="219">
        <v>12846.948906632701</v>
      </c>
      <c r="J58" s="219">
        <v>10786.7998631972</v>
      </c>
      <c r="K58" s="219">
        <v>13043.5328514184</v>
      </c>
      <c r="L58" s="219">
        <v>7725.7279847457003</v>
      </c>
      <c r="M58" s="219">
        <v>13934.0486643843</v>
      </c>
    </row>
    <row r="59" spans="1:13" x14ac:dyDescent="0.25">
      <c r="A59" s="257"/>
      <c r="B59" s="78" t="s">
        <v>90</v>
      </c>
      <c r="C59" s="220">
        <v>6802.6744369595999</v>
      </c>
      <c r="D59" s="220">
        <v>12867.349870255801</v>
      </c>
      <c r="E59" s="220">
        <v>7374.1824614665002</v>
      </c>
      <c r="F59" s="220">
        <v>10797.9197606138</v>
      </c>
      <c r="G59" s="220">
        <v>7933.8215023515004</v>
      </c>
      <c r="H59" s="220">
        <v>8354.5301792464998</v>
      </c>
      <c r="I59" s="220">
        <v>11680.192968978501</v>
      </c>
      <c r="J59" s="220">
        <v>12101.029049320901</v>
      </c>
      <c r="K59" s="220">
        <v>12346.1957787919</v>
      </c>
      <c r="L59" s="220">
        <v>6408.3778814021998</v>
      </c>
      <c r="M59" s="220">
        <v>11880.3701506826</v>
      </c>
    </row>
    <row r="60" spans="1:13" x14ac:dyDescent="0.25">
      <c r="A60" s="255">
        <v>2018</v>
      </c>
      <c r="B60" s="76" t="s">
        <v>86</v>
      </c>
      <c r="C60" s="218">
        <v>6069.5917072269003</v>
      </c>
      <c r="D60" s="218">
        <v>13088.5018705936</v>
      </c>
      <c r="E60" s="218">
        <v>6701.8045063012005</v>
      </c>
      <c r="F60" s="218">
        <v>11357.4702732076</v>
      </c>
      <c r="G60" s="218">
        <v>7894.7353534201002</v>
      </c>
      <c r="H60" s="218">
        <v>8663.4590516009011</v>
      </c>
      <c r="I60" s="218">
        <v>11419.3673734769</v>
      </c>
      <c r="J60" s="218">
        <v>11492.7049265362</v>
      </c>
      <c r="K60" s="218">
        <v>12223.380685075701</v>
      </c>
      <c r="L60" s="218">
        <v>6961.2812946172999</v>
      </c>
      <c r="M60" s="218">
        <v>12390.1886470305</v>
      </c>
    </row>
    <row r="61" spans="1:13" x14ac:dyDescent="0.25">
      <c r="A61" s="256"/>
      <c r="B61" s="77" t="s">
        <v>88</v>
      </c>
      <c r="C61" s="219">
        <v>6724.057104683</v>
      </c>
      <c r="D61" s="219">
        <v>14101.087604545801</v>
      </c>
      <c r="E61" s="219">
        <v>8717.1462525667012</v>
      </c>
      <c r="F61" s="219">
        <v>11456.170472228001</v>
      </c>
      <c r="G61" s="219">
        <v>7835.9944065799</v>
      </c>
      <c r="H61" s="219">
        <v>8721.8281472836006</v>
      </c>
      <c r="I61" s="219">
        <v>11653.1175572336</v>
      </c>
      <c r="J61" s="219">
        <v>10635.150660057001</v>
      </c>
      <c r="K61" s="219">
        <v>11649.145912625001</v>
      </c>
      <c r="L61" s="219">
        <v>7350.9282790408006</v>
      </c>
      <c r="M61" s="219">
        <v>12723.287023548501</v>
      </c>
    </row>
    <row r="62" spans="1:13" x14ac:dyDescent="0.25">
      <c r="A62" s="256"/>
      <c r="B62" s="77" t="s">
        <v>89</v>
      </c>
      <c r="C62" s="219">
        <v>7993.3204984838003</v>
      </c>
      <c r="D62" s="219">
        <v>13550.793465192</v>
      </c>
      <c r="E62" s="219">
        <v>7448.4696999774005</v>
      </c>
      <c r="F62" s="219">
        <v>11811.817222928401</v>
      </c>
      <c r="G62" s="219">
        <v>7552.0844815259006</v>
      </c>
      <c r="H62" s="219">
        <v>8265.6431371082999</v>
      </c>
      <c r="I62" s="219">
        <v>11929.224323218801</v>
      </c>
      <c r="J62" s="219">
        <v>12305.116453004301</v>
      </c>
      <c r="K62" s="219">
        <v>11645.9448124344</v>
      </c>
      <c r="L62" s="219">
        <v>6514.197708574</v>
      </c>
      <c r="M62" s="219">
        <v>12087.8320698853</v>
      </c>
    </row>
    <row r="63" spans="1:13" x14ac:dyDescent="0.25">
      <c r="A63" s="257"/>
      <c r="B63" s="78" t="s">
        <v>90</v>
      </c>
      <c r="C63" s="220">
        <v>7204.1469614635007</v>
      </c>
      <c r="D63" s="220">
        <v>13344.019780267201</v>
      </c>
      <c r="E63" s="220">
        <v>7745.6785047796002</v>
      </c>
      <c r="F63" s="220">
        <v>11846.384647606101</v>
      </c>
      <c r="G63" s="220">
        <v>7869.9584545518001</v>
      </c>
      <c r="H63" s="220">
        <v>9710.3848617839012</v>
      </c>
      <c r="I63" s="220">
        <v>10245.8487377161</v>
      </c>
      <c r="J63" s="220">
        <v>10943.743249330601</v>
      </c>
      <c r="K63" s="220">
        <v>11812.6884296198</v>
      </c>
      <c r="L63" s="220">
        <v>6936.3369205528006</v>
      </c>
      <c r="M63" s="220">
        <v>12963.8341232373</v>
      </c>
    </row>
    <row r="64" spans="1:13" x14ac:dyDescent="0.25">
      <c r="A64" s="255">
        <v>2019</v>
      </c>
      <c r="B64" s="76" t="s">
        <v>86</v>
      </c>
      <c r="C64" s="218">
        <v>7798.0637029196005</v>
      </c>
      <c r="D64" s="218">
        <v>14053.5308338217</v>
      </c>
      <c r="E64" s="218">
        <v>9503.3263994563004</v>
      </c>
      <c r="F64" s="218">
        <v>11684.535196551</v>
      </c>
      <c r="G64" s="218">
        <v>7167.5583486453006</v>
      </c>
      <c r="H64" s="218">
        <v>8543.8953234754008</v>
      </c>
      <c r="I64" s="218">
        <v>11354.731913350201</v>
      </c>
      <c r="J64" s="218">
        <v>10889.603273347</v>
      </c>
      <c r="K64" s="218">
        <v>11964.793412516001</v>
      </c>
      <c r="L64" s="218">
        <v>6988.5264639983006</v>
      </c>
      <c r="M64" s="218">
        <v>12527.7844776825</v>
      </c>
    </row>
    <row r="65" spans="1:13" x14ac:dyDescent="0.25">
      <c r="A65" s="256"/>
      <c r="B65" s="77" t="s">
        <v>88</v>
      </c>
      <c r="C65" s="219">
        <v>7358.7203649477005</v>
      </c>
      <c r="D65" s="219">
        <v>13193.255866347401</v>
      </c>
      <c r="E65" s="219">
        <v>7191.0900665025001</v>
      </c>
      <c r="F65" s="219">
        <v>11858.838070084001</v>
      </c>
      <c r="G65" s="219">
        <v>8029.9631371077003</v>
      </c>
      <c r="H65" s="219">
        <v>9972.5354991585009</v>
      </c>
      <c r="I65" s="219">
        <v>10452.950567989101</v>
      </c>
      <c r="J65" s="219">
        <v>11353.4048530158</v>
      </c>
      <c r="K65" s="219">
        <v>12457.198121547101</v>
      </c>
      <c r="L65" s="219">
        <v>7247.6533027773003</v>
      </c>
      <c r="M65" s="219">
        <v>12924.991017006201</v>
      </c>
    </row>
    <row r="66" spans="1:13" x14ac:dyDescent="0.25">
      <c r="A66" s="256"/>
      <c r="B66" s="77" t="s">
        <v>89</v>
      </c>
      <c r="C66" s="219">
        <v>8308.0983031258002</v>
      </c>
      <c r="D66" s="219">
        <v>15300.0610035022</v>
      </c>
      <c r="E66" s="219">
        <v>6868.7423619898</v>
      </c>
      <c r="F66" s="219">
        <v>11140.9361955804</v>
      </c>
      <c r="G66" s="219">
        <v>6843.7756916455</v>
      </c>
      <c r="H66" s="219">
        <v>9792.6701613170007</v>
      </c>
      <c r="I66" s="219">
        <v>9564.1919778219999</v>
      </c>
      <c r="J66" s="219">
        <v>10075.754430692401</v>
      </c>
      <c r="K66" s="219">
        <v>11982.936006940101</v>
      </c>
      <c r="L66" s="219">
        <v>6795.4623737748007</v>
      </c>
      <c r="M66" s="219">
        <v>11748.9998869268</v>
      </c>
    </row>
    <row r="67" spans="1:13" x14ac:dyDescent="0.25">
      <c r="A67" s="257"/>
      <c r="B67" s="78" t="s">
        <v>90</v>
      </c>
      <c r="C67" s="220">
        <v>7030.5927980195002</v>
      </c>
      <c r="D67" s="220">
        <v>14768.007213373601</v>
      </c>
      <c r="E67" s="220">
        <v>7128.0163276331004</v>
      </c>
      <c r="F67" s="220">
        <v>11330.947008143301</v>
      </c>
      <c r="G67" s="220">
        <v>6961.7780820784001</v>
      </c>
      <c r="H67" s="220">
        <v>9359.4809999380996</v>
      </c>
      <c r="I67" s="220">
        <v>10544.655570531801</v>
      </c>
      <c r="J67" s="220">
        <v>10238.186125370301</v>
      </c>
      <c r="K67" s="220">
        <v>11401.6745819641</v>
      </c>
      <c r="L67" s="220">
        <v>7147.9333109094005</v>
      </c>
      <c r="M67" s="220">
        <v>11576.209609227601</v>
      </c>
    </row>
    <row r="68" spans="1:13" x14ac:dyDescent="0.25">
      <c r="A68" s="255">
        <v>2020</v>
      </c>
      <c r="B68" s="76" t="s">
        <v>86</v>
      </c>
      <c r="C68" s="218">
        <v>6465.7482505247999</v>
      </c>
      <c r="D68" s="218">
        <v>14409.024906015</v>
      </c>
      <c r="E68" s="218">
        <v>8383.8564710309001</v>
      </c>
      <c r="F68" s="218">
        <v>11076.621238330201</v>
      </c>
      <c r="G68" s="218">
        <v>7390.5610917538006</v>
      </c>
      <c r="H68" s="218">
        <v>8856.4509546796999</v>
      </c>
      <c r="I68" s="218">
        <v>11811.465272157</v>
      </c>
      <c r="J68" s="218">
        <v>10662.900463125401</v>
      </c>
      <c r="K68" s="218">
        <v>12603.5436075009</v>
      </c>
      <c r="L68" s="218">
        <v>7247.9384501209006</v>
      </c>
      <c r="M68" s="218">
        <v>12677.663131128</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v>6180.1350645072998</v>
      </c>
      <c r="D70" s="219">
        <v>13421.1795035427</v>
      </c>
      <c r="E70" s="219">
        <v>6556.9608496278006</v>
      </c>
      <c r="F70" s="219">
        <v>9948.1706789060008</v>
      </c>
      <c r="G70" s="219" t="s">
        <v>87</v>
      </c>
      <c r="H70" s="219">
        <v>8151.3413069898006</v>
      </c>
      <c r="I70" s="219">
        <v>10474.8821894703</v>
      </c>
      <c r="J70" s="219">
        <v>9636.0273137250006</v>
      </c>
      <c r="K70" s="219">
        <v>12688.135673741001</v>
      </c>
      <c r="L70" s="219">
        <v>6236.8359085563006</v>
      </c>
      <c r="M70" s="219">
        <v>12047.5641940655</v>
      </c>
    </row>
    <row r="71" spans="1:13" x14ac:dyDescent="0.25">
      <c r="A71" s="257"/>
      <c r="B71" s="78" t="s">
        <v>90</v>
      </c>
      <c r="C71" s="220" t="s">
        <v>87</v>
      </c>
      <c r="D71" s="220">
        <v>14970.9138116186</v>
      </c>
      <c r="E71" s="220">
        <v>8130.1356927606003</v>
      </c>
      <c r="F71" s="220">
        <v>10711.632168661401</v>
      </c>
      <c r="G71" s="220">
        <v>6770.5347836677001</v>
      </c>
      <c r="H71" s="220">
        <v>8329.549510250301</v>
      </c>
      <c r="I71" s="220">
        <v>11392.7634966232</v>
      </c>
      <c r="J71" s="220">
        <v>9434.7088616545007</v>
      </c>
      <c r="K71" s="220">
        <v>13002.8608449776</v>
      </c>
      <c r="L71" s="220">
        <v>6579.7176354736002</v>
      </c>
      <c r="M71" s="220">
        <v>12350.112388387</v>
      </c>
    </row>
    <row r="72" spans="1:13" x14ac:dyDescent="0.25">
      <c r="A72" s="255">
        <v>2021</v>
      </c>
      <c r="B72" s="76" t="s">
        <v>86</v>
      </c>
      <c r="C72" s="218" t="s">
        <v>87</v>
      </c>
      <c r="D72" s="218">
        <v>15671.391951904101</v>
      </c>
      <c r="E72" s="218">
        <v>6165.3918141574004</v>
      </c>
      <c r="F72" s="218">
        <v>10370.1739521087</v>
      </c>
      <c r="G72" s="218">
        <v>6711.0854981972006</v>
      </c>
      <c r="H72" s="218">
        <v>6997.3024813749007</v>
      </c>
      <c r="I72" s="218">
        <v>10499.4380512115</v>
      </c>
      <c r="J72" s="218">
        <v>9606.4985624517994</v>
      </c>
      <c r="K72" s="218">
        <v>11892.981227714001</v>
      </c>
      <c r="L72" s="218">
        <v>6669.1500573785006</v>
      </c>
      <c r="M72" s="218">
        <v>13200.3813790202</v>
      </c>
    </row>
    <row r="73" spans="1:13" x14ac:dyDescent="0.25">
      <c r="A73" s="256"/>
      <c r="B73" s="77" t="s">
        <v>88</v>
      </c>
      <c r="C73" s="219" t="s">
        <v>87</v>
      </c>
      <c r="D73" s="219" t="s">
        <v>87</v>
      </c>
      <c r="E73" s="219">
        <v>6580.8568841123006</v>
      </c>
      <c r="F73" s="219">
        <v>10626.9684096122</v>
      </c>
      <c r="G73" s="219">
        <v>7647.5474638082005</v>
      </c>
      <c r="H73" s="219">
        <v>8446.8027776100007</v>
      </c>
      <c r="I73" s="219">
        <v>10314.2213234513</v>
      </c>
      <c r="J73" s="219">
        <v>10969.975226648601</v>
      </c>
      <c r="K73" s="219">
        <v>11468.2608482206</v>
      </c>
      <c r="L73" s="219">
        <v>7702.9634426103003</v>
      </c>
      <c r="M73" s="219">
        <v>14184.493569723501</v>
      </c>
    </row>
    <row r="74" spans="1:13" x14ac:dyDescent="0.25">
      <c r="A74" s="256"/>
      <c r="B74" s="77" t="s">
        <v>89</v>
      </c>
      <c r="C74" s="219">
        <v>6897.1832939449005</v>
      </c>
      <c r="D74" s="219">
        <v>14412.034123760401</v>
      </c>
      <c r="E74" s="219">
        <v>8370.1274709663012</v>
      </c>
      <c r="F74" s="219">
        <v>11261.739598246901</v>
      </c>
      <c r="G74" s="219" t="s">
        <v>87</v>
      </c>
      <c r="H74" s="219">
        <v>10038.7106807324</v>
      </c>
      <c r="I74" s="219">
        <v>10320.718316918401</v>
      </c>
      <c r="J74" s="219" t="s">
        <v>87</v>
      </c>
      <c r="K74" s="219">
        <v>12840.919183132901</v>
      </c>
      <c r="L74" s="219">
        <v>7420.3682450754004</v>
      </c>
      <c r="M74" s="219">
        <v>12620.7682182525</v>
      </c>
    </row>
    <row r="75" spans="1:13" x14ac:dyDescent="0.25">
      <c r="A75" s="257"/>
      <c r="B75" s="78" t="s">
        <v>90</v>
      </c>
      <c r="C75" s="220">
        <v>8948.4545480607012</v>
      </c>
      <c r="D75" s="220">
        <v>12779.7023187913</v>
      </c>
      <c r="E75" s="220">
        <v>8093.4595554612006</v>
      </c>
      <c r="F75" s="220">
        <v>11586.776839846201</v>
      </c>
      <c r="G75" s="220">
        <v>8513.9792283933002</v>
      </c>
      <c r="H75" s="220">
        <v>9917.0210268506999</v>
      </c>
      <c r="I75" s="220">
        <v>11933.140960050501</v>
      </c>
      <c r="J75" s="220">
        <v>12925.314140726901</v>
      </c>
      <c r="K75" s="220">
        <v>13173.0934058559</v>
      </c>
      <c r="L75" s="220">
        <v>8468.0106864694008</v>
      </c>
      <c r="M75" s="220">
        <v>13743.626683627801</v>
      </c>
    </row>
    <row r="76" spans="1:13" x14ac:dyDescent="0.25">
      <c r="A76" s="255">
        <v>2022</v>
      </c>
      <c r="B76" s="76" t="s">
        <v>86</v>
      </c>
      <c r="C76" s="218">
        <v>7291.8923101933005</v>
      </c>
      <c r="D76" s="218">
        <v>12766.658166835701</v>
      </c>
      <c r="E76" s="218">
        <v>6793.7569133666002</v>
      </c>
      <c r="F76" s="218">
        <v>11461.472648594401</v>
      </c>
      <c r="G76" s="218">
        <v>7204.5858050396</v>
      </c>
      <c r="H76" s="218">
        <v>9614.1911484112006</v>
      </c>
      <c r="I76" s="218">
        <v>13424.838856092201</v>
      </c>
      <c r="J76" s="218">
        <v>11400.6979776552</v>
      </c>
      <c r="K76" s="218">
        <v>13688.596413855201</v>
      </c>
      <c r="L76" s="218">
        <v>7916.0535307642003</v>
      </c>
      <c r="M76" s="218">
        <v>12730.6773585803</v>
      </c>
    </row>
    <row r="77" spans="1:13" x14ac:dyDescent="0.25">
      <c r="A77" s="256"/>
      <c r="B77" s="77" t="s">
        <v>88</v>
      </c>
      <c r="C77" s="219">
        <v>7114.0800065653002</v>
      </c>
      <c r="D77" s="219">
        <v>14116.454129568901</v>
      </c>
      <c r="E77" s="219">
        <v>8032.9986507454005</v>
      </c>
      <c r="F77" s="219">
        <v>11568.4345194833</v>
      </c>
      <c r="G77" s="219">
        <v>7138.7192185788999</v>
      </c>
      <c r="H77" s="219">
        <v>11371.5233665543</v>
      </c>
      <c r="I77" s="219">
        <v>12270.060274403801</v>
      </c>
      <c r="J77" s="219">
        <v>11694.149695206101</v>
      </c>
      <c r="K77" s="219">
        <v>13900.0918988509</v>
      </c>
      <c r="L77" s="219">
        <v>8377.1330874679006</v>
      </c>
      <c r="M77" s="219">
        <v>12895.8625087447</v>
      </c>
    </row>
    <row r="78" spans="1:13" x14ac:dyDescent="0.25">
      <c r="A78" s="256"/>
      <c r="B78" s="77" t="s">
        <v>89</v>
      </c>
      <c r="C78" s="219">
        <v>7010.9163921513</v>
      </c>
      <c r="D78" s="219">
        <v>13612.743196608701</v>
      </c>
      <c r="E78" s="219" t="s">
        <v>87</v>
      </c>
      <c r="F78" s="219">
        <v>13024.677765299401</v>
      </c>
      <c r="G78" s="219">
        <v>8034.8808670386006</v>
      </c>
      <c r="H78" s="219">
        <v>9183.6623406808012</v>
      </c>
      <c r="I78" s="219">
        <v>12197.715457890701</v>
      </c>
      <c r="J78" s="219">
        <v>12238.420983771501</v>
      </c>
      <c r="K78" s="219">
        <v>12706.688678685701</v>
      </c>
      <c r="L78" s="219">
        <v>8001.8001746897999</v>
      </c>
      <c r="M78" s="219">
        <v>13016.7598973778</v>
      </c>
    </row>
    <row r="79" spans="1:13" x14ac:dyDescent="0.25">
      <c r="A79" s="257"/>
      <c r="B79" s="78" t="s">
        <v>90</v>
      </c>
      <c r="C79" s="220">
        <v>6467.3765837091005</v>
      </c>
      <c r="D79" s="220">
        <v>10967.9264973175</v>
      </c>
      <c r="E79" s="220">
        <v>7194.1922193657001</v>
      </c>
      <c r="F79" s="220">
        <v>12183.9715854115</v>
      </c>
      <c r="G79" s="220">
        <v>7558.1841252078002</v>
      </c>
      <c r="H79" s="220">
        <v>9645.0367203369005</v>
      </c>
      <c r="I79" s="220">
        <v>12715.536402548201</v>
      </c>
      <c r="J79" s="220">
        <v>11685.676457855301</v>
      </c>
      <c r="K79" s="220">
        <v>10995.714782861</v>
      </c>
      <c r="L79" s="220">
        <v>7995.2024349527001</v>
      </c>
      <c r="M79" s="220">
        <v>12769.567752479101</v>
      </c>
    </row>
    <row r="80" spans="1:13" x14ac:dyDescent="0.25">
      <c r="A80" s="255">
        <v>2023</v>
      </c>
      <c r="B80" s="76" t="s">
        <v>86</v>
      </c>
      <c r="C80" s="218" t="s">
        <v>87</v>
      </c>
      <c r="D80" s="218">
        <v>14277.7928776342</v>
      </c>
      <c r="E80" s="218">
        <v>7972.1341790360002</v>
      </c>
      <c r="F80" s="218">
        <v>12554.5911427682</v>
      </c>
      <c r="G80" s="218">
        <v>8192.815523018</v>
      </c>
      <c r="H80" s="218">
        <v>10649.398005885201</v>
      </c>
      <c r="I80" s="218">
        <v>11980.4089848613</v>
      </c>
      <c r="J80" s="218">
        <v>12430.8619750167</v>
      </c>
      <c r="K80" s="218">
        <v>11738.082490525001</v>
      </c>
      <c r="L80" s="218">
        <v>9579.6555150923996</v>
      </c>
      <c r="M80" s="218">
        <v>12941.874753047501</v>
      </c>
    </row>
    <row r="81" spans="1:13" x14ac:dyDescent="0.25">
      <c r="A81" s="256"/>
      <c r="B81" s="77" t="s">
        <v>88</v>
      </c>
      <c r="C81" s="219">
        <v>8155.7780368651001</v>
      </c>
      <c r="D81" s="219">
        <v>13911.0216091809</v>
      </c>
      <c r="E81" s="219">
        <v>8113.9736187107001</v>
      </c>
      <c r="F81" s="219">
        <v>13600.172702686701</v>
      </c>
      <c r="G81" s="219">
        <v>8511.0278293463998</v>
      </c>
      <c r="H81" s="219">
        <v>10155.1150753778</v>
      </c>
      <c r="I81" s="219">
        <v>12472.1152737882</v>
      </c>
      <c r="J81" s="219">
        <v>12533.9452698773</v>
      </c>
      <c r="K81" s="219">
        <v>12382.3161791604</v>
      </c>
      <c r="L81" s="219">
        <v>7906.9110296305998</v>
      </c>
      <c r="M81" s="219">
        <v>13038.8480373779</v>
      </c>
    </row>
    <row r="82" spans="1:13" x14ac:dyDescent="0.25">
      <c r="A82" s="256"/>
      <c r="B82" s="77" t="s">
        <v>89</v>
      </c>
      <c r="C82" s="219">
        <v>8894.059239921</v>
      </c>
      <c r="D82" s="219">
        <v>14571.6826116052</v>
      </c>
      <c r="E82" s="219">
        <v>7531.3289160407003</v>
      </c>
      <c r="F82" s="219">
        <v>12898.3086090755</v>
      </c>
      <c r="G82" s="219">
        <v>8814.6992852962994</v>
      </c>
      <c r="H82" s="219">
        <v>9867.123119182701</v>
      </c>
      <c r="I82" s="219">
        <v>12645.6010473195</v>
      </c>
      <c r="J82" s="219">
        <v>14697.4831912684</v>
      </c>
      <c r="K82" s="219">
        <v>11808.168364196701</v>
      </c>
      <c r="L82" s="219">
        <v>8552.4349041518999</v>
      </c>
      <c r="M82" s="219">
        <v>13977.7757760041</v>
      </c>
    </row>
    <row r="83" spans="1:13" x14ac:dyDescent="0.25">
      <c r="A83" s="257"/>
      <c r="B83" s="78" t="s">
        <v>90</v>
      </c>
      <c r="C83" s="220">
        <v>6770.2131158980001</v>
      </c>
      <c r="D83" s="220">
        <v>15737.016228533901</v>
      </c>
      <c r="E83" s="220">
        <v>8132.8675604061</v>
      </c>
      <c r="F83" s="220">
        <v>13684.576080816101</v>
      </c>
      <c r="G83" s="220">
        <v>8759.636665415901</v>
      </c>
      <c r="H83" s="220">
        <v>9783.4360745349004</v>
      </c>
      <c r="I83" s="220">
        <v>11644.8736927015</v>
      </c>
      <c r="J83" s="220">
        <v>14391.727808887301</v>
      </c>
      <c r="K83" s="220">
        <v>11963.898708324601</v>
      </c>
      <c r="L83" s="220">
        <v>8107.9292486458007</v>
      </c>
      <c r="M83" s="220">
        <v>12516.390491325601</v>
      </c>
    </row>
    <row r="84" spans="1:13" x14ac:dyDescent="0.25">
      <c r="A84" s="255">
        <v>2024</v>
      </c>
      <c r="B84" s="76" t="s">
        <v>86</v>
      </c>
      <c r="C84" s="218">
        <v>7302.4917528166006</v>
      </c>
      <c r="D84" s="218">
        <v>15765.218833779301</v>
      </c>
      <c r="E84" s="218">
        <v>7197.5698654890002</v>
      </c>
      <c r="F84" s="218">
        <v>13836.3180629135</v>
      </c>
      <c r="G84" s="218">
        <v>9794.3824535084004</v>
      </c>
      <c r="H84" s="218">
        <v>10109.0559687567</v>
      </c>
      <c r="I84" s="218">
        <v>11328.1118912692</v>
      </c>
      <c r="J84" s="218">
        <v>12531.746034722701</v>
      </c>
      <c r="K84" s="218">
        <v>12932.3703289557</v>
      </c>
      <c r="L84" s="218">
        <v>7848.7788312616003</v>
      </c>
      <c r="M84" s="218">
        <v>13264.7799638341</v>
      </c>
    </row>
    <row r="85" spans="1:13" x14ac:dyDescent="0.25">
      <c r="A85" s="256"/>
      <c r="B85" s="77" t="s">
        <v>88</v>
      </c>
      <c r="C85" s="219">
        <v>7813.9336333518004</v>
      </c>
      <c r="D85" s="219">
        <v>15004.0244777721</v>
      </c>
      <c r="E85" s="219">
        <v>8496.6904732211005</v>
      </c>
      <c r="F85" s="219">
        <v>13552.624662323</v>
      </c>
      <c r="G85" s="219">
        <v>8657.8588200283011</v>
      </c>
      <c r="H85" s="219">
        <v>10838.1874269248</v>
      </c>
      <c r="I85" s="219">
        <v>11322.8543659878</v>
      </c>
      <c r="J85" s="219">
        <v>13878.953231522901</v>
      </c>
      <c r="K85" s="219">
        <v>12762.542445699</v>
      </c>
      <c r="L85" s="219">
        <v>8376.5703359576</v>
      </c>
      <c r="M85" s="219">
        <v>11938.060153978</v>
      </c>
    </row>
    <row r="86" spans="1:13" x14ac:dyDescent="0.25">
      <c r="A86" s="256"/>
      <c r="B86" s="77" t="s">
        <v>89</v>
      </c>
      <c r="C86" s="219">
        <v>7151.2596163226999</v>
      </c>
      <c r="D86" s="219">
        <v>18723.653941227101</v>
      </c>
      <c r="E86" s="219">
        <v>7187.2005776164006</v>
      </c>
      <c r="F86" s="219">
        <v>14438.884820262101</v>
      </c>
      <c r="G86" s="219">
        <v>9067.8406201309008</v>
      </c>
      <c r="H86" s="219">
        <v>9948.7570859642001</v>
      </c>
      <c r="I86" s="219">
        <v>12438.5242339627</v>
      </c>
      <c r="J86" s="219">
        <v>14166.232760507901</v>
      </c>
      <c r="K86" s="219">
        <v>12843.793214913701</v>
      </c>
      <c r="L86" s="219">
        <v>8595.061813837201</v>
      </c>
      <c r="M86" s="219">
        <v>13039.373126871</v>
      </c>
    </row>
    <row r="87" spans="1:13" x14ac:dyDescent="0.25">
      <c r="A87" s="257"/>
      <c r="B87" s="78" t="s">
        <v>90</v>
      </c>
      <c r="C87" s="220" t="s">
        <v>87</v>
      </c>
      <c r="D87" s="220">
        <v>16417.047414361099</v>
      </c>
      <c r="E87" s="220">
        <v>8347.9620319609003</v>
      </c>
      <c r="F87" s="220">
        <v>13801.579130238901</v>
      </c>
      <c r="G87" s="220">
        <v>9715.932087081801</v>
      </c>
      <c r="H87" s="220">
        <v>10892.741756417601</v>
      </c>
      <c r="I87" s="220">
        <v>12194.691511818801</v>
      </c>
      <c r="J87" s="220">
        <v>12469.6432327647</v>
      </c>
      <c r="K87" s="220">
        <v>13580.933470833901</v>
      </c>
      <c r="L87" s="220">
        <v>7739.7062030538</v>
      </c>
      <c r="M87" s="220">
        <v>12484.0308139873</v>
      </c>
    </row>
    <row r="88" spans="1:13" x14ac:dyDescent="0.25">
      <c r="A88" s="258">
        <v>2025</v>
      </c>
      <c r="B88" s="76" t="s">
        <v>86</v>
      </c>
      <c r="C88" s="218">
        <v>7920.6662337830003</v>
      </c>
      <c r="D88" s="218">
        <v>15186.7026658045</v>
      </c>
      <c r="E88" s="218">
        <v>9556.3161647407996</v>
      </c>
      <c r="F88" s="218">
        <v>13030.3451074365</v>
      </c>
      <c r="G88" s="218">
        <v>9892.7468717057</v>
      </c>
      <c r="H88" s="218">
        <v>12047.6705512681</v>
      </c>
      <c r="I88" s="218">
        <v>12359.060358898399</v>
      </c>
      <c r="J88" s="218">
        <v>13535.298361417499</v>
      </c>
      <c r="K88" s="218">
        <v>13274.1598244213</v>
      </c>
      <c r="L88" s="218">
        <v>8946.683116083801</v>
      </c>
      <c r="M88" s="218">
        <v>12895.011786384899</v>
      </c>
    </row>
    <row r="89" spans="1:13" x14ac:dyDescent="0.25">
      <c r="A89" s="259"/>
      <c r="B89" s="77" t="s">
        <v>88</v>
      </c>
      <c r="C89" s="219">
        <v>8348.9920823007997</v>
      </c>
      <c r="D89" s="219">
        <v>15362.863108372099</v>
      </c>
      <c r="E89" s="219">
        <v>9184.3570738896997</v>
      </c>
      <c r="F89" s="219">
        <v>13702.7024407073</v>
      </c>
      <c r="G89" s="219">
        <v>9348.3479934938005</v>
      </c>
      <c r="H89" s="219">
        <v>11169.9148899379</v>
      </c>
      <c r="I89" s="219">
        <v>11903.6504072077</v>
      </c>
      <c r="J89" s="219">
        <v>13474.1433465833</v>
      </c>
      <c r="K89" s="219">
        <v>12987.038443337</v>
      </c>
      <c r="L89" s="219">
        <v>8639.8038506739995</v>
      </c>
      <c r="M89" s="219">
        <v>13991.455337506601</v>
      </c>
    </row>
    <row r="90" spans="1:13" x14ac:dyDescent="0.25">
      <c r="A90" s="259"/>
      <c r="B90" s="77" t="s">
        <v>89</v>
      </c>
      <c r="C90" s="219">
        <v>8019.4028315917003</v>
      </c>
      <c r="D90" s="219">
        <v>15412.2823514262</v>
      </c>
      <c r="E90" s="219">
        <v>8252.7713931399994</v>
      </c>
      <c r="F90" s="219">
        <v>13482.875007193799</v>
      </c>
      <c r="G90" s="219">
        <v>10936.9063753626</v>
      </c>
      <c r="H90" s="219">
        <v>10572.139785634001</v>
      </c>
      <c r="I90" s="219">
        <v>13472.6603727559</v>
      </c>
      <c r="J90" s="219">
        <v>11986.048645975499</v>
      </c>
      <c r="K90" s="219">
        <v>12476.1854853184</v>
      </c>
      <c r="L90" s="219">
        <v>9133.3950265986005</v>
      </c>
      <c r="M90" s="219">
        <v>14065.2900688392</v>
      </c>
    </row>
    <row r="91" spans="1:13" x14ac:dyDescent="0.25">
      <c r="A91" s="259"/>
      <c r="B91" s="77" t="s">
        <v>90</v>
      </c>
      <c r="C91" s="219">
        <v>8059.8641987016999</v>
      </c>
      <c r="D91" s="219">
        <v>14197.604787206301</v>
      </c>
      <c r="E91" s="219">
        <v>9330.6563470334004</v>
      </c>
      <c r="F91" s="219">
        <v>13716.337989825401</v>
      </c>
      <c r="G91" s="219">
        <v>8926.6935096653997</v>
      </c>
      <c r="H91" s="219">
        <v>10698.5744380755</v>
      </c>
      <c r="I91" s="219">
        <v>12974.676739469</v>
      </c>
      <c r="J91" s="219">
        <v>11639.9384536897</v>
      </c>
      <c r="K91" s="219">
        <v>14207.4943166749</v>
      </c>
      <c r="L91" s="219">
        <v>8351.252481171101</v>
      </c>
      <c r="M91" s="219">
        <v>13299.430192358301</v>
      </c>
    </row>
    <row r="92" spans="1:13" ht="3.75" customHeight="1" x14ac:dyDescent="0.25">
      <c r="A92" s="87"/>
      <c r="B92" s="36"/>
      <c r="C92" s="47"/>
      <c r="D92" s="47"/>
      <c r="E92" s="47"/>
      <c r="F92" s="47"/>
      <c r="G92" s="47"/>
      <c r="H92" s="47"/>
      <c r="I92" s="47"/>
      <c r="J92" s="47"/>
      <c r="K92" s="47"/>
      <c r="L92" s="47"/>
      <c r="M92" s="47"/>
    </row>
    <row r="93" spans="1:13" ht="4.5"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ht="12" customHeight="1" x14ac:dyDescent="0.25">
      <c r="A95" s="49"/>
      <c r="B95" s="240" t="s">
        <v>243</v>
      </c>
      <c r="C95" s="240"/>
      <c r="D95" s="240"/>
      <c r="E95" s="240"/>
      <c r="F95" s="240"/>
      <c r="G95" s="240"/>
      <c r="H95" s="240"/>
      <c r="I95" s="240"/>
      <c r="J95" s="240"/>
    </row>
    <row r="96" spans="1:13" ht="12" customHeight="1" x14ac:dyDescent="0.25">
      <c r="A96" s="50" t="s">
        <v>96</v>
      </c>
      <c r="B96" s="240" t="s">
        <v>244</v>
      </c>
      <c r="C96" s="240"/>
      <c r="D96" s="240"/>
      <c r="E96" s="240"/>
      <c r="F96" s="240"/>
      <c r="G96" s="240"/>
      <c r="H96" s="240"/>
      <c r="I96" s="240"/>
      <c r="J96" s="240"/>
    </row>
    <row r="97" spans="1:10" ht="36.75" customHeight="1" x14ac:dyDescent="0.25">
      <c r="A97" s="50" t="s">
        <v>98</v>
      </c>
      <c r="B97" s="240" t="s">
        <v>103</v>
      </c>
      <c r="C97" s="240"/>
      <c r="D97" s="240"/>
      <c r="E97" s="240"/>
      <c r="F97" s="240"/>
      <c r="G97" s="240"/>
      <c r="H97" s="240"/>
      <c r="I97" s="240"/>
      <c r="J97" s="240"/>
    </row>
    <row r="98" spans="1:10" x14ac:dyDescent="0.25">
      <c r="A98" s="49" t="s">
        <v>108</v>
      </c>
      <c r="B98" s="240" t="s">
        <v>277</v>
      </c>
      <c r="C98" s="240"/>
      <c r="D98" s="240"/>
      <c r="E98" s="240"/>
      <c r="F98" s="240"/>
      <c r="G98" s="240"/>
      <c r="H98" s="240"/>
      <c r="I98" s="240"/>
      <c r="J98" s="240"/>
    </row>
    <row r="99" spans="1:10" ht="14.45" customHeight="1" x14ac:dyDescent="0.25">
      <c r="A99" s="49" t="s">
        <v>106</v>
      </c>
      <c r="B99" s="240" t="s">
        <v>278</v>
      </c>
      <c r="C99" s="240"/>
      <c r="D99" s="240"/>
      <c r="E99" s="240"/>
      <c r="F99" s="240"/>
      <c r="G99" s="240"/>
      <c r="H99" s="240"/>
      <c r="I99" s="240"/>
      <c r="J99" s="240"/>
    </row>
    <row r="100" spans="1:10" ht="24.75" customHeight="1" x14ac:dyDescent="0.25">
      <c r="A100" s="49" t="s">
        <v>110</v>
      </c>
      <c r="B100" s="240" t="s">
        <v>111</v>
      </c>
      <c r="C100" s="240"/>
      <c r="D100" s="240"/>
      <c r="E100" s="240"/>
      <c r="F100" s="240"/>
      <c r="G100" s="240"/>
      <c r="H100" s="240"/>
      <c r="I100" s="240"/>
      <c r="J100" s="240"/>
    </row>
  </sheetData>
  <mergeCells count="30">
    <mergeCell ref="B99:J99"/>
    <mergeCell ref="B100:J100"/>
    <mergeCell ref="A80:A83"/>
    <mergeCell ref="A84:A87"/>
    <mergeCell ref="A56:A59"/>
    <mergeCell ref="A60:A63"/>
    <mergeCell ref="A64:A67"/>
    <mergeCell ref="A68:A71"/>
    <mergeCell ref="A72:A75"/>
    <mergeCell ref="A76:A79"/>
    <mergeCell ref="B98:J98"/>
    <mergeCell ref="B94:J94"/>
    <mergeCell ref="B96:J96"/>
    <mergeCell ref="B97:J97"/>
    <mergeCell ref="B95:J95"/>
    <mergeCell ref="A88:A91"/>
    <mergeCell ref="A3:J3"/>
    <mergeCell ref="L3:M3"/>
    <mergeCell ref="A52:A55"/>
    <mergeCell ref="A8:A11"/>
    <mergeCell ref="A12:A15"/>
    <mergeCell ref="A16:A19"/>
    <mergeCell ref="A40:A43"/>
    <mergeCell ref="A20:A23"/>
    <mergeCell ref="A24:A27"/>
    <mergeCell ref="A28:A31"/>
    <mergeCell ref="A32:A35"/>
    <mergeCell ref="A36:A39"/>
    <mergeCell ref="A44:A47"/>
    <mergeCell ref="A48:A51"/>
  </mergeCells>
  <hyperlinks>
    <hyperlink ref="M6" location="Contenido!A1" tooltip="Índice" display="Índice"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0079F-B562-4F90-A5B3-6F328D2E1C88}">
  <dimension ref="A1:M100"/>
  <sheetViews>
    <sheetView zoomScaleNormal="100" workbookViewId="0">
      <pane ySplit="7" topLeftCell="A8" activePane="bottomLeft" state="frozen"/>
      <selection activeCell="M97" sqref="M97"/>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18.Camp.</v>
      </c>
      <c r="M3" s="254"/>
    </row>
    <row r="4" spans="1:13" ht="12.95" customHeight="1" x14ac:dyDescent="0.25">
      <c r="A4" s="98" t="s">
        <v>139</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v>1992.5853158968</v>
      </c>
      <c r="D8" s="218">
        <v>21129.766654177802</v>
      </c>
      <c r="E8" s="218">
        <v>3891.7271749455999</v>
      </c>
      <c r="F8" s="218">
        <v>8982.3475904571005</v>
      </c>
      <c r="G8" s="218" t="s">
        <v>87</v>
      </c>
      <c r="H8" s="218">
        <v>4947.1617212323999</v>
      </c>
      <c r="I8" s="218">
        <v>8153.4812415583001</v>
      </c>
      <c r="J8" s="218">
        <v>8002.6604307933003</v>
      </c>
      <c r="K8" s="218">
        <v>11232.935291276901</v>
      </c>
      <c r="L8" s="218">
        <v>5740.2924022295001</v>
      </c>
      <c r="M8" s="218">
        <v>8929.8700516612007</v>
      </c>
    </row>
    <row r="9" spans="1:13" x14ac:dyDescent="0.25">
      <c r="A9" s="256"/>
      <c r="B9" s="77" t="s">
        <v>88</v>
      </c>
      <c r="C9" s="219" t="s">
        <v>87</v>
      </c>
      <c r="D9" s="219">
        <v>27321.019561995101</v>
      </c>
      <c r="E9" s="219" t="s">
        <v>87</v>
      </c>
      <c r="F9" s="219">
        <v>10032.5608339303</v>
      </c>
      <c r="G9" s="219">
        <v>4117.7914038056006</v>
      </c>
      <c r="H9" s="219">
        <v>4400.0910930588998</v>
      </c>
      <c r="I9" s="219">
        <v>7969.2705583747002</v>
      </c>
      <c r="J9" s="219">
        <v>7988.4146296008003</v>
      </c>
      <c r="K9" s="219">
        <v>11221.778112636201</v>
      </c>
      <c r="L9" s="219">
        <v>5249.1683187373001</v>
      </c>
      <c r="M9" s="219">
        <v>8609.1529986595997</v>
      </c>
    </row>
    <row r="10" spans="1:13" x14ac:dyDescent="0.25">
      <c r="A10" s="256"/>
      <c r="B10" s="77" t="s">
        <v>89</v>
      </c>
      <c r="C10" s="219">
        <v>1761.7984207661</v>
      </c>
      <c r="D10" s="219">
        <v>28665.8707653089</v>
      </c>
      <c r="E10" s="219">
        <v>4046.0045005267998</v>
      </c>
      <c r="F10" s="219">
        <v>9749.0076775431007</v>
      </c>
      <c r="G10" s="219">
        <v>4326.3969626152002</v>
      </c>
      <c r="H10" s="219">
        <v>5375.0309068304996</v>
      </c>
      <c r="I10" s="219">
        <v>7983.2471602084006</v>
      </c>
      <c r="J10" s="219">
        <v>7890.1362969737002</v>
      </c>
      <c r="K10" s="219">
        <v>11744.823137407901</v>
      </c>
      <c r="L10" s="219">
        <v>5264.6122330112003</v>
      </c>
      <c r="M10" s="219">
        <v>9154.8999213830011</v>
      </c>
    </row>
    <row r="11" spans="1:13" x14ac:dyDescent="0.25">
      <c r="A11" s="257"/>
      <c r="B11" s="78" t="s">
        <v>90</v>
      </c>
      <c r="C11" s="220">
        <v>1889.5046239047999</v>
      </c>
      <c r="D11" s="220">
        <v>25967.222949277198</v>
      </c>
      <c r="E11" s="220">
        <v>4503.0343814514999</v>
      </c>
      <c r="F11" s="220">
        <v>11011.277289154899</v>
      </c>
      <c r="G11" s="220">
        <v>4513.0236404300003</v>
      </c>
      <c r="H11" s="220">
        <v>5406.1445915516006</v>
      </c>
      <c r="I11" s="220">
        <v>7971.2046783475007</v>
      </c>
      <c r="J11" s="220">
        <v>9899.6129343367011</v>
      </c>
      <c r="K11" s="220">
        <v>11781.100331437599</v>
      </c>
      <c r="L11" s="220">
        <v>5781.6152908083995</v>
      </c>
      <c r="M11" s="220">
        <v>9334.5155971917011</v>
      </c>
    </row>
    <row r="12" spans="1:13" x14ac:dyDescent="0.25">
      <c r="A12" s="255">
        <v>2006</v>
      </c>
      <c r="B12" s="76" t="s">
        <v>86</v>
      </c>
      <c r="C12" s="218">
        <v>2333.2013432110002</v>
      </c>
      <c r="D12" s="218" t="s">
        <v>87</v>
      </c>
      <c r="E12" s="218">
        <v>4234.1209334580999</v>
      </c>
      <c r="F12" s="218">
        <v>9643.895710332301</v>
      </c>
      <c r="G12" s="218">
        <v>4581.3087968489999</v>
      </c>
      <c r="H12" s="218">
        <v>5140.7035508312001</v>
      </c>
      <c r="I12" s="218">
        <v>9667.3498189457005</v>
      </c>
      <c r="J12" s="218">
        <v>7577.4004161217999</v>
      </c>
      <c r="K12" s="218">
        <v>10695.9888428626</v>
      </c>
      <c r="L12" s="218">
        <v>7130.4625690140001</v>
      </c>
      <c r="M12" s="218">
        <v>9565.3508170481</v>
      </c>
    </row>
    <row r="13" spans="1:13" x14ac:dyDescent="0.25">
      <c r="A13" s="256"/>
      <c r="B13" s="77" t="s">
        <v>88</v>
      </c>
      <c r="C13" s="219">
        <v>2000.0446869278001</v>
      </c>
      <c r="D13" s="219" t="s">
        <v>87</v>
      </c>
      <c r="E13" s="219">
        <v>3908.5601348069999</v>
      </c>
      <c r="F13" s="219">
        <v>10898.8489337599</v>
      </c>
      <c r="G13" s="219">
        <v>4441.3193555311</v>
      </c>
      <c r="H13" s="219">
        <v>5324.7581833906006</v>
      </c>
      <c r="I13" s="219">
        <v>8886.0455246940001</v>
      </c>
      <c r="J13" s="219">
        <v>8723.4858047346006</v>
      </c>
      <c r="K13" s="219">
        <v>11582.526139092701</v>
      </c>
      <c r="L13" s="219">
        <v>5515.7153961710001</v>
      </c>
      <c r="M13" s="219">
        <v>9902.4533105324008</v>
      </c>
    </row>
    <row r="14" spans="1:13" x14ac:dyDescent="0.25">
      <c r="A14" s="256"/>
      <c r="B14" s="77" t="s">
        <v>89</v>
      </c>
      <c r="C14" s="219">
        <v>2153.3774921633003</v>
      </c>
      <c r="D14" s="219">
        <v>29401.784042674401</v>
      </c>
      <c r="E14" s="219">
        <v>3619.4600312176999</v>
      </c>
      <c r="F14" s="219">
        <v>9551.5779110243002</v>
      </c>
      <c r="G14" s="219">
        <v>4758.8494659011003</v>
      </c>
      <c r="H14" s="219">
        <v>5742.7019225634003</v>
      </c>
      <c r="I14" s="219">
        <v>8330.4476772656999</v>
      </c>
      <c r="J14" s="219">
        <v>8671.243806894001</v>
      </c>
      <c r="K14" s="219">
        <v>11223.9969796695</v>
      </c>
      <c r="L14" s="219">
        <v>5991.3868413106002</v>
      </c>
      <c r="M14" s="219">
        <v>9373.7744623545004</v>
      </c>
    </row>
    <row r="15" spans="1:13" x14ac:dyDescent="0.25">
      <c r="A15" s="257"/>
      <c r="B15" s="78" t="s">
        <v>90</v>
      </c>
      <c r="C15" s="220">
        <v>2161.4443881365</v>
      </c>
      <c r="D15" s="220">
        <v>24914.148363640899</v>
      </c>
      <c r="E15" s="220">
        <v>3837.4428755478002</v>
      </c>
      <c r="F15" s="220">
        <v>8932.1518878544011</v>
      </c>
      <c r="G15" s="220">
        <v>4702.7140935668003</v>
      </c>
      <c r="H15" s="220">
        <v>4644.8197688886003</v>
      </c>
      <c r="I15" s="220">
        <v>8237.5208019842012</v>
      </c>
      <c r="J15" s="220">
        <v>7770.3640608654005</v>
      </c>
      <c r="K15" s="220">
        <v>10936.918205616501</v>
      </c>
      <c r="L15" s="220">
        <v>5189.6485957907998</v>
      </c>
      <c r="M15" s="220">
        <v>8884.9392564118007</v>
      </c>
    </row>
    <row r="16" spans="1:13" x14ac:dyDescent="0.25">
      <c r="A16" s="255">
        <v>2007</v>
      </c>
      <c r="B16" s="76" t="s">
        <v>86</v>
      </c>
      <c r="C16" s="218">
        <v>2131.8733132350999</v>
      </c>
      <c r="D16" s="218">
        <v>25825.3525293692</v>
      </c>
      <c r="E16" s="218">
        <v>4293.3048587514004</v>
      </c>
      <c r="F16" s="218">
        <v>9097.9964052965006</v>
      </c>
      <c r="G16" s="218">
        <v>4430.6750041251998</v>
      </c>
      <c r="H16" s="218">
        <v>4493.3248002381006</v>
      </c>
      <c r="I16" s="218">
        <v>8000.0560391039999</v>
      </c>
      <c r="J16" s="218">
        <v>8956.8770646064004</v>
      </c>
      <c r="K16" s="218">
        <v>10972.198492646301</v>
      </c>
      <c r="L16" s="218">
        <v>6207.3767017626005</v>
      </c>
      <c r="M16" s="218">
        <v>8685.4856814048999</v>
      </c>
    </row>
    <row r="17" spans="1:13" x14ac:dyDescent="0.25">
      <c r="A17" s="256"/>
      <c r="B17" s="77" t="s">
        <v>88</v>
      </c>
      <c r="C17" s="219">
        <v>2136.8290485371999</v>
      </c>
      <c r="D17" s="219">
        <v>24447.081824138902</v>
      </c>
      <c r="E17" s="219">
        <v>4315.5683027279001</v>
      </c>
      <c r="F17" s="219">
        <v>9590.6451943803004</v>
      </c>
      <c r="G17" s="219">
        <v>4498.6027328730006</v>
      </c>
      <c r="H17" s="219">
        <v>4246.1540959959002</v>
      </c>
      <c r="I17" s="219">
        <v>10660.1123846515</v>
      </c>
      <c r="J17" s="219">
        <v>7876.9081194905002</v>
      </c>
      <c r="K17" s="219">
        <v>11979.4842138071</v>
      </c>
      <c r="L17" s="219">
        <v>5996.3828058935005</v>
      </c>
      <c r="M17" s="219">
        <v>8774.9240538990998</v>
      </c>
    </row>
    <row r="18" spans="1:13" x14ac:dyDescent="0.25">
      <c r="A18" s="256"/>
      <c r="B18" s="77" t="s">
        <v>89</v>
      </c>
      <c r="C18" s="219">
        <v>1987.0951743893002</v>
      </c>
      <c r="D18" s="219">
        <v>28377.319865436402</v>
      </c>
      <c r="E18" s="219">
        <v>4698.1706440048001</v>
      </c>
      <c r="F18" s="219">
        <v>10005.387754572101</v>
      </c>
      <c r="G18" s="219">
        <v>4595.6417067929005</v>
      </c>
      <c r="H18" s="219">
        <v>5030.6604290644</v>
      </c>
      <c r="I18" s="219">
        <v>7842.0962992029999</v>
      </c>
      <c r="J18" s="219">
        <v>8141.4052511405007</v>
      </c>
      <c r="K18" s="219">
        <v>12259.597963100501</v>
      </c>
      <c r="L18" s="219">
        <v>5240.2296185066998</v>
      </c>
      <c r="M18" s="219">
        <v>9336.5051827635998</v>
      </c>
    </row>
    <row r="19" spans="1:13" x14ac:dyDescent="0.25">
      <c r="A19" s="257"/>
      <c r="B19" s="78" t="s">
        <v>90</v>
      </c>
      <c r="C19" s="220">
        <v>2146.1155751372999</v>
      </c>
      <c r="D19" s="220">
        <v>26293.791271845501</v>
      </c>
      <c r="E19" s="220">
        <v>3780.7746603129999</v>
      </c>
      <c r="F19" s="220">
        <v>10767.7947985966</v>
      </c>
      <c r="G19" s="220">
        <v>5129.6552730346002</v>
      </c>
      <c r="H19" s="220">
        <v>5025.1435260547005</v>
      </c>
      <c r="I19" s="220">
        <v>7996.1808807153002</v>
      </c>
      <c r="J19" s="220">
        <v>8011.8186378491</v>
      </c>
      <c r="K19" s="220">
        <v>10998.169325086301</v>
      </c>
      <c r="L19" s="220">
        <v>6186.3195125276006</v>
      </c>
      <c r="M19" s="220">
        <v>9293.0290570395009</v>
      </c>
    </row>
    <row r="20" spans="1:13" x14ac:dyDescent="0.25">
      <c r="A20" s="255">
        <v>2008</v>
      </c>
      <c r="B20" s="76" t="s">
        <v>86</v>
      </c>
      <c r="C20" s="218">
        <v>2153.9876691574</v>
      </c>
      <c r="D20" s="218">
        <v>29430.090943732903</v>
      </c>
      <c r="E20" s="218">
        <v>4241.6945759901</v>
      </c>
      <c r="F20" s="218">
        <v>7849.4067110012002</v>
      </c>
      <c r="G20" s="218">
        <v>5625.6472431687998</v>
      </c>
      <c r="H20" s="218">
        <v>4868.3751376611999</v>
      </c>
      <c r="I20" s="218">
        <v>7779.4798794994003</v>
      </c>
      <c r="J20" s="218">
        <v>8271.2474137050995</v>
      </c>
      <c r="K20" s="218">
        <v>11076.774354921901</v>
      </c>
      <c r="L20" s="218">
        <v>6030.9470595162002</v>
      </c>
      <c r="M20" s="218">
        <v>9367.9944245707011</v>
      </c>
    </row>
    <row r="21" spans="1:13" x14ac:dyDescent="0.25">
      <c r="A21" s="256"/>
      <c r="B21" s="77" t="s">
        <v>88</v>
      </c>
      <c r="C21" s="219">
        <v>2234.5932077069001</v>
      </c>
      <c r="D21" s="219">
        <v>33516.2434404425</v>
      </c>
      <c r="E21" s="219">
        <v>4699.3103026073004</v>
      </c>
      <c r="F21" s="219">
        <v>8800.7720775461003</v>
      </c>
      <c r="G21" s="219">
        <v>5302.0823467265</v>
      </c>
      <c r="H21" s="219">
        <v>5216.7356748863003</v>
      </c>
      <c r="I21" s="219">
        <v>7733.6909757984004</v>
      </c>
      <c r="J21" s="219">
        <v>8531.3156943080994</v>
      </c>
      <c r="K21" s="219">
        <v>11071.5443243024</v>
      </c>
      <c r="L21" s="219">
        <v>5708.0226979366998</v>
      </c>
      <c r="M21" s="219">
        <v>9345.0793491431996</v>
      </c>
    </row>
    <row r="22" spans="1:13" x14ac:dyDescent="0.25">
      <c r="A22" s="256"/>
      <c r="B22" s="77" t="s">
        <v>89</v>
      </c>
      <c r="C22" s="219">
        <v>2123.0642726819001</v>
      </c>
      <c r="D22" s="219">
        <v>30255.459152617401</v>
      </c>
      <c r="E22" s="219">
        <v>4185.7108842146999</v>
      </c>
      <c r="F22" s="219">
        <v>9326.4541466556002</v>
      </c>
      <c r="G22" s="219">
        <v>5294.4017904538005</v>
      </c>
      <c r="H22" s="219">
        <v>5302.7946556186998</v>
      </c>
      <c r="I22" s="219">
        <v>8253.5130327782008</v>
      </c>
      <c r="J22" s="219">
        <v>7764.7100893565002</v>
      </c>
      <c r="K22" s="219">
        <v>10504.3036839258</v>
      </c>
      <c r="L22" s="219">
        <v>4874.6066615855998</v>
      </c>
      <c r="M22" s="219">
        <v>9420.7484963268998</v>
      </c>
    </row>
    <row r="23" spans="1:13" x14ac:dyDescent="0.25">
      <c r="A23" s="257"/>
      <c r="B23" s="78" t="s">
        <v>90</v>
      </c>
      <c r="C23" s="220">
        <v>2205.1217346860999</v>
      </c>
      <c r="D23" s="220">
        <v>24422.806023454301</v>
      </c>
      <c r="E23" s="220">
        <v>3809.4509638094</v>
      </c>
      <c r="F23" s="220">
        <v>8710.4955996426997</v>
      </c>
      <c r="G23" s="220">
        <v>5534.3686632994004</v>
      </c>
      <c r="H23" s="220">
        <v>4548.7311495103004</v>
      </c>
      <c r="I23" s="220">
        <v>7561.4375886363005</v>
      </c>
      <c r="J23" s="220">
        <v>8850.8923974347999</v>
      </c>
      <c r="K23" s="220">
        <v>10378.2396630433</v>
      </c>
      <c r="L23" s="220">
        <v>5076.7270784430002</v>
      </c>
      <c r="M23" s="220">
        <v>9096.0950901572996</v>
      </c>
    </row>
    <row r="24" spans="1:13" x14ac:dyDescent="0.25">
      <c r="A24" s="255">
        <v>2009</v>
      </c>
      <c r="B24" s="76" t="s">
        <v>86</v>
      </c>
      <c r="C24" s="218">
        <v>2355.1352779619001</v>
      </c>
      <c r="D24" s="218">
        <v>29063.907675401202</v>
      </c>
      <c r="E24" s="218">
        <v>4115.7419075169</v>
      </c>
      <c r="F24" s="218">
        <v>8595.0725026705004</v>
      </c>
      <c r="G24" s="218">
        <v>4981.8597792122</v>
      </c>
      <c r="H24" s="218" t="s">
        <v>87</v>
      </c>
      <c r="I24" s="218">
        <v>9018.5780059163008</v>
      </c>
      <c r="J24" s="218">
        <v>7261.3464508405004</v>
      </c>
      <c r="K24" s="218">
        <v>10291.6200876033</v>
      </c>
      <c r="L24" s="218">
        <v>5795.6706816966998</v>
      </c>
      <c r="M24" s="218">
        <v>9585.2325010450004</v>
      </c>
    </row>
    <row r="25" spans="1:13" x14ac:dyDescent="0.25">
      <c r="A25" s="256"/>
      <c r="B25" s="77" t="s">
        <v>88</v>
      </c>
      <c r="C25" s="219">
        <v>2196.0942377260003</v>
      </c>
      <c r="D25" s="219">
        <v>22433.495930537902</v>
      </c>
      <c r="E25" s="219">
        <v>4131.3733103653003</v>
      </c>
      <c r="F25" s="219">
        <v>8404.6609377170007</v>
      </c>
      <c r="G25" s="219">
        <v>4843.2988182798999</v>
      </c>
      <c r="H25" s="219">
        <v>5679.1215233438998</v>
      </c>
      <c r="I25" s="219">
        <v>7221.4083571368001</v>
      </c>
      <c r="J25" s="219">
        <v>8008.8018842094007</v>
      </c>
      <c r="K25" s="219">
        <v>10837.7436239133</v>
      </c>
      <c r="L25" s="219">
        <v>5605.8354153647006</v>
      </c>
      <c r="M25" s="219">
        <v>10746.734311722401</v>
      </c>
    </row>
    <row r="26" spans="1:13" x14ac:dyDescent="0.25">
      <c r="A26" s="256"/>
      <c r="B26" s="77" t="s">
        <v>89</v>
      </c>
      <c r="C26" s="219">
        <v>2243.4799433939002</v>
      </c>
      <c r="D26" s="219" t="s">
        <v>87</v>
      </c>
      <c r="E26" s="219">
        <v>3897.8712237566001</v>
      </c>
      <c r="F26" s="219">
        <v>8248.3854089384004</v>
      </c>
      <c r="G26" s="219">
        <v>4372.0811297630999</v>
      </c>
      <c r="H26" s="219">
        <v>5020.8672704282999</v>
      </c>
      <c r="I26" s="219">
        <v>6650.5886239324</v>
      </c>
      <c r="J26" s="219">
        <v>7280.7754541211007</v>
      </c>
      <c r="K26" s="219">
        <v>10328.7910343843</v>
      </c>
      <c r="L26" s="219">
        <v>6071.0786149981004</v>
      </c>
      <c r="M26" s="219">
        <v>8939.4909696353006</v>
      </c>
    </row>
    <row r="27" spans="1:13" x14ac:dyDescent="0.25">
      <c r="A27" s="257"/>
      <c r="B27" s="78" t="s">
        <v>90</v>
      </c>
      <c r="C27" s="220">
        <v>1955.1140567543</v>
      </c>
      <c r="D27" s="220" t="s">
        <v>87</v>
      </c>
      <c r="E27" s="220">
        <v>3610.0665522301001</v>
      </c>
      <c r="F27" s="220">
        <v>9313.2635284609005</v>
      </c>
      <c r="G27" s="220">
        <v>4397.9610122343001</v>
      </c>
      <c r="H27" s="220">
        <v>4762.7903278958001</v>
      </c>
      <c r="I27" s="220">
        <v>7015.9884354617006</v>
      </c>
      <c r="J27" s="220">
        <v>7942.7437324215007</v>
      </c>
      <c r="K27" s="220">
        <v>10267.0385359055</v>
      </c>
      <c r="L27" s="220">
        <v>5586.7022219244</v>
      </c>
      <c r="M27" s="220">
        <v>9948.0995100046002</v>
      </c>
    </row>
    <row r="28" spans="1:13" x14ac:dyDescent="0.25">
      <c r="A28" s="255">
        <v>2010</v>
      </c>
      <c r="B28" s="76" t="s">
        <v>86</v>
      </c>
      <c r="C28" s="218">
        <v>1862.3434226034001</v>
      </c>
      <c r="D28" s="218">
        <v>24305.737276321201</v>
      </c>
      <c r="E28" s="218">
        <v>3685.8928041672002</v>
      </c>
      <c r="F28" s="218">
        <v>8385.1065208357995</v>
      </c>
      <c r="G28" s="218">
        <v>4750.8450984427</v>
      </c>
      <c r="H28" s="218">
        <v>5127.9317138818005</v>
      </c>
      <c r="I28" s="218">
        <v>9760.6694152945001</v>
      </c>
      <c r="J28" s="218">
        <v>7693.3943426695005</v>
      </c>
      <c r="K28" s="218">
        <v>11005.433618314801</v>
      </c>
      <c r="L28" s="218">
        <v>6007.0745493480999</v>
      </c>
      <c r="M28" s="218">
        <v>9603.3640713144996</v>
      </c>
    </row>
    <row r="29" spans="1:13" x14ac:dyDescent="0.25">
      <c r="A29" s="256"/>
      <c r="B29" s="77" t="s">
        <v>88</v>
      </c>
      <c r="C29" s="219">
        <v>1829.9501776466</v>
      </c>
      <c r="D29" s="219">
        <v>24904.701091911102</v>
      </c>
      <c r="E29" s="219">
        <v>4076.0533626154001</v>
      </c>
      <c r="F29" s="219">
        <v>9556.8456304087013</v>
      </c>
      <c r="G29" s="219">
        <v>4734.8319568731004</v>
      </c>
      <c r="H29" s="219">
        <v>4463.5460428800998</v>
      </c>
      <c r="I29" s="219">
        <v>8622.0414560623012</v>
      </c>
      <c r="J29" s="219">
        <v>8166.8936438086002</v>
      </c>
      <c r="K29" s="219">
        <v>10316.1635921414</v>
      </c>
      <c r="L29" s="219">
        <v>5632.6046417592006</v>
      </c>
      <c r="M29" s="219">
        <v>9401.0385650859007</v>
      </c>
    </row>
    <row r="30" spans="1:13" x14ac:dyDescent="0.25">
      <c r="A30" s="256"/>
      <c r="B30" s="77" t="s">
        <v>89</v>
      </c>
      <c r="C30" s="219">
        <v>2060.2591424698999</v>
      </c>
      <c r="D30" s="219">
        <v>24547.174472083101</v>
      </c>
      <c r="E30" s="219">
        <v>4186.2276723228997</v>
      </c>
      <c r="F30" s="219">
        <v>8608.9945188922011</v>
      </c>
      <c r="G30" s="219">
        <v>4771.7500654011001</v>
      </c>
      <c r="H30" s="219">
        <v>4275.3890556707001</v>
      </c>
      <c r="I30" s="219">
        <v>7583.6112104744007</v>
      </c>
      <c r="J30" s="219">
        <v>8498.0952199348994</v>
      </c>
      <c r="K30" s="219">
        <v>10720.5255841709</v>
      </c>
      <c r="L30" s="219">
        <v>6521.2826473921004</v>
      </c>
      <c r="M30" s="219">
        <v>9500.9106759177012</v>
      </c>
    </row>
    <row r="31" spans="1:13" x14ac:dyDescent="0.25">
      <c r="A31" s="257"/>
      <c r="B31" s="78" t="s">
        <v>90</v>
      </c>
      <c r="C31" s="220">
        <v>1997.8126710395002</v>
      </c>
      <c r="D31" s="220">
        <v>23308.711775242602</v>
      </c>
      <c r="E31" s="220">
        <v>4473.9591879158997</v>
      </c>
      <c r="F31" s="220">
        <v>8315.203722849601</v>
      </c>
      <c r="G31" s="220">
        <v>4466.6999765224</v>
      </c>
      <c r="H31" s="220">
        <v>4572.3426327860998</v>
      </c>
      <c r="I31" s="220">
        <v>8567.1957749167996</v>
      </c>
      <c r="J31" s="220">
        <v>7457.8474423409007</v>
      </c>
      <c r="K31" s="220">
        <v>10487.921750372301</v>
      </c>
      <c r="L31" s="220">
        <v>5891.6501987318006</v>
      </c>
      <c r="M31" s="220">
        <v>9288.3340958264998</v>
      </c>
    </row>
    <row r="32" spans="1:13" x14ac:dyDescent="0.25">
      <c r="A32" s="255">
        <v>2011</v>
      </c>
      <c r="B32" s="76" t="s">
        <v>86</v>
      </c>
      <c r="C32" s="218">
        <v>2273.9575886226999</v>
      </c>
      <c r="D32" s="218">
        <v>22013.1651659612</v>
      </c>
      <c r="E32" s="218">
        <v>4504.1988112907002</v>
      </c>
      <c r="F32" s="218">
        <v>8337.5819037018009</v>
      </c>
      <c r="G32" s="218">
        <v>4941.0577062897</v>
      </c>
      <c r="H32" s="218">
        <v>4498.0474634034999</v>
      </c>
      <c r="I32" s="218">
        <v>9032.8667481162011</v>
      </c>
      <c r="J32" s="218">
        <v>7610.6635959835003</v>
      </c>
      <c r="K32" s="218">
        <v>10680.425791473701</v>
      </c>
      <c r="L32" s="218">
        <v>6472.0404806720999</v>
      </c>
      <c r="M32" s="218">
        <v>9250.4264877897003</v>
      </c>
    </row>
    <row r="33" spans="1:13" x14ac:dyDescent="0.25">
      <c r="A33" s="256"/>
      <c r="B33" s="77" t="s">
        <v>88</v>
      </c>
      <c r="C33" s="219">
        <v>2376.1815227975999</v>
      </c>
      <c r="D33" s="219">
        <v>28298.511725591103</v>
      </c>
      <c r="E33" s="219">
        <v>4494.2497538564003</v>
      </c>
      <c r="F33" s="219">
        <v>7873.8123927118004</v>
      </c>
      <c r="G33" s="219">
        <v>4645.2255748676998</v>
      </c>
      <c r="H33" s="219">
        <v>4529.0842587609004</v>
      </c>
      <c r="I33" s="219">
        <v>7745.2106899327</v>
      </c>
      <c r="J33" s="219">
        <v>7808.4335610806002</v>
      </c>
      <c r="K33" s="219">
        <v>10666.423373772401</v>
      </c>
      <c r="L33" s="219" t="s">
        <v>87</v>
      </c>
      <c r="M33" s="219">
        <v>9692.9776012433013</v>
      </c>
    </row>
    <row r="34" spans="1:13" x14ac:dyDescent="0.25">
      <c r="A34" s="256"/>
      <c r="B34" s="77" t="s">
        <v>89</v>
      </c>
      <c r="C34" s="219">
        <v>2251.9080621294002</v>
      </c>
      <c r="D34" s="219">
        <v>26993.392544959202</v>
      </c>
      <c r="E34" s="219">
        <v>4004.6988699662002</v>
      </c>
      <c r="F34" s="219">
        <v>7798.7186673121005</v>
      </c>
      <c r="G34" s="219">
        <v>4905.5286714937001</v>
      </c>
      <c r="H34" s="219">
        <v>4866.2067706935004</v>
      </c>
      <c r="I34" s="219">
        <v>7813.5470702013999</v>
      </c>
      <c r="J34" s="219">
        <v>7988.0484426911999</v>
      </c>
      <c r="K34" s="219">
        <v>11256.5657219438</v>
      </c>
      <c r="L34" s="219">
        <v>6780.0409791318998</v>
      </c>
      <c r="M34" s="219">
        <v>9693.1823713344002</v>
      </c>
    </row>
    <row r="35" spans="1:13" x14ac:dyDescent="0.25">
      <c r="A35" s="257"/>
      <c r="B35" s="78" t="s">
        <v>90</v>
      </c>
      <c r="C35" s="220">
        <v>2342.9218499901999</v>
      </c>
      <c r="D35" s="220">
        <v>28701.808685473399</v>
      </c>
      <c r="E35" s="220">
        <v>3907.9894507301001</v>
      </c>
      <c r="F35" s="220">
        <v>7876.0268527374001</v>
      </c>
      <c r="G35" s="220">
        <v>5014.1870916095004</v>
      </c>
      <c r="H35" s="220">
        <v>5366.2893801413002</v>
      </c>
      <c r="I35" s="220">
        <v>7601.9002993842005</v>
      </c>
      <c r="J35" s="220">
        <v>7217.1364445183999</v>
      </c>
      <c r="K35" s="220">
        <v>10684.0496415079</v>
      </c>
      <c r="L35" s="220" t="s">
        <v>87</v>
      </c>
      <c r="M35" s="220">
        <v>9450.9345136374995</v>
      </c>
    </row>
    <row r="36" spans="1:13" x14ac:dyDescent="0.25">
      <c r="A36" s="255">
        <v>2012</v>
      </c>
      <c r="B36" s="76" t="s">
        <v>86</v>
      </c>
      <c r="C36" s="218">
        <v>2391.4596319858001</v>
      </c>
      <c r="D36" s="218">
        <v>25036.219842292699</v>
      </c>
      <c r="E36" s="218">
        <v>3652.0326943066002</v>
      </c>
      <c r="F36" s="218">
        <v>7570.1947822607999</v>
      </c>
      <c r="G36" s="218">
        <v>4208.3416528572998</v>
      </c>
      <c r="H36" s="218">
        <v>5020.3042304021001</v>
      </c>
      <c r="I36" s="218">
        <v>8484.0875840305998</v>
      </c>
      <c r="J36" s="218">
        <v>8235.2226128137008</v>
      </c>
      <c r="K36" s="218">
        <v>10829.9969447761</v>
      </c>
      <c r="L36" s="218">
        <v>6607.8362974142001</v>
      </c>
      <c r="M36" s="218">
        <v>10077.8734656461</v>
      </c>
    </row>
    <row r="37" spans="1:13" x14ac:dyDescent="0.25">
      <c r="A37" s="256"/>
      <c r="B37" s="77" t="s">
        <v>88</v>
      </c>
      <c r="C37" s="219" t="s">
        <v>87</v>
      </c>
      <c r="D37" s="219">
        <v>23159.010685282999</v>
      </c>
      <c r="E37" s="219">
        <v>4241.1563606539003</v>
      </c>
      <c r="F37" s="219">
        <v>10713.5065167715</v>
      </c>
      <c r="G37" s="219">
        <v>4723.3661484001004</v>
      </c>
      <c r="H37" s="219">
        <v>6399.2939904801005</v>
      </c>
      <c r="I37" s="219">
        <v>9151.2602176967011</v>
      </c>
      <c r="J37" s="219">
        <v>7842.5940952533001</v>
      </c>
      <c r="K37" s="219">
        <v>11295.9218185886</v>
      </c>
      <c r="L37" s="219">
        <v>5430.1209230968998</v>
      </c>
      <c r="M37" s="219">
        <v>9028.4366036497995</v>
      </c>
    </row>
    <row r="38" spans="1:13" x14ac:dyDescent="0.25">
      <c r="A38" s="256"/>
      <c r="B38" s="77" t="s">
        <v>89</v>
      </c>
      <c r="C38" s="219">
        <v>2152.3330035398003</v>
      </c>
      <c r="D38" s="219">
        <v>20956.740250269202</v>
      </c>
      <c r="E38" s="219">
        <v>4013.4154616549004</v>
      </c>
      <c r="F38" s="219">
        <v>10182.070992749301</v>
      </c>
      <c r="G38" s="219">
        <v>4495.6823426028004</v>
      </c>
      <c r="H38" s="219" t="s">
        <v>87</v>
      </c>
      <c r="I38" s="219">
        <v>7564.2998075052001</v>
      </c>
      <c r="J38" s="219">
        <v>7771.1096423087001</v>
      </c>
      <c r="K38" s="219">
        <v>10603.1438155214</v>
      </c>
      <c r="L38" s="219">
        <v>4286.9600560914005</v>
      </c>
      <c r="M38" s="219">
        <v>9981.4585062861006</v>
      </c>
    </row>
    <row r="39" spans="1:13" x14ac:dyDescent="0.25">
      <c r="A39" s="257"/>
      <c r="B39" s="78" t="s">
        <v>90</v>
      </c>
      <c r="C39" s="220">
        <v>2357.7584861788</v>
      </c>
      <c r="D39" s="220">
        <v>27718.215189220802</v>
      </c>
      <c r="E39" s="220">
        <v>4243.9039207327005</v>
      </c>
      <c r="F39" s="220">
        <v>10614.0016820983</v>
      </c>
      <c r="G39" s="220">
        <v>4347.8244173549001</v>
      </c>
      <c r="H39" s="220">
        <v>4058.4565490186001</v>
      </c>
      <c r="I39" s="220">
        <v>7701.2384804846006</v>
      </c>
      <c r="J39" s="220">
        <v>9001.420106007301</v>
      </c>
      <c r="K39" s="220">
        <v>9702.8440488223005</v>
      </c>
      <c r="L39" s="220">
        <v>3947.7689289984</v>
      </c>
      <c r="M39" s="220">
        <v>9549.4312069913994</v>
      </c>
    </row>
    <row r="40" spans="1:13" x14ac:dyDescent="0.25">
      <c r="A40" s="255">
        <v>2013</v>
      </c>
      <c r="B40" s="76" t="s">
        <v>86</v>
      </c>
      <c r="C40" s="218">
        <v>2376.0183572244</v>
      </c>
      <c r="D40" s="218">
        <v>24742.522247936202</v>
      </c>
      <c r="E40" s="218">
        <v>4114.1963980210003</v>
      </c>
      <c r="F40" s="218">
        <v>9275.0083195763</v>
      </c>
      <c r="G40" s="218">
        <v>4770.2971467554999</v>
      </c>
      <c r="H40" s="218">
        <v>4898.1302067851002</v>
      </c>
      <c r="I40" s="218">
        <v>8196.8288339472001</v>
      </c>
      <c r="J40" s="218">
        <v>8679.8253112148996</v>
      </c>
      <c r="K40" s="218">
        <v>10489.4273860386</v>
      </c>
      <c r="L40" s="218">
        <v>4679.0685805442999</v>
      </c>
      <c r="M40" s="218">
        <v>9045.8547795212999</v>
      </c>
    </row>
    <row r="41" spans="1:13" x14ac:dyDescent="0.25">
      <c r="A41" s="256"/>
      <c r="B41" s="77" t="s">
        <v>88</v>
      </c>
      <c r="C41" s="219">
        <v>2341.4816119197999</v>
      </c>
      <c r="D41" s="219">
        <v>26314.586155386602</v>
      </c>
      <c r="E41" s="219">
        <v>4329.0856831041001</v>
      </c>
      <c r="F41" s="219">
        <v>11145.234736516701</v>
      </c>
      <c r="G41" s="219">
        <v>4677.2889843192997</v>
      </c>
      <c r="H41" s="219">
        <v>4602.4622584117005</v>
      </c>
      <c r="I41" s="219">
        <v>7808.9144076864004</v>
      </c>
      <c r="J41" s="219">
        <v>8281.1371599247996</v>
      </c>
      <c r="K41" s="219">
        <v>11664.7653028155</v>
      </c>
      <c r="L41" s="219">
        <v>4726.0762316853998</v>
      </c>
      <c r="M41" s="219">
        <v>10001.0102526379</v>
      </c>
    </row>
    <row r="42" spans="1:13" x14ac:dyDescent="0.25">
      <c r="A42" s="256"/>
      <c r="B42" s="77" t="s">
        <v>89</v>
      </c>
      <c r="C42" s="219">
        <v>2322.8314036143001</v>
      </c>
      <c r="D42" s="219">
        <v>25051.870561441399</v>
      </c>
      <c r="E42" s="219">
        <v>3928.1595536959003</v>
      </c>
      <c r="F42" s="219">
        <v>11619.0209442416</v>
      </c>
      <c r="G42" s="219">
        <v>4675.9644614868002</v>
      </c>
      <c r="H42" s="219">
        <v>4568.0446720269001</v>
      </c>
      <c r="I42" s="219">
        <v>8020.9556134049999</v>
      </c>
      <c r="J42" s="219">
        <v>7217.0365768218999</v>
      </c>
      <c r="K42" s="219">
        <v>10890.3317514957</v>
      </c>
      <c r="L42" s="219">
        <v>4740.8868132001999</v>
      </c>
      <c r="M42" s="219">
        <v>10222.448375107901</v>
      </c>
    </row>
    <row r="43" spans="1:13" x14ac:dyDescent="0.25">
      <c r="A43" s="257"/>
      <c r="B43" s="78" t="s">
        <v>90</v>
      </c>
      <c r="C43" s="220">
        <v>2413.4826605915</v>
      </c>
      <c r="D43" s="220">
        <v>24299.8596108007</v>
      </c>
      <c r="E43" s="220">
        <v>4185.6702233348005</v>
      </c>
      <c r="F43" s="220">
        <v>10215.357629407701</v>
      </c>
      <c r="G43" s="220">
        <v>4395.4428836286997</v>
      </c>
      <c r="H43" s="220">
        <v>4666.5974312921999</v>
      </c>
      <c r="I43" s="220">
        <v>7572.9275430451007</v>
      </c>
      <c r="J43" s="220">
        <v>8366.7978543569006</v>
      </c>
      <c r="K43" s="220">
        <v>10961.000172862401</v>
      </c>
      <c r="L43" s="220">
        <v>4760.7036966352998</v>
      </c>
      <c r="M43" s="220">
        <v>9424.6772173818008</v>
      </c>
    </row>
    <row r="44" spans="1:13" x14ac:dyDescent="0.25">
      <c r="A44" s="255">
        <v>2014</v>
      </c>
      <c r="B44" s="76" t="s">
        <v>86</v>
      </c>
      <c r="C44" s="218">
        <v>2398.9780091342</v>
      </c>
      <c r="D44" s="218" t="s">
        <v>87</v>
      </c>
      <c r="E44" s="218">
        <v>4169.4307662589999</v>
      </c>
      <c r="F44" s="218">
        <v>10269.075818651201</v>
      </c>
      <c r="G44" s="218">
        <v>4610.9716383228006</v>
      </c>
      <c r="H44" s="218">
        <v>4469.0685408769004</v>
      </c>
      <c r="I44" s="218">
        <v>8907.2548547743008</v>
      </c>
      <c r="J44" s="218">
        <v>8946.2998996165006</v>
      </c>
      <c r="K44" s="218">
        <v>9856.0132080574003</v>
      </c>
      <c r="L44" s="218" t="s">
        <v>87</v>
      </c>
      <c r="M44" s="218">
        <v>9091.0132817894009</v>
      </c>
    </row>
    <row r="45" spans="1:13" x14ac:dyDescent="0.25">
      <c r="A45" s="256"/>
      <c r="B45" s="77" t="s">
        <v>88</v>
      </c>
      <c r="C45" s="219">
        <v>2328.2446210263001</v>
      </c>
      <c r="D45" s="219">
        <v>31346.796344885403</v>
      </c>
      <c r="E45" s="219">
        <v>4638.6406458668998</v>
      </c>
      <c r="F45" s="219">
        <v>9620.0581231099004</v>
      </c>
      <c r="G45" s="219">
        <v>4453.0468117135997</v>
      </c>
      <c r="H45" s="219">
        <v>4593.0760015991</v>
      </c>
      <c r="I45" s="219">
        <v>8957.6976474168005</v>
      </c>
      <c r="J45" s="219">
        <v>9364.9130688097011</v>
      </c>
      <c r="K45" s="219">
        <v>9972.7262164576005</v>
      </c>
      <c r="L45" s="219">
        <v>4509.8484241101005</v>
      </c>
      <c r="M45" s="219">
        <v>9270.620054987101</v>
      </c>
    </row>
    <row r="46" spans="1:13" x14ac:dyDescent="0.25">
      <c r="A46" s="256"/>
      <c r="B46" s="77" t="s">
        <v>89</v>
      </c>
      <c r="C46" s="219">
        <v>2475.9888528654001</v>
      </c>
      <c r="D46" s="219">
        <v>25835.041907905899</v>
      </c>
      <c r="E46" s="219">
        <v>4010.5785070112001</v>
      </c>
      <c r="F46" s="219">
        <v>9577.6986622379009</v>
      </c>
      <c r="G46" s="219">
        <v>4787.9080852375</v>
      </c>
      <c r="H46" s="219">
        <v>4820.6347406584</v>
      </c>
      <c r="I46" s="219">
        <v>9125.4773788934999</v>
      </c>
      <c r="J46" s="219">
        <v>8653.1237378427995</v>
      </c>
      <c r="K46" s="219">
        <v>10075.279250388701</v>
      </c>
      <c r="L46" s="219">
        <v>4753.1703316495004</v>
      </c>
      <c r="M46" s="219">
        <v>9293.606315348201</v>
      </c>
    </row>
    <row r="47" spans="1:13" x14ac:dyDescent="0.25">
      <c r="A47" s="257"/>
      <c r="B47" s="78" t="s">
        <v>90</v>
      </c>
      <c r="C47" s="220">
        <v>2394.7940187664003</v>
      </c>
      <c r="D47" s="220">
        <v>22876.430624356301</v>
      </c>
      <c r="E47" s="220">
        <v>4166.8758389505001</v>
      </c>
      <c r="F47" s="220">
        <v>10325.5673843531</v>
      </c>
      <c r="G47" s="220">
        <v>4542.0022509237006</v>
      </c>
      <c r="H47" s="220">
        <v>4511.8745684072001</v>
      </c>
      <c r="I47" s="220">
        <v>7421.3142436820999</v>
      </c>
      <c r="J47" s="220">
        <v>7877.3523304968003</v>
      </c>
      <c r="K47" s="220">
        <v>9850.3900037044004</v>
      </c>
      <c r="L47" s="220">
        <v>4240.9808211121999</v>
      </c>
      <c r="M47" s="220">
        <v>9381.063778150401</v>
      </c>
    </row>
    <row r="48" spans="1:13" x14ac:dyDescent="0.25">
      <c r="A48" s="255">
        <v>2015</v>
      </c>
      <c r="B48" s="76" t="s">
        <v>86</v>
      </c>
      <c r="C48" s="218">
        <v>2525.1915557733</v>
      </c>
      <c r="D48" s="218">
        <v>21081.8074760169</v>
      </c>
      <c r="E48" s="218">
        <v>4306.1107490514005</v>
      </c>
      <c r="F48" s="218">
        <v>9846.4067058172004</v>
      </c>
      <c r="G48" s="218">
        <v>4867.7416280072002</v>
      </c>
      <c r="H48" s="218">
        <v>4645.0912898999004</v>
      </c>
      <c r="I48" s="218">
        <v>8741.8670001270002</v>
      </c>
      <c r="J48" s="218">
        <v>8249.9770174876012</v>
      </c>
      <c r="K48" s="218">
        <v>9769.523442101101</v>
      </c>
      <c r="L48" s="218">
        <v>4443.0839081153999</v>
      </c>
      <c r="M48" s="218">
        <v>9423.4620232914003</v>
      </c>
    </row>
    <row r="49" spans="1:13" x14ac:dyDescent="0.25">
      <c r="A49" s="256"/>
      <c r="B49" s="77" t="s">
        <v>88</v>
      </c>
      <c r="C49" s="219">
        <v>2383.9828649870001</v>
      </c>
      <c r="D49" s="219">
        <v>27233.649958668302</v>
      </c>
      <c r="E49" s="219">
        <v>4052.9117515483003</v>
      </c>
      <c r="F49" s="219">
        <v>9577.1190413806999</v>
      </c>
      <c r="G49" s="219">
        <v>4936.1620286744001</v>
      </c>
      <c r="H49" s="219">
        <v>4812.7427205862004</v>
      </c>
      <c r="I49" s="219">
        <v>8867.8698265356998</v>
      </c>
      <c r="J49" s="219">
        <v>7267.9407172724004</v>
      </c>
      <c r="K49" s="219">
        <v>9825.1094285798008</v>
      </c>
      <c r="L49" s="219">
        <v>4282.8830257176005</v>
      </c>
      <c r="M49" s="219">
        <v>9620.3371919117999</v>
      </c>
    </row>
    <row r="50" spans="1:13" x14ac:dyDescent="0.25">
      <c r="A50" s="256"/>
      <c r="B50" s="77" t="s">
        <v>89</v>
      </c>
      <c r="C50" s="219">
        <v>2549.7078263004</v>
      </c>
      <c r="D50" s="219">
        <v>25284.321477966601</v>
      </c>
      <c r="E50" s="219">
        <v>5245.0233110101999</v>
      </c>
      <c r="F50" s="219">
        <v>8861.5128745099009</v>
      </c>
      <c r="G50" s="219">
        <v>4386.1032029117005</v>
      </c>
      <c r="H50" s="219">
        <v>4495.1327462669005</v>
      </c>
      <c r="I50" s="219">
        <v>8772.9180429714997</v>
      </c>
      <c r="J50" s="219">
        <v>7134.5184835036007</v>
      </c>
      <c r="K50" s="219">
        <v>10001.090467617101</v>
      </c>
      <c r="L50" s="219">
        <v>4485.2345843790999</v>
      </c>
      <c r="M50" s="219">
        <v>9721.2917404602013</v>
      </c>
    </row>
    <row r="51" spans="1:13" x14ac:dyDescent="0.25">
      <c r="A51" s="257"/>
      <c r="B51" s="78" t="s">
        <v>90</v>
      </c>
      <c r="C51" s="220">
        <v>2666.1823365524001</v>
      </c>
      <c r="D51" s="220">
        <v>27386.547080968499</v>
      </c>
      <c r="E51" s="220">
        <v>4077.7692252776001</v>
      </c>
      <c r="F51" s="220">
        <v>10214.4487377882</v>
      </c>
      <c r="G51" s="220">
        <v>4452.3611346703001</v>
      </c>
      <c r="H51" s="220">
        <v>4625.6936614386004</v>
      </c>
      <c r="I51" s="220">
        <v>7549.2839387086005</v>
      </c>
      <c r="J51" s="220">
        <v>6263.9266055211001</v>
      </c>
      <c r="K51" s="220">
        <v>9845.8498484301999</v>
      </c>
      <c r="L51" s="220">
        <v>4731.5753925025001</v>
      </c>
      <c r="M51" s="220">
        <v>9582.6142282550009</v>
      </c>
    </row>
    <row r="52" spans="1:13" x14ac:dyDescent="0.25">
      <c r="A52" s="255">
        <v>2016</v>
      </c>
      <c r="B52" s="76" t="s">
        <v>86</v>
      </c>
      <c r="C52" s="218">
        <v>2770.3555258923002</v>
      </c>
      <c r="D52" s="218">
        <v>22617.0478172742</v>
      </c>
      <c r="E52" s="218">
        <v>4239.2870616110004</v>
      </c>
      <c r="F52" s="218">
        <v>9371.3331969154005</v>
      </c>
      <c r="G52" s="218">
        <v>4771.1198597868997</v>
      </c>
      <c r="H52" s="218">
        <v>4625.2497722732005</v>
      </c>
      <c r="I52" s="218">
        <v>8199.4111728673997</v>
      </c>
      <c r="J52" s="218">
        <v>7117.3614162547001</v>
      </c>
      <c r="K52" s="218">
        <v>10396.4006241391</v>
      </c>
      <c r="L52" s="218">
        <v>4693.9869084092006</v>
      </c>
      <c r="M52" s="218">
        <v>9782.5691516592997</v>
      </c>
    </row>
    <row r="53" spans="1:13" x14ac:dyDescent="0.25">
      <c r="A53" s="256"/>
      <c r="B53" s="77" t="s">
        <v>88</v>
      </c>
      <c r="C53" s="219">
        <v>2787.7253749849001</v>
      </c>
      <c r="D53" s="219">
        <v>25215.4285169096</v>
      </c>
      <c r="E53" s="219">
        <v>4397.3324867517003</v>
      </c>
      <c r="F53" s="219">
        <v>8261.8844036669998</v>
      </c>
      <c r="G53" s="219">
        <v>4901.1330595814006</v>
      </c>
      <c r="H53" s="219">
        <v>4899.0012946143997</v>
      </c>
      <c r="I53" s="219">
        <v>7612.7179163145001</v>
      </c>
      <c r="J53" s="219">
        <v>7153.4746254658003</v>
      </c>
      <c r="K53" s="219">
        <v>10895.239315115301</v>
      </c>
      <c r="L53" s="219">
        <v>4505.0766425706997</v>
      </c>
      <c r="M53" s="219">
        <v>10253.872454792601</v>
      </c>
    </row>
    <row r="54" spans="1:13" x14ac:dyDescent="0.25">
      <c r="A54" s="256"/>
      <c r="B54" s="77" t="s">
        <v>89</v>
      </c>
      <c r="C54" s="219">
        <v>2636.9424688326999</v>
      </c>
      <c r="D54" s="219">
        <v>23455.1104688827</v>
      </c>
      <c r="E54" s="219">
        <v>3987.1341869623002</v>
      </c>
      <c r="F54" s="219">
        <v>8591.0032585761001</v>
      </c>
      <c r="G54" s="219">
        <v>4519.9139165164006</v>
      </c>
      <c r="H54" s="219">
        <v>4486.9799972218998</v>
      </c>
      <c r="I54" s="219">
        <v>7345.3900769113006</v>
      </c>
      <c r="J54" s="219">
        <v>8045.3430043401004</v>
      </c>
      <c r="K54" s="219">
        <v>10161.133646332701</v>
      </c>
      <c r="L54" s="219">
        <v>5021.1429936589002</v>
      </c>
      <c r="M54" s="219">
        <v>10001.7641650429</v>
      </c>
    </row>
    <row r="55" spans="1:13" x14ac:dyDescent="0.25">
      <c r="A55" s="257"/>
      <c r="B55" s="78" t="s">
        <v>90</v>
      </c>
      <c r="C55" s="220">
        <v>3338.0208455583002</v>
      </c>
      <c r="D55" s="220">
        <v>20168.2121315861</v>
      </c>
      <c r="E55" s="220">
        <v>4612.0837008297003</v>
      </c>
      <c r="F55" s="220">
        <v>7903.2429940062002</v>
      </c>
      <c r="G55" s="220">
        <v>4642.4295504741003</v>
      </c>
      <c r="H55" s="220">
        <v>4648.4280598060004</v>
      </c>
      <c r="I55" s="220">
        <v>7476.4999762803</v>
      </c>
      <c r="J55" s="220">
        <v>7465.2072429207001</v>
      </c>
      <c r="K55" s="220">
        <v>10069.721788720601</v>
      </c>
      <c r="L55" s="220">
        <v>4258.9960513376</v>
      </c>
      <c r="M55" s="220">
        <v>9495.9050618753008</v>
      </c>
    </row>
    <row r="56" spans="1:13" x14ac:dyDescent="0.25">
      <c r="A56" s="255">
        <v>2017</v>
      </c>
      <c r="B56" s="76" t="s">
        <v>86</v>
      </c>
      <c r="C56" s="218">
        <v>2794.1106197940003</v>
      </c>
      <c r="D56" s="218">
        <v>22471.038812315001</v>
      </c>
      <c r="E56" s="218">
        <v>4283.9718322583003</v>
      </c>
      <c r="F56" s="218">
        <v>8318.1450581117006</v>
      </c>
      <c r="G56" s="218">
        <v>4883.7122425671005</v>
      </c>
      <c r="H56" s="218">
        <v>4478.6246683826002</v>
      </c>
      <c r="I56" s="218">
        <v>6797.2001669448</v>
      </c>
      <c r="J56" s="218">
        <v>8114.6133173648004</v>
      </c>
      <c r="K56" s="218">
        <v>9756.5407042990009</v>
      </c>
      <c r="L56" s="218">
        <v>4752.2601990458998</v>
      </c>
      <c r="M56" s="218">
        <v>9326.9224876360004</v>
      </c>
    </row>
    <row r="57" spans="1:13" x14ac:dyDescent="0.25">
      <c r="A57" s="256"/>
      <c r="B57" s="77" t="s">
        <v>88</v>
      </c>
      <c r="C57" s="219">
        <v>2529.0830151631999</v>
      </c>
      <c r="D57" s="219">
        <v>22415.5980122244</v>
      </c>
      <c r="E57" s="219">
        <v>4040.7071884351003</v>
      </c>
      <c r="F57" s="219">
        <v>8551.2928420082008</v>
      </c>
      <c r="G57" s="219">
        <v>4417.2316275317999</v>
      </c>
      <c r="H57" s="219">
        <v>4184.2412856593</v>
      </c>
      <c r="I57" s="219">
        <v>7694.3607228737001</v>
      </c>
      <c r="J57" s="219">
        <v>7364.3444170865005</v>
      </c>
      <c r="K57" s="219">
        <v>9117.3863563614996</v>
      </c>
      <c r="L57" s="219">
        <v>4486.4065586997003</v>
      </c>
      <c r="M57" s="219">
        <v>9068.7078605519</v>
      </c>
    </row>
    <row r="58" spans="1:13" x14ac:dyDescent="0.25">
      <c r="A58" s="256"/>
      <c r="B58" s="77" t="s">
        <v>89</v>
      </c>
      <c r="C58" s="219">
        <v>2436.5007139403001</v>
      </c>
      <c r="D58" s="219">
        <v>21347.4282972562</v>
      </c>
      <c r="E58" s="219">
        <v>4008.1319230778004</v>
      </c>
      <c r="F58" s="219">
        <v>8408.9047400189011</v>
      </c>
      <c r="G58" s="219">
        <v>4552.7633337067</v>
      </c>
      <c r="H58" s="219">
        <v>4324.2356229378001</v>
      </c>
      <c r="I58" s="219">
        <v>6774.6684537937999</v>
      </c>
      <c r="J58" s="219">
        <v>6998.8252975265004</v>
      </c>
      <c r="K58" s="219">
        <v>9515.0438468732009</v>
      </c>
      <c r="L58" s="219">
        <v>4419.2606503868001</v>
      </c>
      <c r="M58" s="219">
        <v>8994.5376700879006</v>
      </c>
    </row>
    <row r="59" spans="1:13" x14ac:dyDescent="0.25">
      <c r="A59" s="257"/>
      <c r="B59" s="78" t="s">
        <v>90</v>
      </c>
      <c r="C59" s="220">
        <v>2769.4851602252002</v>
      </c>
      <c r="D59" s="220">
        <v>22330.308415900599</v>
      </c>
      <c r="E59" s="220">
        <v>4132.2546354336</v>
      </c>
      <c r="F59" s="220">
        <v>7881.2041616706001</v>
      </c>
      <c r="G59" s="220">
        <v>4499.1947759508002</v>
      </c>
      <c r="H59" s="220">
        <v>4238.9550996274002</v>
      </c>
      <c r="I59" s="220">
        <v>7323.0027919726999</v>
      </c>
      <c r="J59" s="220">
        <v>6983.6313357166</v>
      </c>
      <c r="K59" s="220">
        <v>9521.0697994947004</v>
      </c>
      <c r="L59" s="220">
        <v>4485.6501393512999</v>
      </c>
      <c r="M59" s="220">
        <v>9670.3114106962003</v>
      </c>
    </row>
    <row r="60" spans="1:13" x14ac:dyDescent="0.25">
      <c r="A60" s="255">
        <v>2018</v>
      </c>
      <c r="B60" s="76" t="s">
        <v>86</v>
      </c>
      <c r="C60" s="218">
        <v>2702.5728770092001</v>
      </c>
      <c r="D60" s="218">
        <v>21962.668113215401</v>
      </c>
      <c r="E60" s="218">
        <v>4378.5777512026998</v>
      </c>
      <c r="F60" s="218">
        <v>7863.2757814412007</v>
      </c>
      <c r="G60" s="218">
        <v>4665.4953442412998</v>
      </c>
      <c r="H60" s="218">
        <v>4665.4040756598006</v>
      </c>
      <c r="I60" s="218">
        <v>7278.6719439132003</v>
      </c>
      <c r="J60" s="218">
        <v>6328.3783797336</v>
      </c>
      <c r="K60" s="218">
        <v>9588.3891552481</v>
      </c>
      <c r="L60" s="218">
        <v>4685.7114475965</v>
      </c>
      <c r="M60" s="218">
        <v>8985.3945316843001</v>
      </c>
    </row>
    <row r="61" spans="1:13" x14ac:dyDescent="0.25">
      <c r="A61" s="256"/>
      <c r="B61" s="77" t="s">
        <v>88</v>
      </c>
      <c r="C61" s="219">
        <v>2599.8797674811999</v>
      </c>
      <c r="D61" s="219" t="s">
        <v>87</v>
      </c>
      <c r="E61" s="219">
        <v>4237.3968714369003</v>
      </c>
      <c r="F61" s="219">
        <v>8494.1984067447011</v>
      </c>
      <c r="G61" s="219">
        <v>4464.7512645858005</v>
      </c>
      <c r="H61" s="219">
        <v>4471.4809501074005</v>
      </c>
      <c r="I61" s="219">
        <v>7656.5306853256006</v>
      </c>
      <c r="J61" s="219">
        <v>6542.7266398945003</v>
      </c>
      <c r="K61" s="219">
        <v>9321.6617805669011</v>
      </c>
      <c r="L61" s="219">
        <v>4777.8155918495004</v>
      </c>
      <c r="M61" s="219">
        <v>8584.7369710298008</v>
      </c>
    </row>
    <row r="62" spans="1:13" x14ac:dyDescent="0.25">
      <c r="A62" s="256"/>
      <c r="B62" s="77" t="s">
        <v>89</v>
      </c>
      <c r="C62" s="219">
        <v>2341.3726843009999</v>
      </c>
      <c r="D62" s="219">
        <v>26698.830352108002</v>
      </c>
      <c r="E62" s="219">
        <v>4614.9491496653</v>
      </c>
      <c r="F62" s="219">
        <v>8186.7554430467007</v>
      </c>
      <c r="G62" s="219">
        <v>4491.8821973413005</v>
      </c>
      <c r="H62" s="219">
        <v>4334.7455034731001</v>
      </c>
      <c r="I62" s="219">
        <v>7560.1271065583005</v>
      </c>
      <c r="J62" s="219">
        <v>6591.1221714160001</v>
      </c>
      <c r="K62" s="219">
        <v>10191.6253061605</v>
      </c>
      <c r="L62" s="219">
        <v>4341.0965534272</v>
      </c>
      <c r="M62" s="219">
        <v>9280.685875945901</v>
      </c>
    </row>
    <row r="63" spans="1:13" x14ac:dyDescent="0.25">
      <c r="A63" s="257"/>
      <c r="B63" s="78" t="s">
        <v>90</v>
      </c>
      <c r="C63" s="220">
        <v>2630.7179129670003</v>
      </c>
      <c r="D63" s="220">
        <v>25484.212752315299</v>
      </c>
      <c r="E63" s="220">
        <v>4002.1853521497001</v>
      </c>
      <c r="F63" s="220">
        <v>7385.9807112756998</v>
      </c>
      <c r="G63" s="220">
        <v>4468.8292916375003</v>
      </c>
      <c r="H63" s="220">
        <v>4000.4490993521999</v>
      </c>
      <c r="I63" s="220">
        <v>6812.9833361246001</v>
      </c>
      <c r="J63" s="220">
        <v>6270.7577350628999</v>
      </c>
      <c r="K63" s="220">
        <v>9017.1004055183002</v>
      </c>
      <c r="L63" s="220">
        <v>4277.9200865972998</v>
      </c>
      <c r="M63" s="220">
        <v>8970.0561772290002</v>
      </c>
    </row>
    <row r="64" spans="1:13" x14ac:dyDescent="0.25">
      <c r="A64" s="255">
        <v>2019</v>
      </c>
      <c r="B64" s="76" t="s">
        <v>86</v>
      </c>
      <c r="C64" s="218">
        <v>2742.8499421996003</v>
      </c>
      <c r="D64" s="218" t="s">
        <v>87</v>
      </c>
      <c r="E64" s="218">
        <v>4362.5816921184005</v>
      </c>
      <c r="F64" s="218">
        <v>8860.7736838179007</v>
      </c>
      <c r="G64" s="218">
        <v>4541.3870649168002</v>
      </c>
      <c r="H64" s="218">
        <v>4447.1910968771999</v>
      </c>
      <c r="I64" s="218">
        <v>7039.6515034045005</v>
      </c>
      <c r="J64" s="218">
        <v>7123.0011344373006</v>
      </c>
      <c r="K64" s="218">
        <v>9410.139108929101</v>
      </c>
      <c r="L64" s="218">
        <v>4393.9490205264001</v>
      </c>
      <c r="M64" s="218">
        <v>8585.7952064049005</v>
      </c>
    </row>
    <row r="65" spans="1:13" x14ac:dyDescent="0.25">
      <c r="A65" s="256"/>
      <c r="B65" s="77" t="s">
        <v>88</v>
      </c>
      <c r="C65" s="219">
        <v>2770.2853713237</v>
      </c>
      <c r="D65" s="219">
        <v>23956.321812672701</v>
      </c>
      <c r="E65" s="219">
        <v>3548.6801167108001</v>
      </c>
      <c r="F65" s="219">
        <v>9283.1746789804001</v>
      </c>
      <c r="G65" s="219">
        <v>4613.9331279232001</v>
      </c>
      <c r="H65" s="219">
        <v>5413.9740862592998</v>
      </c>
      <c r="I65" s="219">
        <v>7625.2332715849006</v>
      </c>
      <c r="J65" s="219">
        <v>7743.6966728465004</v>
      </c>
      <c r="K65" s="219">
        <v>9848.2479850455002</v>
      </c>
      <c r="L65" s="219">
        <v>4349.0948348282</v>
      </c>
      <c r="M65" s="219">
        <v>8579.7135790466</v>
      </c>
    </row>
    <row r="66" spans="1:13" x14ac:dyDescent="0.25">
      <c r="A66" s="256"/>
      <c r="B66" s="77" t="s">
        <v>89</v>
      </c>
      <c r="C66" s="219">
        <v>2916.0462557840001</v>
      </c>
      <c r="D66" s="219">
        <v>23117.667131632901</v>
      </c>
      <c r="E66" s="219">
        <v>3775.5488784636</v>
      </c>
      <c r="F66" s="219">
        <v>9220.9962627262012</v>
      </c>
      <c r="G66" s="219">
        <v>4545.2015117094006</v>
      </c>
      <c r="H66" s="219">
        <v>5224.0782008792003</v>
      </c>
      <c r="I66" s="219">
        <v>7201.5845350492</v>
      </c>
      <c r="J66" s="219">
        <v>7504.3882771218005</v>
      </c>
      <c r="K66" s="219">
        <v>9331.5422779559012</v>
      </c>
      <c r="L66" s="219">
        <v>4543.7795723828003</v>
      </c>
      <c r="M66" s="219">
        <v>8840.1255640902</v>
      </c>
    </row>
    <row r="67" spans="1:13" x14ac:dyDescent="0.25">
      <c r="A67" s="257"/>
      <c r="B67" s="78" t="s">
        <v>90</v>
      </c>
      <c r="C67" s="220">
        <v>2918.5907550504003</v>
      </c>
      <c r="D67" s="220">
        <v>20297.622854720201</v>
      </c>
      <c r="E67" s="220">
        <v>3624.6379764492003</v>
      </c>
      <c r="F67" s="220">
        <v>8498.9882165986</v>
      </c>
      <c r="G67" s="220">
        <v>4649.5589469570004</v>
      </c>
      <c r="H67" s="220">
        <v>4739.5087654269</v>
      </c>
      <c r="I67" s="220">
        <v>7744.1486916091999</v>
      </c>
      <c r="J67" s="220">
        <v>7108.0506872115002</v>
      </c>
      <c r="K67" s="220">
        <v>9329.9080200213011</v>
      </c>
      <c r="L67" s="220">
        <v>4262.6534394570999</v>
      </c>
      <c r="M67" s="220">
        <v>8667.5912202606996</v>
      </c>
    </row>
    <row r="68" spans="1:13" x14ac:dyDescent="0.25">
      <c r="A68" s="255">
        <v>2020</v>
      </c>
      <c r="B68" s="76" t="s">
        <v>86</v>
      </c>
      <c r="C68" s="218">
        <v>3149.5483863242002</v>
      </c>
      <c r="D68" s="218">
        <v>21275.568342445702</v>
      </c>
      <c r="E68" s="218">
        <v>4344.7745164616999</v>
      </c>
      <c r="F68" s="218">
        <v>8768.2147498652012</v>
      </c>
      <c r="G68" s="218">
        <v>4442.4759197818003</v>
      </c>
      <c r="H68" s="218">
        <v>4728.6016643591001</v>
      </c>
      <c r="I68" s="218">
        <v>8066.7349079791002</v>
      </c>
      <c r="J68" s="218">
        <v>7569.1316483622004</v>
      </c>
      <c r="K68" s="218">
        <v>9369.8697532358001</v>
      </c>
      <c r="L68" s="218">
        <v>4527.4682876345005</v>
      </c>
      <c r="M68" s="218">
        <v>8805.9694925675012</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t="s">
        <v>87</v>
      </c>
      <c r="D70" s="219">
        <v>15392.611101444601</v>
      </c>
      <c r="E70" s="219">
        <v>4280.6252393572004</v>
      </c>
      <c r="F70" s="219">
        <v>7520.5673012810003</v>
      </c>
      <c r="G70" s="219">
        <v>4597.5194056388</v>
      </c>
      <c r="H70" s="219">
        <v>3937.1000718875002</v>
      </c>
      <c r="I70" s="219">
        <v>8022.9780694846004</v>
      </c>
      <c r="J70" s="219">
        <v>6349.0228585833001</v>
      </c>
      <c r="K70" s="219">
        <v>10182.595455259301</v>
      </c>
      <c r="L70" s="219">
        <v>3830.3292950738</v>
      </c>
      <c r="M70" s="219">
        <v>8165.3379815163999</v>
      </c>
    </row>
    <row r="71" spans="1:13" x14ac:dyDescent="0.25">
      <c r="A71" s="257"/>
      <c r="B71" s="78" t="s">
        <v>90</v>
      </c>
      <c r="C71" s="220">
        <v>3385.3104888632001</v>
      </c>
      <c r="D71" s="220">
        <v>19874.997411518001</v>
      </c>
      <c r="E71" s="220">
        <v>4869.3870102593</v>
      </c>
      <c r="F71" s="220">
        <v>7459.8041596652001</v>
      </c>
      <c r="G71" s="220">
        <v>4543.1018588179004</v>
      </c>
      <c r="H71" s="220">
        <v>4307.3963311825</v>
      </c>
      <c r="I71" s="220">
        <v>7944.9334865279006</v>
      </c>
      <c r="J71" s="220">
        <v>7686.4766256507</v>
      </c>
      <c r="K71" s="220">
        <v>9601.5981688512002</v>
      </c>
      <c r="L71" s="220">
        <v>4471.9463689880004</v>
      </c>
      <c r="M71" s="220">
        <v>8242.0214067836005</v>
      </c>
    </row>
    <row r="72" spans="1:13" x14ac:dyDescent="0.25">
      <c r="A72" s="255">
        <v>2021</v>
      </c>
      <c r="B72" s="76" t="s">
        <v>86</v>
      </c>
      <c r="C72" s="218">
        <v>3116.4667203460999</v>
      </c>
      <c r="D72" s="218">
        <v>20691.488855296502</v>
      </c>
      <c r="E72" s="218">
        <v>4256.6788397270002</v>
      </c>
      <c r="F72" s="218">
        <v>7735.9522972574005</v>
      </c>
      <c r="G72" s="218">
        <v>4715.623645011</v>
      </c>
      <c r="H72" s="218">
        <v>4092.3213880380999</v>
      </c>
      <c r="I72" s="218">
        <v>8008.8135038004002</v>
      </c>
      <c r="J72" s="218">
        <v>7972.4711512455006</v>
      </c>
      <c r="K72" s="218">
        <v>9706.6787565254999</v>
      </c>
      <c r="L72" s="218">
        <v>4888.7596233906006</v>
      </c>
      <c r="M72" s="218">
        <v>8635.0291360775009</v>
      </c>
    </row>
    <row r="73" spans="1:13" x14ac:dyDescent="0.25">
      <c r="A73" s="256"/>
      <c r="B73" s="77" t="s">
        <v>88</v>
      </c>
      <c r="C73" s="219">
        <v>3067.4206221173999</v>
      </c>
      <c r="D73" s="219">
        <v>19460.697982752601</v>
      </c>
      <c r="E73" s="219">
        <v>4410.9473175585999</v>
      </c>
      <c r="F73" s="219">
        <v>8159.8261789033004</v>
      </c>
      <c r="G73" s="219">
        <v>4287.5693046328997</v>
      </c>
      <c r="H73" s="219">
        <v>3970.6703069733003</v>
      </c>
      <c r="I73" s="219">
        <v>8933.6087577904</v>
      </c>
      <c r="J73" s="219">
        <v>7407.5291781081005</v>
      </c>
      <c r="K73" s="219">
        <v>9775.7794544450007</v>
      </c>
      <c r="L73" s="219">
        <v>4756.8342389403006</v>
      </c>
      <c r="M73" s="219">
        <v>8425.6736999169007</v>
      </c>
    </row>
    <row r="74" spans="1:13" x14ac:dyDescent="0.25">
      <c r="A74" s="256"/>
      <c r="B74" s="77" t="s">
        <v>89</v>
      </c>
      <c r="C74" s="219">
        <v>3170.4533306040003</v>
      </c>
      <c r="D74" s="219">
        <v>21218.857421827601</v>
      </c>
      <c r="E74" s="219">
        <v>4528.0326284731</v>
      </c>
      <c r="F74" s="219">
        <v>7833.6673152531002</v>
      </c>
      <c r="G74" s="219">
        <v>4438.2698359902997</v>
      </c>
      <c r="H74" s="219">
        <v>4283.4370373319998</v>
      </c>
      <c r="I74" s="219">
        <v>7602.1462716902006</v>
      </c>
      <c r="J74" s="219">
        <v>7426.6348760294004</v>
      </c>
      <c r="K74" s="219">
        <v>10200.6981188687</v>
      </c>
      <c r="L74" s="219">
        <v>4699.5146709892006</v>
      </c>
      <c r="M74" s="219">
        <v>9928.3311596396998</v>
      </c>
    </row>
    <row r="75" spans="1:13" x14ac:dyDescent="0.25">
      <c r="A75" s="257"/>
      <c r="B75" s="78" t="s">
        <v>90</v>
      </c>
      <c r="C75" s="220">
        <v>3835.4607037416004</v>
      </c>
      <c r="D75" s="220">
        <v>17866.419652262</v>
      </c>
      <c r="E75" s="220">
        <v>4610.2011673753004</v>
      </c>
      <c r="F75" s="220">
        <v>8581.8177198594003</v>
      </c>
      <c r="G75" s="220">
        <v>4662.0486134173998</v>
      </c>
      <c r="H75" s="220">
        <v>4318.5587332064997</v>
      </c>
      <c r="I75" s="220">
        <v>6811.9567398196004</v>
      </c>
      <c r="J75" s="220">
        <v>7406.2553876458005</v>
      </c>
      <c r="K75" s="220">
        <v>9093.2742227334002</v>
      </c>
      <c r="L75" s="220">
        <v>4675.1369204481998</v>
      </c>
      <c r="M75" s="220">
        <v>8981.4676416184011</v>
      </c>
    </row>
    <row r="76" spans="1:13" x14ac:dyDescent="0.25">
      <c r="A76" s="255">
        <v>2022</v>
      </c>
      <c r="B76" s="76" t="s">
        <v>86</v>
      </c>
      <c r="C76" s="218">
        <v>4107.5306498934006</v>
      </c>
      <c r="D76" s="218">
        <v>20555.8102090762</v>
      </c>
      <c r="E76" s="218">
        <v>4867.3503918201004</v>
      </c>
      <c r="F76" s="218">
        <v>8127.1173512307005</v>
      </c>
      <c r="G76" s="218">
        <v>4786.7962761386998</v>
      </c>
      <c r="H76" s="218">
        <v>4813.5546170206999</v>
      </c>
      <c r="I76" s="218">
        <v>8890.9530615415006</v>
      </c>
      <c r="J76" s="218">
        <v>8160.9207240628002</v>
      </c>
      <c r="K76" s="218">
        <v>9458.1601893407005</v>
      </c>
      <c r="L76" s="218">
        <v>5101.0308734779001</v>
      </c>
      <c r="M76" s="218">
        <v>9048.492467698301</v>
      </c>
    </row>
    <row r="77" spans="1:13" x14ac:dyDescent="0.25">
      <c r="A77" s="256"/>
      <c r="B77" s="77" t="s">
        <v>88</v>
      </c>
      <c r="C77" s="219">
        <v>2915.1894983971001</v>
      </c>
      <c r="D77" s="219">
        <v>18246.897034731999</v>
      </c>
      <c r="E77" s="219">
        <v>5096.5185425322006</v>
      </c>
      <c r="F77" s="219">
        <v>7990.7526321190007</v>
      </c>
      <c r="G77" s="219">
        <v>4810.5412185846999</v>
      </c>
      <c r="H77" s="219">
        <v>4916.3054510747997</v>
      </c>
      <c r="I77" s="219">
        <v>8011.5566687436003</v>
      </c>
      <c r="J77" s="219">
        <v>7678.9238966053999</v>
      </c>
      <c r="K77" s="219">
        <v>9928.7667423013008</v>
      </c>
      <c r="L77" s="219">
        <v>4948.6575809647002</v>
      </c>
      <c r="M77" s="219">
        <v>9651.9106725952006</v>
      </c>
    </row>
    <row r="78" spans="1:13" x14ac:dyDescent="0.25">
      <c r="A78" s="256"/>
      <c r="B78" s="77" t="s">
        <v>89</v>
      </c>
      <c r="C78" s="219">
        <v>2978.1425121834</v>
      </c>
      <c r="D78" s="219">
        <v>18241.137322729999</v>
      </c>
      <c r="E78" s="219">
        <v>4416.8512408143997</v>
      </c>
      <c r="F78" s="219">
        <v>8061.6356512368002</v>
      </c>
      <c r="G78" s="219">
        <v>4654.3603738046004</v>
      </c>
      <c r="H78" s="219">
        <v>4517.4419027691001</v>
      </c>
      <c r="I78" s="219">
        <v>8246.7129186848997</v>
      </c>
      <c r="J78" s="219">
        <v>7097.8934938785005</v>
      </c>
      <c r="K78" s="219">
        <v>9819.0882703098996</v>
      </c>
      <c r="L78" s="219">
        <v>4672.7315900279</v>
      </c>
      <c r="M78" s="219">
        <v>9140.2224866243996</v>
      </c>
    </row>
    <row r="79" spans="1:13" x14ac:dyDescent="0.25">
      <c r="A79" s="257"/>
      <c r="B79" s="78" t="s">
        <v>90</v>
      </c>
      <c r="C79" s="220">
        <v>2938.6397977956003</v>
      </c>
      <c r="D79" s="220">
        <v>17838.230823974602</v>
      </c>
      <c r="E79" s="220">
        <v>4745.3564123348006</v>
      </c>
      <c r="F79" s="220">
        <v>8440.0885995609005</v>
      </c>
      <c r="G79" s="220">
        <v>4492.5009334605002</v>
      </c>
      <c r="H79" s="220">
        <v>4524.4759983499998</v>
      </c>
      <c r="I79" s="220">
        <v>8454.6943166864003</v>
      </c>
      <c r="J79" s="220">
        <v>8616.8253075356006</v>
      </c>
      <c r="K79" s="220">
        <v>9122.1830178846012</v>
      </c>
      <c r="L79" s="220">
        <v>4536.6991600862002</v>
      </c>
      <c r="M79" s="220">
        <v>9074.8097031994002</v>
      </c>
    </row>
    <row r="80" spans="1:13" x14ac:dyDescent="0.25">
      <c r="A80" s="255">
        <v>2023</v>
      </c>
      <c r="B80" s="76" t="s">
        <v>86</v>
      </c>
      <c r="C80" s="218">
        <v>3090.1858295871002</v>
      </c>
      <c r="D80" s="218">
        <v>17413.096997361099</v>
      </c>
      <c r="E80" s="218">
        <v>4332.0608125823001</v>
      </c>
      <c r="F80" s="218">
        <v>7985.0707433083007</v>
      </c>
      <c r="G80" s="218">
        <v>4766.9057749396998</v>
      </c>
      <c r="H80" s="218">
        <v>4647.4088014484005</v>
      </c>
      <c r="I80" s="218">
        <v>8446.9502373077012</v>
      </c>
      <c r="J80" s="218">
        <v>7639.6082710215005</v>
      </c>
      <c r="K80" s="218">
        <v>9711.6600030192003</v>
      </c>
      <c r="L80" s="218">
        <v>4973.3344014191998</v>
      </c>
      <c r="M80" s="218">
        <v>8504.0905172739003</v>
      </c>
    </row>
    <row r="81" spans="1:13" x14ac:dyDescent="0.25">
      <c r="A81" s="256"/>
      <c r="B81" s="77" t="s">
        <v>88</v>
      </c>
      <c r="C81" s="219">
        <v>3283.1428166221999</v>
      </c>
      <c r="D81" s="219">
        <v>17119.6750526666</v>
      </c>
      <c r="E81" s="219">
        <v>4836.7412338347003</v>
      </c>
      <c r="F81" s="219">
        <v>8604.0830711129001</v>
      </c>
      <c r="G81" s="219">
        <v>5098.5250369532005</v>
      </c>
      <c r="H81" s="219">
        <v>4709.3962407648005</v>
      </c>
      <c r="I81" s="219">
        <v>7371.0091746868002</v>
      </c>
      <c r="J81" s="219">
        <v>8244.8467551835001</v>
      </c>
      <c r="K81" s="219">
        <v>9698.1255453187005</v>
      </c>
      <c r="L81" s="219">
        <v>5226.1590329603005</v>
      </c>
      <c r="M81" s="219">
        <v>9127.2577854089996</v>
      </c>
    </row>
    <row r="82" spans="1:13" x14ac:dyDescent="0.25">
      <c r="A82" s="256"/>
      <c r="B82" s="77" t="s">
        <v>89</v>
      </c>
      <c r="C82" s="219">
        <v>3311.9548550801001</v>
      </c>
      <c r="D82" s="219">
        <v>19929.683262066701</v>
      </c>
      <c r="E82" s="219">
        <v>5447.7521463462999</v>
      </c>
      <c r="F82" s="219">
        <v>9059.4108089738002</v>
      </c>
      <c r="G82" s="219">
        <v>4836.4745569029001</v>
      </c>
      <c r="H82" s="219">
        <v>5023.1125257000003</v>
      </c>
      <c r="I82" s="219">
        <v>9097.1424124367004</v>
      </c>
      <c r="J82" s="219">
        <v>7656.7208408105007</v>
      </c>
      <c r="K82" s="219">
        <v>9653.4299327644003</v>
      </c>
      <c r="L82" s="219">
        <v>5521.9653960057003</v>
      </c>
      <c r="M82" s="219">
        <v>9834.6427576220995</v>
      </c>
    </row>
    <row r="83" spans="1:13" x14ac:dyDescent="0.25">
      <c r="A83" s="257"/>
      <c r="B83" s="78" t="s">
        <v>90</v>
      </c>
      <c r="C83" s="220">
        <v>3508.0531153598999</v>
      </c>
      <c r="D83" s="220">
        <v>19147.079986364202</v>
      </c>
      <c r="E83" s="220">
        <v>4873.7903903884999</v>
      </c>
      <c r="F83" s="220">
        <v>9492.6728313215008</v>
      </c>
      <c r="G83" s="220">
        <v>5087.7828107127998</v>
      </c>
      <c r="H83" s="220">
        <v>4956.3657320935999</v>
      </c>
      <c r="I83" s="220">
        <v>8230.6838223691011</v>
      </c>
      <c r="J83" s="220">
        <v>8436.6320669845009</v>
      </c>
      <c r="K83" s="220">
        <v>9975.1219811560004</v>
      </c>
      <c r="L83" s="220">
        <v>5046.7704355786</v>
      </c>
      <c r="M83" s="220">
        <v>9546.0448129098004</v>
      </c>
    </row>
    <row r="84" spans="1:13" x14ac:dyDescent="0.25">
      <c r="A84" s="255">
        <v>2024</v>
      </c>
      <c r="B84" s="76" t="s">
        <v>86</v>
      </c>
      <c r="C84" s="218">
        <v>3633.7906970163999</v>
      </c>
      <c r="D84" s="218">
        <v>21719.488983861702</v>
      </c>
      <c r="E84" s="218">
        <v>5104.2179771555002</v>
      </c>
      <c r="F84" s="218">
        <v>10448.2834016004</v>
      </c>
      <c r="G84" s="218">
        <v>5196.9566001764006</v>
      </c>
      <c r="H84" s="218">
        <v>5391.1809722620001</v>
      </c>
      <c r="I84" s="218">
        <v>8355.9645010753011</v>
      </c>
      <c r="J84" s="218">
        <v>8932.7780322239996</v>
      </c>
      <c r="K84" s="218">
        <v>9739.9538476552007</v>
      </c>
      <c r="L84" s="218">
        <v>5698.0481772972998</v>
      </c>
      <c r="M84" s="218">
        <v>10257.871954960601</v>
      </c>
    </row>
    <row r="85" spans="1:13" x14ac:dyDescent="0.25">
      <c r="A85" s="256"/>
      <c r="B85" s="77" t="s">
        <v>88</v>
      </c>
      <c r="C85" s="219">
        <v>3967.8065185698001</v>
      </c>
      <c r="D85" s="219">
        <v>21910.464886830901</v>
      </c>
      <c r="E85" s="219">
        <v>5480.0050994242001</v>
      </c>
      <c r="F85" s="219">
        <v>10113.793527247901</v>
      </c>
      <c r="G85" s="219">
        <v>5100.1232703115002</v>
      </c>
      <c r="H85" s="219">
        <v>5266.2273096322006</v>
      </c>
      <c r="I85" s="219">
        <v>9415.5495129599003</v>
      </c>
      <c r="J85" s="219">
        <v>8840.5128941097009</v>
      </c>
      <c r="K85" s="219">
        <v>10034.1522901015</v>
      </c>
      <c r="L85" s="219">
        <v>5537.9210987902006</v>
      </c>
      <c r="M85" s="219">
        <v>10495.4490336503</v>
      </c>
    </row>
    <row r="86" spans="1:13" x14ac:dyDescent="0.25">
      <c r="A86" s="256"/>
      <c r="B86" s="77" t="s">
        <v>89</v>
      </c>
      <c r="C86" s="219">
        <v>3527.3229119608</v>
      </c>
      <c r="D86" s="219">
        <v>21887.548109199</v>
      </c>
      <c r="E86" s="219">
        <v>4949.3492083556002</v>
      </c>
      <c r="F86" s="219">
        <v>9706.6855531308011</v>
      </c>
      <c r="G86" s="219">
        <v>5272.6699615086</v>
      </c>
      <c r="H86" s="219">
        <v>5436.4630145611</v>
      </c>
      <c r="I86" s="219">
        <v>8759.9268081637001</v>
      </c>
      <c r="J86" s="219">
        <v>8132.2213379155</v>
      </c>
      <c r="K86" s="219">
        <v>10097.0524055761</v>
      </c>
      <c r="L86" s="219">
        <v>5246.5631883308006</v>
      </c>
      <c r="M86" s="219">
        <v>10109.3602938658</v>
      </c>
    </row>
    <row r="87" spans="1:13" x14ac:dyDescent="0.25">
      <c r="A87" s="257"/>
      <c r="B87" s="78" t="s">
        <v>90</v>
      </c>
      <c r="C87" s="220">
        <v>3813.4624233700001</v>
      </c>
      <c r="D87" s="220">
        <v>20240.517283557801</v>
      </c>
      <c r="E87" s="220">
        <v>4943.6290207974998</v>
      </c>
      <c r="F87" s="220">
        <v>9769.0487957250007</v>
      </c>
      <c r="G87" s="220">
        <v>5529.9943545203005</v>
      </c>
      <c r="H87" s="220">
        <v>5313.0202643455004</v>
      </c>
      <c r="I87" s="220">
        <v>8490.6714817025004</v>
      </c>
      <c r="J87" s="220">
        <v>8095.5559492955999</v>
      </c>
      <c r="K87" s="220">
        <v>10039.5171182133</v>
      </c>
      <c r="L87" s="220">
        <v>5644.9889037807998</v>
      </c>
      <c r="M87" s="220">
        <v>9649.5118683251003</v>
      </c>
    </row>
    <row r="88" spans="1:13" x14ac:dyDescent="0.25">
      <c r="A88" s="258">
        <v>2025</v>
      </c>
      <c r="B88" s="76" t="s">
        <v>86</v>
      </c>
      <c r="C88" s="218">
        <v>4140.6410458090004</v>
      </c>
      <c r="D88" s="218">
        <v>22550.147318495201</v>
      </c>
      <c r="E88" s="218">
        <v>5209.7120988698998</v>
      </c>
      <c r="F88" s="218">
        <v>9645.9100830845</v>
      </c>
      <c r="G88" s="218">
        <v>5352.8316946488003</v>
      </c>
      <c r="H88" s="218">
        <v>5084.1563693304006</v>
      </c>
      <c r="I88" s="218">
        <v>8794.0913421794012</v>
      </c>
      <c r="J88" s="218">
        <v>7777.8294038010999</v>
      </c>
      <c r="K88" s="218">
        <v>10572.358493883699</v>
      </c>
      <c r="L88" s="218">
        <v>5854.5256136874996</v>
      </c>
      <c r="M88" s="218">
        <v>9485.8164090590999</v>
      </c>
    </row>
    <row r="89" spans="1:13" x14ac:dyDescent="0.25">
      <c r="A89" s="259"/>
      <c r="B89" s="77" t="s">
        <v>88</v>
      </c>
      <c r="C89" s="219">
        <v>4048.0570544204002</v>
      </c>
      <c r="D89" s="219">
        <v>20642.0011226766</v>
      </c>
      <c r="E89" s="219">
        <v>5747.7262230767001</v>
      </c>
      <c r="F89" s="219">
        <v>9506.5673225497012</v>
      </c>
      <c r="G89" s="219">
        <v>5386.4223082558001</v>
      </c>
      <c r="H89" s="219">
        <v>4921.6979765837004</v>
      </c>
      <c r="I89" s="219">
        <v>10204.346465347</v>
      </c>
      <c r="J89" s="219">
        <v>7988.3830480851002</v>
      </c>
      <c r="K89" s="219">
        <v>10618.5107222119</v>
      </c>
      <c r="L89" s="219">
        <v>5709.6201133779996</v>
      </c>
      <c r="M89" s="219">
        <v>9633.8173346162002</v>
      </c>
    </row>
    <row r="90" spans="1:13" x14ac:dyDescent="0.25">
      <c r="A90" s="259"/>
      <c r="B90" s="77" t="s">
        <v>89</v>
      </c>
      <c r="C90" s="219">
        <v>3865.6899495285002</v>
      </c>
      <c r="D90" s="219">
        <v>20906.697587364899</v>
      </c>
      <c r="E90" s="219">
        <v>5480.8531249206999</v>
      </c>
      <c r="F90" s="219">
        <v>9284.7047993789001</v>
      </c>
      <c r="G90" s="219">
        <v>5292.5520500428001</v>
      </c>
      <c r="H90" s="219">
        <v>5307.6985924979999</v>
      </c>
      <c r="I90" s="219">
        <v>8177.1154318822</v>
      </c>
      <c r="J90" s="219">
        <v>8326.2692107783005</v>
      </c>
      <c r="K90" s="219">
        <v>10436.2325821911</v>
      </c>
      <c r="L90" s="219">
        <v>5284.5495998615006</v>
      </c>
      <c r="M90" s="219">
        <v>9344.2327347051996</v>
      </c>
    </row>
    <row r="91" spans="1:13" x14ac:dyDescent="0.25">
      <c r="A91" s="259"/>
      <c r="B91" s="77" t="s">
        <v>90</v>
      </c>
      <c r="C91" s="219">
        <v>4068.4272720452</v>
      </c>
      <c r="D91" s="219">
        <v>18959.7358365685</v>
      </c>
      <c r="E91" s="219">
        <v>5045.0198848271002</v>
      </c>
      <c r="F91" s="219">
        <v>9590.8038532596001</v>
      </c>
      <c r="G91" s="219">
        <v>5214.7014917947999</v>
      </c>
      <c r="H91" s="219">
        <v>4739.4074052532014</v>
      </c>
      <c r="I91" s="219">
        <v>8940.2516358397006</v>
      </c>
      <c r="J91" s="219">
        <v>8292.0953719909012</v>
      </c>
      <c r="K91" s="219">
        <v>10706.797693496401</v>
      </c>
      <c r="L91" s="219">
        <v>5432.3346407465006</v>
      </c>
      <c r="M91" s="219">
        <v>9641.3238670857008</v>
      </c>
    </row>
    <row r="92" spans="1:13" ht="4.5" customHeight="1" x14ac:dyDescent="0.25">
      <c r="A92" s="87"/>
      <c r="B92" s="36"/>
      <c r="C92" s="47"/>
      <c r="D92" s="47"/>
      <c r="E92" s="47"/>
      <c r="F92" s="47"/>
      <c r="G92" s="47"/>
      <c r="H92" s="47"/>
      <c r="I92" s="47"/>
      <c r="J92" s="47"/>
      <c r="K92" s="47"/>
      <c r="L92" s="47"/>
      <c r="M92" s="47"/>
    </row>
    <row r="93" spans="1:13" ht="3.75"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ht="13.7" customHeight="1" x14ac:dyDescent="0.25">
      <c r="A95" s="49"/>
      <c r="B95" s="240" t="s">
        <v>243</v>
      </c>
      <c r="C95" s="240"/>
      <c r="D95" s="240"/>
      <c r="E95" s="240"/>
      <c r="F95" s="240"/>
      <c r="G95" s="240"/>
      <c r="H95" s="240"/>
      <c r="I95" s="240"/>
      <c r="J95" s="240"/>
    </row>
    <row r="96" spans="1:13" ht="15" customHeight="1" x14ac:dyDescent="0.25">
      <c r="A96" s="50" t="s">
        <v>96</v>
      </c>
      <c r="B96" s="240" t="s">
        <v>244</v>
      </c>
      <c r="C96" s="240"/>
      <c r="D96" s="240"/>
      <c r="E96" s="240"/>
      <c r="F96" s="240"/>
      <c r="G96" s="240"/>
      <c r="H96" s="240"/>
      <c r="I96" s="240"/>
      <c r="J96" s="240"/>
    </row>
    <row r="97" spans="1:10" ht="36.75" customHeight="1" x14ac:dyDescent="0.25">
      <c r="A97" s="50" t="s">
        <v>98</v>
      </c>
      <c r="B97" s="240" t="s">
        <v>103</v>
      </c>
      <c r="C97" s="240"/>
      <c r="D97" s="240"/>
      <c r="E97" s="240"/>
      <c r="F97" s="240"/>
      <c r="G97" s="240"/>
      <c r="H97" s="240"/>
      <c r="I97" s="240"/>
      <c r="J97" s="240"/>
    </row>
    <row r="98" spans="1:10" x14ac:dyDescent="0.25">
      <c r="A98" s="49" t="s">
        <v>108</v>
      </c>
      <c r="B98" s="240" t="s">
        <v>277</v>
      </c>
      <c r="C98" s="240"/>
      <c r="D98" s="240"/>
      <c r="E98" s="240"/>
      <c r="F98" s="240"/>
      <c r="G98" s="240"/>
      <c r="H98" s="240"/>
      <c r="I98" s="240"/>
      <c r="J98" s="240"/>
    </row>
    <row r="99" spans="1:10" ht="14.45" customHeight="1" x14ac:dyDescent="0.25">
      <c r="A99" s="49" t="s">
        <v>106</v>
      </c>
      <c r="B99" s="240" t="s">
        <v>278</v>
      </c>
      <c r="C99" s="240"/>
      <c r="D99" s="240"/>
      <c r="E99" s="240"/>
      <c r="F99" s="240"/>
      <c r="G99" s="240"/>
      <c r="H99" s="240"/>
      <c r="I99" s="240"/>
      <c r="J99" s="240"/>
    </row>
    <row r="100" spans="1:10" ht="24.75" customHeight="1" x14ac:dyDescent="0.25">
      <c r="A100" s="49" t="s">
        <v>110</v>
      </c>
      <c r="B100" s="240" t="s">
        <v>111</v>
      </c>
      <c r="C100" s="240"/>
      <c r="D100" s="240"/>
      <c r="E100" s="240"/>
      <c r="F100" s="240"/>
      <c r="G100" s="240"/>
      <c r="H100" s="240"/>
      <c r="I100" s="240"/>
      <c r="J100" s="240"/>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E53A3-AEEC-4DC6-8DE1-113C1631EC68}">
  <dimension ref="A1:M100"/>
  <sheetViews>
    <sheetView zoomScaleNormal="100" workbookViewId="0">
      <pane ySplit="7" topLeftCell="A8" activePane="bottomLeft" state="frozen"/>
      <selection activeCell="M97" sqref="M97"/>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18.Coah.</v>
      </c>
      <c r="M3" s="254"/>
    </row>
    <row r="4" spans="1:13" ht="12.95" customHeight="1" x14ac:dyDescent="0.25">
      <c r="A4" s="98" t="s">
        <v>140</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t="s">
        <v>87</v>
      </c>
      <c r="D8" s="218" t="s">
        <v>87</v>
      </c>
      <c r="E8" s="218">
        <v>8761.7185816312995</v>
      </c>
      <c r="F8" s="218">
        <v>7945.9664024768999</v>
      </c>
      <c r="G8" s="218">
        <v>6691.0181304942998</v>
      </c>
      <c r="H8" s="218">
        <v>6150.9322560922001</v>
      </c>
      <c r="I8" s="218">
        <v>10559.103196128701</v>
      </c>
      <c r="J8" s="218">
        <v>10513.395163356599</v>
      </c>
      <c r="K8" s="218">
        <v>12897.0891487551</v>
      </c>
      <c r="L8" s="218">
        <v>5615.3028166759004</v>
      </c>
      <c r="M8" s="218">
        <v>10435.891467461601</v>
      </c>
    </row>
    <row r="9" spans="1:13" x14ac:dyDescent="0.25">
      <c r="A9" s="256"/>
      <c r="B9" s="77" t="s">
        <v>88</v>
      </c>
      <c r="C9" s="219" t="s">
        <v>87</v>
      </c>
      <c r="D9" s="219" t="s">
        <v>87</v>
      </c>
      <c r="E9" s="219">
        <v>9451.0475589709004</v>
      </c>
      <c r="F9" s="219">
        <v>9574.3937664019995</v>
      </c>
      <c r="G9" s="219">
        <v>6972.7807291233003</v>
      </c>
      <c r="H9" s="219">
        <v>5507.6667575993006</v>
      </c>
      <c r="I9" s="219">
        <v>9183.2525009836008</v>
      </c>
      <c r="J9" s="219">
        <v>10694.663730003</v>
      </c>
      <c r="K9" s="219">
        <v>11273.9842015582</v>
      </c>
      <c r="L9" s="219">
        <v>6045.6362270212003</v>
      </c>
      <c r="M9" s="219" t="s">
        <v>87</v>
      </c>
    </row>
    <row r="10" spans="1:13" x14ac:dyDescent="0.25">
      <c r="A10" s="256"/>
      <c r="B10" s="77" t="s">
        <v>89</v>
      </c>
      <c r="C10" s="219">
        <v>5540.2071297788998</v>
      </c>
      <c r="D10" s="219" t="s">
        <v>87</v>
      </c>
      <c r="E10" s="219">
        <v>8077.7546930064</v>
      </c>
      <c r="F10" s="219">
        <v>8885.6466713988011</v>
      </c>
      <c r="G10" s="219">
        <v>7989.1867465189007</v>
      </c>
      <c r="H10" s="219">
        <v>5993.7001300562006</v>
      </c>
      <c r="I10" s="219">
        <v>9890.7949148713997</v>
      </c>
      <c r="J10" s="219">
        <v>10695.8957519045</v>
      </c>
      <c r="K10" s="219">
        <v>11502.1193134156</v>
      </c>
      <c r="L10" s="219">
        <v>5871.9059984126998</v>
      </c>
      <c r="M10" s="219">
        <v>11008.8666508397</v>
      </c>
    </row>
    <row r="11" spans="1:13" x14ac:dyDescent="0.25">
      <c r="A11" s="257"/>
      <c r="B11" s="78" t="s">
        <v>90</v>
      </c>
      <c r="C11" s="220" t="s">
        <v>87</v>
      </c>
      <c r="D11" s="220">
        <v>9090.6391620308004</v>
      </c>
      <c r="E11" s="220">
        <v>8626.4504920274012</v>
      </c>
      <c r="F11" s="220">
        <v>8431.1825589264008</v>
      </c>
      <c r="G11" s="220">
        <v>7147.3720086703006</v>
      </c>
      <c r="H11" s="220">
        <v>6628.1756116167999</v>
      </c>
      <c r="I11" s="220">
        <v>9413.3148862264006</v>
      </c>
      <c r="J11" s="220">
        <v>9724.8598284980999</v>
      </c>
      <c r="K11" s="220">
        <v>12082.7260224656</v>
      </c>
      <c r="L11" s="220">
        <v>5823.99007059</v>
      </c>
      <c r="M11" s="220">
        <v>12004.1251452222</v>
      </c>
    </row>
    <row r="12" spans="1:13" x14ac:dyDescent="0.25">
      <c r="A12" s="255">
        <v>2006</v>
      </c>
      <c r="B12" s="76" t="s">
        <v>86</v>
      </c>
      <c r="C12" s="218" t="s">
        <v>87</v>
      </c>
      <c r="D12" s="218" t="s">
        <v>87</v>
      </c>
      <c r="E12" s="218">
        <v>8220.7055161635999</v>
      </c>
      <c r="F12" s="218">
        <v>8068.9379731124</v>
      </c>
      <c r="G12" s="218">
        <v>6718.8437960813999</v>
      </c>
      <c r="H12" s="218">
        <v>5502.4986468962998</v>
      </c>
      <c r="I12" s="218">
        <v>8941.1734409576002</v>
      </c>
      <c r="J12" s="218" t="s">
        <v>87</v>
      </c>
      <c r="K12" s="218">
        <v>12152.541800736501</v>
      </c>
      <c r="L12" s="218">
        <v>5967.1904875196005</v>
      </c>
      <c r="M12" s="218">
        <v>12417.5064749949</v>
      </c>
    </row>
    <row r="13" spans="1:13" x14ac:dyDescent="0.25">
      <c r="A13" s="256"/>
      <c r="B13" s="77" t="s">
        <v>88</v>
      </c>
      <c r="C13" s="219">
        <v>4971.2172706192005</v>
      </c>
      <c r="D13" s="219" t="s">
        <v>87</v>
      </c>
      <c r="E13" s="219">
        <v>8794.7046510125001</v>
      </c>
      <c r="F13" s="219">
        <v>8135.3117142159999</v>
      </c>
      <c r="G13" s="219">
        <v>6461.3315962003999</v>
      </c>
      <c r="H13" s="219">
        <v>5661.3574261192998</v>
      </c>
      <c r="I13" s="219">
        <v>10222.258790132501</v>
      </c>
      <c r="J13" s="219">
        <v>10514.012499230001</v>
      </c>
      <c r="K13" s="219">
        <v>11992.779648928001</v>
      </c>
      <c r="L13" s="219">
        <v>5858.7939442199004</v>
      </c>
      <c r="M13" s="219">
        <v>11329.6790229992</v>
      </c>
    </row>
    <row r="14" spans="1:13" x14ac:dyDescent="0.25">
      <c r="A14" s="256"/>
      <c r="B14" s="77" t="s">
        <v>89</v>
      </c>
      <c r="C14" s="219" t="s">
        <v>87</v>
      </c>
      <c r="D14" s="219">
        <v>10587.2964999293</v>
      </c>
      <c r="E14" s="219">
        <v>8257.8882227693011</v>
      </c>
      <c r="F14" s="219">
        <v>8567.9928209023001</v>
      </c>
      <c r="G14" s="219">
        <v>7980.6134589405001</v>
      </c>
      <c r="H14" s="219">
        <v>6744.2163403254999</v>
      </c>
      <c r="I14" s="219">
        <v>11737.504577867501</v>
      </c>
      <c r="J14" s="219">
        <v>12094.0865231888</v>
      </c>
      <c r="K14" s="219">
        <v>12149.525301715501</v>
      </c>
      <c r="L14" s="219">
        <v>6346.7782357089</v>
      </c>
      <c r="M14" s="219">
        <v>11932.9965695221</v>
      </c>
    </row>
    <row r="15" spans="1:13" x14ac:dyDescent="0.25">
      <c r="A15" s="257"/>
      <c r="B15" s="78" t="s">
        <v>90</v>
      </c>
      <c r="C15" s="220" t="s">
        <v>87</v>
      </c>
      <c r="D15" s="220">
        <v>10157.880505388201</v>
      </c>
      <c r="E15" s="220">
        <v>8283.4009111914002</v>
      </c>
      <c r="F15" s="220">
        <v>7653.0308995077003</v>
      </c>
      <c r="G15" s="220">
        <v>6189.0817609129999</v>
      </c>
      <c r="H15" s="220">
        <v>5155.9783768763</v>
      </c>
      <c r="I15" s="220">
        <v>10923.969023173</v>
      </c>
      <c r="J15" s="220">
        <v>10581.036788101801</v>
      </c>
      <c r="K15" s="220">
        <v>11885.0858379399</v>
      </c>
      <c r="L15" s="220">
        <v>6822.7030573446</v>
      </c>
      <c r="M15" s="220">
        <v>11720.3947605136</v>
      </c>
    </row>
    <row r="16" spans="1:13" x14ac:dyDescent="0.25">
      <c r="A16" s="255">
        <v>2007</v>
      </c>
      <c r="B16" s="76" t="s">
        <v>86</v>
      </c>
      <c r="C16" s="218" t="s">
        <v>87</v>
      </c>
      <c r="D16" s="218">
        <v>12910.6031013224</v>
      </c>
      <c r="E16" s="218">
        <v>8901.2970407678004</v>
      </c>
      <c r="F16" s="218">
        <v>8228.1888806516999</v>
      </c>
      <c r="G16" s="218">
        <v>6582.7393426354001</v>
      </c>
      <c r="H16" s="218">
        <v>6667.4670824737004</v>
      </c>
      <c r="I16" s="218">
        <v>10906.1155642631</v>
      </c>
      <c r="J16" s="218">
        <v>12416.4464540152</v>
      </c>
      <c r="K16" s="218">
        <v>11903.7404615785</v>
      </c>
      <c r="L16" s="218">
        <v>6246.8378747544002</v>
      </c>
      <c r="M16" s="218">
        <v>12478.620512580401</v>
      </c>
    </row>
    <row r="17" spans="1:13" x14ac:dyDescent="0.25">
      <c r="A17" s="256"/>
      <c r="B17" s="77" t="s">
        <v>88</v>
      </c>
      <c r="C17" s="219">
        <v>5245.7873263748997</v>
      </c>
      <c r="D17" s="219" t="s">
        <v>87</v>
      </c>
      <c r="E17" s="219">
        <v>8396.3565883638003</v>
      </c>
      <c r="F17" s="219">
        <v>8859.5792281302001</v>
      </c>
      <c r="G17" s="219">
        <v>6668.1286345600001</v>
      </c>
      <c r="H17" s="219">
        <v>6069.2569787448001</v>
      </c>
      <c r="I17" s="219" t="s">
        <v>87</v>
      </c>
      <c r="J17" s="219">
        <v>11455.325690695401</v>
      </c>
      <c r="K17" s="219">
        <v>12419.654775986601</v>
      </c>
      <c r="L17" s="219">
        <v>6346.7786196264005</v>
      </c>
      <c r="M17" s="219">
        <v>12203.495035202901</v>
      </c>
    </row>
    <row r="18" spans="1:13" x14ac:dyDescent="0.25">
      <c r="A18" s="256"/>
      <c r="B18" s="77" t="s">
        <v>89</v>
      </c>
      <c r="C18" s="219" t="s">
        <v>87</v>
      </c>
      <c r="D18" s="219" t="s">
        <v>87</v>
      </c>
      <c r="E18" s="219">
        <v>8605.4213004830999</v>
      </c>
      <c r="F18" s="219">
        <v>8208.6057222988002</v>
      </c>
      <c r="G18" s="219">
        <v>6916.1108318422002</v>
      </c>
      <c r="H18" s="219">
        <v>7087.1400080808999</v>
      </c>
      <c r="I18" s="219">
        <v>10598.2050310168</v>
      </c>
      <c r="J18" s="219">
        <v>10273.251015055801</v>
      </c>
      <c r="K18" s="219">
        <v>12113.757933832401</v>
      </c>
      <c r="L18" s="219">
        <v>6005.1875770273</v>
      </c>
      <c r="M18" s="219">
        <v>12974.659181455301</v>
      </c>
    </row>
    <row r="19" spans="1:13" x14ac:dyDescent="0.25">
      <c r="A19" s="257"/>
      <c r="B19" s="78" t="s">
        <v>90</v>
      </c>
      <c r="C19" s="220">
        <v>5267.9143992985</v>
      </c>
      <c r="D19" s="220" t="s">
        <v>87</v>
      </c>
      <c r="E19" s="220">
        <v>8826.4876024658006</v>
      </c>
      <c r="F19" s="220">
        <v>7976.0845882457006</v>
      </c>
      <c r="G19" s="220">
        <v>6703.6230817600999</v>
      </c>
      <c r="H19" s="220">
        <v>5458.6427083109002</v>
      </c>
      <c r="I19" s="220">
        <v>8851.4946011005995</v>
      </c>
      <c r="J19" s="220">
        <v>9901.0171121695003</v>
      </c>
      <c r="K19" s="220">
        <v>11639.6674589944</v>
      </c>
      <c r="L19" s="220">
        <v>5400.2072388519</v>
      </c>
      <c r="M19" s="220">
        <v>10797.989414415501</v>
      </c>
    </row>
    <row r="20" spans="1:13" x14ac:dyDescent="0.25">
      <c r="A20" s="255">
        <v>2008</v>
      </c>
      <c r="B20" s="76" t="s">
        <v>86</v>
      </c>
      <c r="C20" s="218">
        <v>4672.8072559272005</v>
      </c>
      <c r="D20" s="218" t="s">
        <v>87</v>
      </c>
      <c r="E20" s="218">
        <v>8926.583555843401</v>
      </c>
      <c r="F20" s="218">
        <v>7841.0092047575999</v>
      </c>
      <c r="G20" s="218">
        <v>6369.4089136696002</v>
      </c>
      <c r="H20" s="218">
        <v>4805.4301810004999</v>
      </c>
      <c r="I20" s="218">
        <v>10272.794450154601</v>
      </c>
      <c r="J20" s="218">
        <v>10374.413419495701</v>
      </c>
      <c r="K20" s="218">
        <v>11912.0127989299</v>
      </c>
      <c r="L20" s="218">
        <v>5392.7766356449001</v>
      </c>
      <c r="M20" s="218">
        <v>10161.5345796867</v>
      </c>
    </row>
    <row r="21" spans="1:13" x14ac:dyDescent="0.25">
      <c r="A21" s="256"/>
      <c r="B21" s="77" t="s">
        <v>88</v>
      </c>
      <c r="C21" s="219" t="s">
        <v>87</v>
      </c>
      <c r="D21" s="219">
        <v>9400.9443346376011</v>
      </c>
      <c r="E21" s="219">
        <v>8321.8563277024004</v>
      </c>
      <c r="F21" s="219">
        <v>7741.6204341120001</v>
      </c>
      <c r="G21" s="219">
        <v>6427.854384876</v>
      </c>
      <c r="H21" s="219">
        <v>4988.2912519236006</v>
      </c>
      <c r="I21" s="219">
        <v>10157.265560188</v>
      </c>
      <c r="J21" s="219">
        <v>8568.9839242039998</v>
      </c>
      <c r="K21" s="219">
        <v>11276.220209360001</v>
      </c>
      <c r="L21" s="219">
        <v>5411.3801891140001</v>
      </c>
      <c r="M21" s="219">
        <v>11335.942987929</v>
      </c>
    </row>
    <row r="22" spans="1:13" x14ac:dyDescent="0.25">
      <c r="A22" s="256"/>
      <c r="B22" s="77" t="s">
        <v>89</v>
      </c>
      <c r="C22" s="219">
        <v>4971.5007734335004</v>
      </c>
      <c r="D22" s="219">
        <v>9971.4570248674008</v>
      </c>
      <c r="E22" s="219">
        <v>8307.6404765125008</v>
      </c>
      <c r="F22" s="219">
        <v>7938.1026137475001</v>
      </c>
      <c r="G22" s="219">
        <v>6427.1862217616999</v>
      </c>
      <c r="H22" s="219">
        <v>5194.4455347161002</v>
      </c>
      <c r="I22" s="219">
        <v>9729.2257883747006</v>
      </c>
      <c r="J22" s="219">
        <v>9852.8007665468995</v>
      </c>
      <c r="K22" s="219">
        <v>11483.232791029001</v>
      </c>
      <c r="L22" s="219">
        <v>5964.1580652158</v>
      </c>
      <c r="M22" s="219">
        <v>10422.727420474701</v>
      </c>
    </row>
    <row r="23" spans="1:13" x14ac:dyDescent="0.25">
      <c r="A23" s="257"/>
      <c r="B23" s="78" t="s">
        <v>90</v>
      </c>
      <c r="C23" s="220">
        <v>4682.1930349151999</v>
      </c>
      <c r="D23" s="220" t="s">
        <v>87</v>
      </c>
      <c r="E23" s="220">
        <v>7932.7988207388007</v>
      </c>
      <c r="F23" s="220">
        <v>7579.9471524534001</v>
      </c>
      <c r="G23" s="220">
        <v>5766.4036665716003</v>
      </c>
      <c r="H23" s="220">
        <v>5921.7859161525002</v>
      </c>
      <c r="I23" s="220">
        <v>9010.8415297821011</v>
      </c>
      <c r="J23" s="220">
        <v>10484.5708518185</v>
      </c>
      <c r="K23" s="220">
        <v>10322.125330937801</v>
      </c>
      <c r="L23" s="220">
        <v>5329.6071242585003</v>
      </c>
      <c r="M23" s="220">
        <v>10301.3257804565</v>
      </c>
    </row>
    <row r="24" spans="1:13" x14ac:dyDescent="0.25">
      <c r="A24" s="255">
        <v>2009</v>
      </c>
      <c r="B24" s="76" t="s">
        <v>86</v>
      </c>
      <c r="C24" s="218">
        <v>4898.1903061239</v>
      </c>
      <c r="D24" s="218" t="s">
        <v>87</v>
      </c>
      <c r="E24" s="218">
        <v>7892.7375640557002</v>
      </c>
      <c r="F24" s="218">
        <v>7091.9450851060001</v>
      </c>
      <c r="G24" s="218">
        <v>5924.3288318128998</v>
      </c>
      <c r="H24" s="218">
        <v>4648.6412506937004</v>
      </c>
      <c r="I24" s="218">
        <v>8632.0221164908999</v>
      </c>
      <c r="J24" s="218">
        <v>9067.3927496740998</v>
      </c>
      <c r="K24" s="218">
        <v>10050.970655507801</v>
      </c>
      <c r="L24" s="218">
        <v>5325.1774327224002</v>
      </c>
      <c r="M24" s="218">
        <v>10463.3904765102</v>
      </c>
    </row>
    <row r="25" spans="1:13" x14ac:dyDescent="0.25">
      <c r="A25" s="256"/>
      <c r="B25" s="77" t="s">
        <v>88</v>
      </c>
      <c r="C25" s="219">
        <v>4286.4683841184005</v>
      </c>
      <c r="D25" s="219" t="s">
        <v>87</v>
      </c>
      <c r="E25" s="219">
        <v>7984.3835668355005</v>
      </c>
      <c r="F25" s="219">
        <v>7093.1172666934999</v>
      </c>
      <c r="G25" s="219">
        <v>6162.4037465337005</v>
      </c>
      <c r="H25" s="219">
        <v>4983.4809754040998</v>
      </c>
      <c r="I25" s="219">
        <v>8244.5687553004009</v>
      </c>
      <c r="J25" s="219">
        <v>8945.1781461352002</v>
      </c>
      <c r="K25" s="219">
        <v>10466.6268458594</v>
      </c>
      <c r="L25" s="219">
        <v>5563.9350259072999</v>
      </c>
      <c r="M25" s="219">
        <v>10300.816268533501</v>
      </c>
    </row>
    <row r="26" spans="1:13" x14ac:dyDescent="0.25">
      <c r="A26" s="256"/>
      <c r="B26" s="77" t="s">
        <v>89</v>
      </c>
      <c r="C26" s="219">
        <v>4154.8241277892002</v>
      </c>
      <c r="D26" s="219" t="s">
        <v>87</v>
      </c>
      <c r="E26" s="219">
        <v>7834.2943935477006</v>
      </c>
      <c r="F26" s="219">
        <v>7808.7405721485002</v>
      </c>
      <c r="G26" s="219">
        <v>5136.0507019945999</v>
      </c>
      <c r="H26" s="219">
        <v>5786.1337763501006</v>
      </c>
      <c r="I26" s="219">
        <v>8037.1708093513007</v>
      </c>
      <c r="J26" s="219">
        <v>8520.0321874734</v>
      </c>
      <c r="K26" s="219">
        <v>9956.1308353215009</v>
      </c>
      <c r="L26" s="219">
        <v>5056.2365317366002</v>
      </c>
      <c r="M26" s="219">
        <v>9780.6692351587008</v>
      </c>
    </row>
    <row r="27" spans="1:13" x14ac:dyDescent="0.25">
      <c r="A27" s="257"/>
      <c r="B27" s="78" t="s">
        <v>90</v>
      </c>
      <c r="C27" s="220">
        <v>4492.4550530367005</v>
      </c>
      <c r="D27" s="220" t="s">
        <v>87</v>
      </c>
      <c r="E27" s="220">
        <v>7411.5837726461004</v>
      </c>
      <c r="F27" s="220">
        <v>7941.6901890746003</v>
      </c>
      <c r="G27" s="220">
        <v>5219.0286108555001</v>
      </c>
      <c r="H27" s="220">
        <v>4950.8471964003002</v>
      </c>
      <c r="I27" s="220">
        <v>8893.4588914201995</v>
      </c>
      <c r="J27" s="220">
        <v>8224.4977723696011</v>
      </c>
      <c r="K27" s="220">
        <v>9990.7824339337003</v>
      </c>
      <c r="L27" s="220">
        <v>4995.2412061449004</v>
      </c>
      <c r="M27" s="220">
        <v>11196.946805572301</v>
      </c>
    </row>
    <row r="28" spans="1:13" x14ac:dyDescent="0.25">
      <c r="A28" s="255">
        <v>2010</v>
      </c>
      <c r="B28" s="76" t="s">
        <v>86</v>
      </c>
      <c r="C28" s="218">
        <v>4408.1836646972997</v>
      </c>
      <c r="D28" s="218">
        <v>8220.2478727154994</v>
      </c>
      <c r="E28" s="218">
        <v>7320.7936339731004</v>
      </c>
      <c r="F28" s="218">
        <v>6778.7871004833005</v>
      </c>
      <c r="G28" s="218">
        <v>5528.9753457562001</v>
      </c>
      <c r="H28" s="218">
        <v>5702.7074714669006</v>
      </c>
      <c r="I28" s="218">
        <v>9941.6160703495007</v>
      </c>
      <c r="J28" s="218">
        <v>9471.0621703764009</v>
      </c>
      <c r="K28" s="218">
        <v>9858.7839854104004</v>
      </c>
      <c r="L28" s="218">
        <v>4802.88349389</v>
      </c>
      <c r="M28" s="218">
        <v>11774.5666859007</v>
      </c>
    </row>
    <row r="29" spans="1:13" x14ac:dyDescent="0.25">
      <c r="A29" s="256"/>
      <c r="B29" s="77" t="s">
        <v>88</v>
      </c>
      <c r="C29" s="219" t="s">
        <v>87</v>
      </c>
      <c r="D29" s="219" t="s">
        <v>87</v>
      </c>
      <c r="E29" s="219">
        <v>7562.1337727728005</v>
      </c>
      <c r="F29" s="219">
        <v>6603.6294013561001</v>
      </c>
      <c r="G29" s="219">
        <v>5072.4431642590998</v>
      </c>
      <c r="H29" s="219">
        <v>4938.3719443631999</v>
      </c>
      <c r="I29" s="219">
        <v>9137.2698938956</v>
      </c>
      <c r="J29" s="219">
        <v>10013.987425187101</v>
      </c>
      <c r="K29" s="219">
        <v>9831.6297090705011</v>
      </c>
      <c r="L29" s="219">
        <v>4811.7239513704999</v>
      </c>
      <c r="M29" s="219">
        <v>11476.0758839844</v>
      </c>
    </row>
    <row r="30" spans="1:13" x14ac:dyDescent="0.25">
      <c r="A30" s="256"/>
      <c r="B30" s="77" t="s">
        <v>89</v>
      </c>
      <c r="C30" s="219">
        <v>3821.1930016020001</v>
      </c>
      <c r="D30" s="219">
        <v>9684.4918689343012</v>
      </c>
      <c r="E30" s="219">
        <v>7896.3520763811002</v>
      </c>
      <c r="F30" s="219">
        <v>7530.393068718</v>
      </c>
      <c r="G30" s="219">
        <v>5050.5145954149002</v>
      </c>
      <c r="H30" s="219">
        <v>5712.5212943101005</v>
      </c>
      <c r="I30" s="219">
        <v>8368.0085542243996</v>
      </c>
      <c r="J30" s="219">
        <v>11563.0296512432</v>
      </c>
      <c r="K30" s="219">
        <v>9828.1472745762003</v>
      </c>
      <c r="L30" s="219">
        <v>5116.5097208667003</v>
      </c>
      <c r="M30" s="219">
        <v>11686.4923915612</v>
      </c>
    </row>
    <row r="31" spans="1:13" x14ac:dyDescent="0.25">
      <c r="A31" s="257"/>
      <c r="B31" s="78" t="s">
        <v>90</v>
      </c>
      <c r="C31" s="220" t="s">
        <v>87</v>
      </c>
      <c r="D31" s="220">
        <v>8946.2781662909001</v>
      </c>
      <c r="E31" s="220">
        <v>7638.2267508006998</v>
      </c>
      <c r="F31" s="220">
        <v>6940.5933576625002</v>
      </c>
      <c r="G31" s="220">
        <v>4988.0455559765005</v>
      </c>
      <c r="H31" s="220">
        <v>4597.3342760100004</v>
      </c>
      <c r="I31" s="220">
        <v>8277.3455141979011</v>
      </c>
      <c r="J31" s="220">
        <v>8581.9836644278002</v>
      </c>
      <c r="K31" s="220">
        <v>9298.5810437183009</v>
      </c>
      <c r="L31" s="220">
        <v>5275.7896271929003</v>
      </c>
      <c r="M31" s="220">
        <v>9227.1077670532995</v>
      </c>
    </row>
    <row r="32" spans="1:13" x14ac:dyDescent="0.25">
      <c r="A32" s="255">
        <v>2011</v>
      </c>
      <c r="B32" s="76" t="s">
        <v>86</v>
      </c>
      <c r="C32" s="218">
        <v>3881.6448496312</v>
      </c>
      <c r="D32" s="218">
        <v>10628.4133915579</v>
      </c>
      <c r="E32" s="218">
        <v>7568.5872834761003</v>
      </c>
      <c r="F32" s="218">
        <v>7214.0926011373003</v>
      </c>
      <c r="G32" s="218">
        <v>5455.8885922472</v>
      </c>
      <c r="H32" s="218">
        <v>4629.1409340812006</v>
      </c>
      <c r="I32" s="218">
        <v>9918.7641478921996</v>
      </c>
      <c r="J32" s="218">
        <v>10114.8611771121</v>
      </c>
      <c r="K32" s="218">
        <v>9653.5598515340007</v>
      </c>
      <c r="L32" s="218">
        <v>5157.9265297800002</v>
      </c>
      <c r="M32" s="218">
        <v>9808.0509156480002</v>
      </c>
    </row>
    <row r="33" spans="1:13" x14ac:dyDescent="0.25">
      <c r="A33" s="256"/>
      <c r="B33" s="77" t="s">
        <v>88</v>
      </c>
      <c r="C33" s="219">
        <v>4149.1755546468003</v>
      </c>
      <c r="D33" s="219">
        <v>10596.688815702601</v>
      </c>
      <c r="E33" s="219">
        <v>7515.5386889757001</v>
      </c>
      <c r="F33" s="219">
        <v>7263.5612914116</v>
      </c>
      <c r="G33" s="219">
        <v>6051.3731654473004</v>
      </c>
      <c r="H33" s="219">
        <v>4503.9856941038006</v>
      </c>
      <c r="I33" s="219">
        <v>8456.5380936999009</v>
      </c>
      <c r="J33" s="219">
        <v>8655.4988246033008</v>
      </c>
      <c r="K33" s="219">
        <v>10046.215375734801</v>
      </c>
      <c r="L33" s="219">
        <v>5164.6497945634001</v>
      </c>
      <c r="M33" s="219">
        <v>10246.5379860047</v>
      </c>
    </row>
    <row r="34" spans="1:13" x14ac:dyDescent="0.25">
      <c r="A34" s="256"/>
      <c r="B34" s="77" t="s">
        <v>89</v>
      </c>
      <c r="C34" s="219" t="s">
        <v>87</v>
      </c>
      <c r="D34" s="219">
        <v>11131.093888997901</v>
      </c>
      <c r="E34" s="219">
        <v>7127.5340968991004</v>
      </c>
      <c r="F34" s="219">
        <v>7244.7690936312001</v>
      </c>
      <c r="G34" s="219">
        <v>5711.9889913308998</v>
      </c>
      <c r="H34" s="219">
        <v>4842.7381942825004</v>
      </c>
      <c r="I34" s="219">
        <v>9077.4639954059003</v>
      </c>
      <c r="J34" s="219">
        <v>10378.6982630279</v>
      </c>
      <c r="K34" s="219">
        <v>10861.650390406301</v>
      </c>
      <c r="L34" s="219">
        <v>5381.7169365502004</v>
      </c>
      <c r="M34" s="219">
        <v>9423.4286339459995</v>
      </c>
    </row>
    <row r="35" spans="1:13" x14ac:dyDescent="0.25">
      <c r="A35" s="257"/>
      <c r="B35" s="78" t="s">
        <v>90</v>
      </c>
      <c r="C35" s="220">
        <v>3778.6612648171003</v>
      </c>
      <c r="D35" s="220">
        <v>12816.3869867919</v>
      </c>
      <c r="E35" s="220">
        <v>7189.5242448239005</v>
      </c>
      <c r="F35" s="220">
        <v>6970.3353327624</v>
      </c>
      <c r="G35" s="220">
        <v>5603.7719096262999</v>
      </c>
      <c r="H35" s="220">
        <v>4720.3084549096002</v>
      </c>
      <c r="I35" s="220">
        <v>8437.391720080801</v>
      </c>
      <c r="J35" s="220">
        <v>8678.7270158575011</v>
      </c>
      <c r="K35" s="220">
        <v>10083.148826790601</v>
      </c>
      <c r="L35" s="220">
        <v>5207.9014074773004</v>
      </c>
      <c r="M35" s="220">
        <v>10008.001029954201</v>
      </c>
    </row>
    <row r="36" spans="1:13" x14ac:dyDescent="0.25">
      <c r="A36" s="255">
        <v>2012</v>
      </c>
      <c r="B36" s="76" t="s">
        <v>86</v>
      </c>
      <c r="C36" s="218">
        <v>3582.2550575055002</v>
      </c>
      <c r="D36" s="218">
        <v>10317.17429669</v>
      </c>
      <c r="E36" s="218">
        <v>7104.1874490459004</v>
      </c>
      <c r="F36" s="218">
        <v>7311.5529522070001</v>
      </c>
      <c r="G36" s="218">
        <v>5304.0252559024002</v>
      </c>
      <c r="H36" s="218">
        <v>4714.6111488484003</v>
      </c>
      <c r="I36" s="218">
        <v>8546.5528356668001</v>
      </c>
      <c r="J36" s="218">
        <v>8188.4121501893005</v>
      </c>
      <c r="K36" s="218">
        <v>10213.8986489607</v>
      </c>
      <c r="L36" s="218">
        <v>5400.7808169281006</v>
      </c>
      <c r="M36" s="218">
        <v>10643.784578913901</v>
      </c>
    </row>
    <row r="37" spans="1:13" x14ac:dyDescent="0.25">
      <c r="A37" s="256"/>
      <c r="B37" s="77" t="s">
        <v>88</v>
      </c>
      <c r="C37" s="219">
        <v>3946.0252674007002</v>
      </c>
      <c r="D37" s="219" t="s">
        <v>87</v>
      </c>
      <c r="E37" s="219">
        <v>7415.4673261373</v>
      </c>
      <c r="F37" s="219">
        <v>7099.2380438926002</v>
      </c>
      <c r="G37" s="219">
        <v>5653.3508743100001</v>
      </c>
      <c r="H37" s="219">
        <v>4824.6529485432002</v>
      </c>
      <c r="I37" s="219">
        <v>9087.4859246239012</v>
      </c>
      <c r="J37" s="219">
        <v>8435.2322290393004</v>
      </c>
      <c r="K37" s="219">
        <v>11419.369755654301</v>
      </c>
      <c r="L37" s="219">
        <v>4803.9983413711998</v>
      </c>
      <c r="M37" s="219">
        <v>9696.2305175018009</v>
      </c>
    </row>
    <row r="38" spans="1:13" x14ac:dyDescent="0.25">
      <c r="A38" s="256"/>
      <c r="B38" s="77" t="s">
        <v>89</v>
      </c>
      <c r="C38" s="219">
        <v>4371.3200147717998</v>
      </c>
      <c r="D38" s="219">
        <v>10360.3640266942</v>
      </c>
      <c r="E38" s="219">
        <v>7279.2932462681001</v>
      </c>
      <c r="F38" s="219">
        <v>6851.5740102176005</v>
      </c>
      <c r="G38" s="219">
        <v>5593.8935350961001</v>
      </c>
      <c r="H38" s="219">
        <v>5183.5771283588001</v>
      </c>
      <c r="I38" s="219">
        <v>8111.6703157029006</v>
      </c>
      <c r="J38" s="219" t="s">
        <v>87</v>
      </c>
      <c r="K38" s="219">
        <v>11280.120053368601</v>
      </c>
      <c r="L38" s="219">
        <v>5205.7327054472998</v>
      </c>
      <c r="M38" s="219">
        <v>9598.701925556501</v>
      </c>
    </row>
    <row r="39" spans="1:13" x14ac:dyDescent="0.25">
      <c r="A39" s="257"/>
      <c r="B39" s="78" t="s">
        <v>90</v>
      </c>
      <c r="C39" s="220">
        <v>4378.2930154739997</v>
      </c>
      <c r="D39" s="220">
        <v>9730.6462293166005</v>
      </c>
      <c r="E39" s="220">
        <v>7533.8947101788999</v>
      </c>
      <c r="F39" s="220">
        <v>7345.1473174604998</v>
      </c>
      <c r="G39" s="220">
        <v>5076.1591846789997</v>
      </c>
      <c r="H39" s="220">
        <v>5472.7368688555998</v>
      </c>
      <c r="I39" s="220">
        <v>8613.6107717283012</v>
      </c>
      <c r="J39" s="220">
        <v>8457.2336037927998</v>
      </c>
      <c r="K39" s="220">
        <v>10150.8783967415</v>
      </c>
      <c r="L39" s="220">
        <v>5761.0935790675003</v>
      </c>
      <c r="M39" s="220">
        <v>10036.192992553</v>
      </c>
    </row>
    <row r="40" spans="1:13" x14ac:dyDescent="0.25">
      <c r="A40" s="255">
        <v>2013</v>
      </c>
      <c r="B40" s="76" t="s">
        <v>86</v>
      </c>
      <c r="C40" s="218">
        <v>4184.0641247153999</v>
      </c>
      <c r="D40" s="218">
        <v>10977.8336683621</v>
      </c>
      <c r="E40" s="218">
        <v>7840.9986537874001</v>
      </c>
      <c r="F40" s="218">
        <v>8025.8726311870005</v>
      </c>
      <c r="G40" s="218">
        <v>5316.9475963516998</v>
      </c>
      <c r="H40" s="218">
        <v>4963.5893093007999</v>
      </c>
      <c r="I40" s="218">
        <v>9009.1868034384006</v>
      </c>
      <c r="J40" s="218">
        <v>8793.6057477147006</v>
      </c>
      <c r="K40" s="218">
        <v>10830.8474908885</v>
      </c>
      <c r="L40" s="218">
        <v>5171.3037829775003</v>
      </c>
      <c r="M40" s="218">
        <v>10422.7369978673</v>
      </c>
    </row>
    <row r="41" spans="1:13" x14ac:dyDescent="0.25">
      <c r="A41" s="256"/>
      <c r="B41" s="77" t="s">
        <v>88</v>
      </c>
      <c r="C41" s="219" t="s">
        <v>87</v>
      </c>
      <c r="D41" s="219">
        <v>9930.9025528078</v>
      </c>
      <c r="E41" s="219">
        <v>7646.7650089027002</v>
      </c>
      <c r="F41" s="219">
        <v>7663.8214639540001</v>
      </c>
      <c r="G41" s="219">
        <v>5460.5004974508001</v>
      </c>
      <c r="H41" s="219">
        <v>4257.1039995380006</v>
      </c>
      <c r="I41" s="219">
        <v>8787.1758118591006</v>
      </c>
      <c r="J41" s="219">
        <v>9483.1890864544002</v>
      </c>
      <c r="K41" s="219">
        <v>10582.2455836852</v>
      </c>
      <c r="L41" s="219">
        <v>5709.1293953700006</v>
      </c>
      <c r="M41" s="219">
        <v>10003.1733866699</v>
      </c>
    </row>
    <row r="42" spans="1:13" x14ac:dyDescent="0.25">
      <c r="A42" s="256"/>
      <c r="B42" s="77" t="s">
        <v>89</v>
      </c>
      <c r="C42" s="219">
        <v>3460.9196540107</v>
      </c>
      <c r="D42" s="219">
        <v>11409.836772946801</v>
      </c>
      <c r="E42" s="219">
        <v>7693.7318619491007</v>
      </c>
      <c r="F42" s="219">
        <v>7541.2909817312002</v>
      </c>
      <c r="G42" s="219">
        <v>5738.7255453400003</v>
      </c>
      <c r="H42" s="219">
        <v>5438.2192056286003</v>
      </c>
      <c r="I42" s="219">
        <v>9719.1151028234999</v>
      </c>
      <c r="J42" s="219">
        <v>8863.1950530212998</v>
      </c>
      <c r="K42" s="219">
        <v>10708.9058273194</v>
      </c>
      <c r="L42" s="219">
        <v>5184.8584909555002</v>
      </c>
      <c r="M42" s="219">
        <v>11800.891893140501</v>
      </c>
    </row>
    <row r="43" spans="1:13" x14ac:dyDescent="0.25">
      <c r="A43" s="257"/>
      <c r="B43" s="78" t="s">
        <v>90</v>
      </c>
      <c r="C43" s="220">
        <v>5266.2769749493</v>
      </c>
      <c r="D43" s="220">
        <v>10627.094493411201</v>
      </c>
      <c r="E43" s="220">
        <v>7334.4985948118001</v>
      </c>
      <c r="F43" s="220">
        <v>7164.1475483238</v>
      </c>
      <c r="G43" s="220">
        <v>5435.4904203247006</v>
      </c>
      <c r="H43" s="220">
        <v>5051.6284508341005</v>
      </c>
      <c r="I43" s="220">
        <v>9105.3025541456009</v>
      </c>
      <c r="J43" s="220">
        <v>8471.3175092989004</v>
      </c>
      <c r="K43" s="220">
        <v>10945.7401603853</v>
      </c>
      <c r="L43" s="220">
        <v>5335.0327124271998</v>
      </c>
      <c r="M43" s="220">
        <v>11520.4347135732</v>
      </c>
    </row>
    <row r="44" spans="1:13" x14ac:dyDescent="0.25">
      <c r="A44" s="255">
        <v>2014</v>
      </c>
      <c r="B44" s="76" t="s">
        <v>86</v>
      </c>
      <c r="C44" s="218">
        <v>4249.0257610814006</v>
      </c>
      <c r="D44" s="218">
        <v>8083.5047865680999</v>
      </c>
      <c r="E44" s="218">
        <v>7336.1073380584003</v>
      </c>
      <c r="F44" s="218">
        <v>7122.6920391526</v>
      </c>
      <c r="G44" s="218">
        <v>5422.0820613705</v>
      </c>
      <c r="H44" s="218">
        <v>5444.8395930881998</v>
      </c>
      <c r="I44" s="218">
        <v>9076.0200988423003</v>
      </c>
      <c r="J44" s="218">
        <v>8661.9018655875007</v>
      </c>
      <c r="K44" s="218">
        <v>11090.3589023442</v>
      </c>
      <c r="L44" s="218">
        <v>5598.2900371503001</v>
      </c>
      <c r="M44" s="218">
        <v>11125.2400774952</v>
      </c>
    </row>
    <row r="45" spans="1:13" x14ac:dyDescent="0.25">
      <c r="A45" s="256"/>
      <c r="B45" s="77" t="s">
        <v>88</v>
      </c>
      <c r="C45" s="219" t="s">
        <v>87</v>
      </c>
      <c r="D45" s="219">
        <v>10330.5499771416</v>
      </c>
      <c r="E45" s="219">
        <v>7133.0407383450001</v>
      </c>
      <c r="F45" s="219">
        <v>6727.8467254783</v>
      </c>
      <c r="G45" s="219">
        <v>5394.9737361136004</v>
      </c>
      <c r="H45" s="219">
        <v>4921.9742653554003</v>
      </c>
      <c r="I45" s="219">
        <v>8453.8340587092007</v>
      </c>
      <c r="J45" s="219">
        <v>7830.2337792793005</v>
      </c>
      <c r="K45" s="219">
        <v>9544.4506549476009</v>
      </c>
      <c r="L45" s="219">
        <v>5300.8120048133005</v>
      </c>
      <c r="M45" s="219">
        <v>11273.180150055101</v>
      </c>
    </row>
    <row r="46" spans="1:13" x14ac:dyDescent="0.25">
      <c r="A46" s="256"/>
      <c r="B46" s="77" t="s">
        <v>89</v>
      </c>
      <c r="C46" s="219" t="s">
        <v>87</v>
      </c>
      <c r="D46" s="219">
        <v>10492.7678333528</v>
      </c>
      <c r="E46" s="219">
        <v>7315.1624439283005</v>
      </c>
      <c r="F46" s="219">
        <v>7484.2058326823999</v>
      </c>
      <c r="G46" s="219">
        <v>5642.9040031156001</v>
      </c>
      <c r="H46" s="219">
        <v>4990.2411718056001</v>
      </c>
      <c r="I46" s="219">
        <v>8284.5906286953996</v>
      </c>
      <c r="J46" s="219">
        <v>9073.9924122999</v>
      </c>
      <c r="K46" s="219">
        <v>9846.6439100697007</v>
      </c>
      <c r="L46" s="219">
        <v>5181.3567359467997</v>
      </c>
      <c r="M46" s="219">
        <v>12461.250142455001</v>
      </c>
    </row>
    <row r="47" spans="1:13" x14ac:dyDescent="0.25">
      <c r="A47" s="257"/>
      <c r="B47" s="78" t="s">
        <v>90</v>
      </c>
      <c r="C47" s="220">
        <v>5541.8830670894004</v>
      </c>
      <c r="D47" s="220">
        <v>10308.0777157987</v>
      </c>
      <c r="E47" s="220">
        <v>7216.6332560126002</v>
      </c>
      <c r="F47" s="220">
        <v>7605.8528536831</v>
      </c>
      <c r="G47" s="220">
        <v>5638.7353892483998</v>
      </c>
      <c r="H47" s="220">
        <v>5197.2782864545998</v>
      </c>
      <c r="I47" s="220">
        <v>8789.6478336178006</v>
      </c>
      <c r="J47" s="220">
        <v>8487.1495581441995</v>
      </c>
      <c r="K47" s="220">
        <v>10255.9494486725</v>
      </c>
      <c r="L47" s="220">
        <v>5560.0003061059006</v>
      </c>
      <c r="M47" s="220">
        <v>11253.0529630646</v>
      </c>
    </row>
    <row r="48" spans="1:13" x14ac:dyDescent="0.25">
      <c r="A48" s="255">
        <v>2015</v>
      </c>
      <c r="B48" s="76" t="s">
        <v>86</v>
      </c>
      <c r="C48" s="218">
        <v>5469.4329236621006</v>
      </c>
      <c r="D48" s="218">
        <v>10088.776362405501</v>
      </c>
      <c r="E48" s="218">
        <v>7484.1427309022001</v>
      </c>
      <c r="F48" s="218">
        <v>7313.0802924328</v>
      </c>
      <c r="G48" s="218">
        <v>5520.4565045899999</v>
      </c>
      <c r="H48" s="218">
        <v>4766.7224967415004</v>
      </c>
      <c r="I48" s="218">
        <v>8263.7265551404998</v>
      </c>
      <c r="J48" s="218">
        <v>8611.5745024633998</v>
      </c>
      <c r="K48" s="218">
        <v>10460.911768533801</v>
      </c>
      <c r="L48" s="218">
        <v>5451.1207633766999</v>
      </c>
      <c r="M48" s="218">
        <v>11411.5185664158</v>
      </c>
    </row>
    <row r="49" spans="1:13" x14ac:dyDescent="0.25">
      <c r="A49" s="256"/>
      <c r="B49" s="77" t="s">
        <v>88</v>
      </c>
      <c r="C49" s="219">
        <v>4283.1061556515006</v>
      </c>
      <c r="D49" s="219">
        <v>8936.5117768067012</v>
      </c>
      <c r="E49" s="219">
        <v>7742.7616750409006</v>
      </c>
      <c r="F49" s="219">
        <v>6991.8713347477005</v>
      </c>
      <c r="G49" s="219">
        <v>6014.8319245557004</v>
      </c>
      <c r="H49" s="219">
        <v>4840.4462420380005</v>
      </c>
      <c r="I49" s="219">
        <v>7932.9094623939</v>
      </c>
      <c r="J49" s="219" t="s">
        <v>87</v>
      </c>
      <c r="K49" s="219">
        <v>9899.1519967421009</v>
      </c>
      <c r="L49" s="219">
        <v>5488.5829958132999</v>
      </c>
      <c r="M49" s="219">
        <v>11474.844388007501</v>
      </c>
    </row>
    <row r="50" spans="1:13" x14ac:dyDescent="0.25">
      <c r="A50" s="256"/>
      <c r="B50" s="77" t="s">
        <v>89</v>
      </c>
      <c r="C50" s="219">
        <v>4542.7404387212</v>
      </c>
      <c r="D50" s="219">
        <v>9376.3477711156011</v>
      </c>
      <c r="E50" s="219">
        <v>7532.4559767623005</v>
      </c>
      <c r="F50" s="219">
        <v>7237.9749100303006</v>
      </c>
      <c r="G50" s="219">
        <v>6319.7948937650999</v>
      </c>
      <c r="H50" s="219">
        <v>5320.6073461430005</v>
      </c>
      <c r="I50" s="219">
        <v>9803.5825789519004</v>
      </c>
      <c r="J50" s="219">
        <v>9409.3766296313006</v>
      </c>
      <c r="K50" s="219">
        <v>10483.4345931036</v>
      </c>
      <c r="L50" s="219">
        <v>5796.5644797353007</v>
      </c>
      <c r="M50" s="219">
        <v>13138.344257851501</v>
      </c>
    </row>
    <row r="51" spans="1:13" x14ac:dyDescent="0.25">
      <c r="A51" s="257"/>
      <c r="B51" s="78" t="s">
        <v>90</v>
      </c>
      <c r="C51" s="220">
        <v>5028.2218151667003</v>
      </c>
      <c r="D51" s="220">
        <v>10280.071994034801</v>
      </c>
      <c r="E51" s="220">
        <v>7791.4378994836006</v>
      </c>
      <c r="F51" s="220">
        <v>7482.0225380141001</v>
      </c>
      <c r="G51" s="220">
        <v>5934.0940090262002</v>
      </c>
      <c r="H51" s="220">
        <v>5212.5904069839999</v>
      </c>
      <c r="I51" s="220">
        <v>8799.6104980028995</v>
      </c>
      <c r="J51" s="220">
        <v>8847.8465560654004</v>
      </c>
      <c r="K51" s="220">
        <v>10944.902137282901</v>
      </c>
      <c r="L51" s="220">
        <v>5343.6742374279002</v>
      </c>
      <c r="M51" s="220">
        <v>11947.2513349686</v>
      </c>
    </row>
    <row r="52" spans="1:13" x14ac:dyDescent="0.25">
      <c r="A52" s="255">
        <v>2016</v>
      </c>
      <c r="B52" s="76" t="s">
        <v>86</v>
      </c>
      <c r="C52" s="218">
        <v>5160.9110019834998</v>
      </c>
      <c r="D52" s="218">
        <v>12926.6953779097</v>
      </c>
      <c r="E52" s="218">
        <v>7803.0989075431007</v>
      </c>
      <c r="F52" s="218">
        <v>7456.7409377821004</v>
      </c>
      <c r="G52" s="218">
        <v>5855.0481874037005</v>
      </c>
      <c r="H52" s="218">
        <v>5746.3183365733003</v>
      </c>
      <c r="I52" s="218">
        <v>9457.8824091479</v>
      </c>
      <c r="J52" s="218">
        <v>8284.4513502457012</v>
      </c>
      <c r="K52" s="218">
        <v>10224.166993225901</v>
      </c>
      <c r="L52" s="218">
        <v>5422.6439257151005</v>
      </c>
      <c r="M52" s="218">
        <v>11247.1840694289</v>
      </c>
    </row>
    <row r="53" spans="1:13" x14ac:dyDescent="0.25">
      <c r="A53" s="256"/>
      <c r="B53" s="77" t="s">
        <v>88</v>
      </c>
      <c r="C53" s="219">
        <v>5611.9161959959001</v>
      </c>
      <c r="D53" s="219">
        <v>10577.0042412649</v>
      </c>
      <c r="E53" s="219">
        <v>7880.6758452207005</v>
      </c>
      <c r="F53" s="219">
        <v>7838.5648042052999</v>
      </c>
      <c r="G53" s="219">
        <v>5852.3654575513001</v>
      </c>
      <c r="H53" s="219">
        <v>5750.9052981973</v>
      </c>
      <c r="I53" s="219">
        <v>8867.0228759766997</v>
      </c>
      <c r="J53" s="219">
        <v>7924.1983324086004</v>
      </c>
      <c r="K53" s="219">
        <v>10345.760025297201</v>
      </c>
      <c r="L53" s="219">
        <v>6660.5609294617007</v>
      </c>
      <c r="M53" s="219">
        <v>10978.501523934601</v>
      </c>
    </row>
    <row r="54" spans="1:13" x14ac:dyDescent="0.25">
      <c r="A54" s="256"/>
      <c r="B54" s="77" t="s">
        <v>89</v>
      </c>
      <c r="C54" s="219">
        <v>5161.6021184306001</v>
      </c>
      <c r="D54" s="219" t="s">
        <v>87</v>
      </c>
      <c r="E54" s="219">
        <v>8261.0176477149998</v>
      </c>
      <c r="F54" s="219">
        <v>7717.4386976994001</v>
      </c>
      <c r="G54" s="219">
        <v>5735.7354072462003</v>
      </c>
      <c r="H54" s="219">
        <v>5721.1444021342004</v>
      </c>
      <c r="I54" s="219">
        <v>9605.6068912184001</v>
      </c>
      <c r="J54" s="219">
        <v>7502.1621957674006</v>
      </c>
      <c r="K54" s="219">
        <v>11738.504915555901</v>
      </c>
      <c r="L54" s="219">
        <v>5310.0357319189998</v>
      </c>
      <c r="M54" s="219">
        <v>11525.4951844309</v>
      </c>
    </row>
    <row r="55" spans="1:13" x14ac:dyDescent="0.25">
      <c r="A55" s="257"/>
      <c r="B55" s="78" t="s">
        <v>90</v>
      </c>
      <c r="C55" s="220">
        <v>4638.8727289271001</v>
      </c>
      <c r="D55" s="220" t="s">
        <v>87</v>
      </c>
      <c r="E55" s="220">
        <v>7852.3258182918999</v>
      </c>
      <c r="F55" s="220">
        <v>7716.9219031697003</v>
      </c>
      <c r="G55" s="220">
        <v>5851.0060372164999</v>
      </c>
      <c r="H55" s="220">
        <v>5675.8990778699999</v>
      </c>
      <c r="I55" s="220">
        <v>9550.5227873721997</v>
      </c>
      <c r="J55" s="220">
        <v>7225.1271551708005</v>
      </c>
      <c r="K55" s="220">
        <v>10553.0952552405</v>
      </c>
      <c r="L55" s="220">
        <v>5094.6417025658002</v>
      </c>
      <c r="M55" s="220">
        <v>10882.3246977975</v>
      </c>
    </row>
    <row r="56" spans="1:13" x14ac:dyDescent="0.25">
      <c r="A56" s="255">
        <v>2017</v>
      </c>
      <c r="B56" s="76" t="s">
        <v>86</v>
      </c>
      <c r="C56" s="218">
        <v>4842.0577974265998</v>
      </c>
      <c r="D56" s="218">
        <v>10484.491948292</v>
      </c>
      <c r="E56" s="218">
        <v>7806.5794164573999</v>
      </c>
      <c r="F56" s="218">
        <v>8101.6127476602005</v>
      </c>
      <c r="G56" s="218">
        <v>6260.4154098774006</v>
      </c>
      <c r="H56" s="218">
        <v>6235.5737314898006</v>
      </c>
      <c r="I56" s="218">
        <v>8898.5503856960004</v>
      </c>
      <c r="J56" s="218">
        <v>8012.8863708858999</v>
      </c>
      <c r="K56" s="218">
        <v>9534.7899987425008</v>
      </c>
      <c r="L56" s="218">
        <v>5337.1806284957001</v>
      </c>
      <c r="M56" s="218">
        <v>10439.8278368263</v>
      </c>
    </row>
    <row r="57" spans="1:13" x14ac:dyDescent="0.25">
      <c r="A57" s="256"/>
      <c r="B57" s="77" t="s">
        <v>88</v>
      </c>
      <c r="C57" s="219">
        <v>4214.1511735150998</v>
      </c>
      <c r="D57" s="219">
        <v>11927.2645398606</v>
      </c>
      <c r="E57" s="219">
        <v>7654.7690910341007</v>
      </c>
      <c r="F57" s="219">
        <v>7551.1918835969</v>
      </c>
      <c r="G57" s="219">
        <v>6523.5675318076001</v>
      </c>
      <c r="H57" s="219">
        <v>5700.5476399418003</v>
      </c>
      <c r="I57" s="219">
        <v>9866.434198418001</v>
      </c>
      <c r="J57" s="219">
        <v>9225.816442830901</v>
      </c>
      <c r="K57" s="219">
        <v>10414.623048002401</v>
      </c>
      <c r="L57" s="219">
        <v>5632.4766637262001</v>
      </c>
      <c r="M57" s="219">
        <v>11619.466843562701</v>
      </c>
    </row>
    <row r="58" spans="1:13" x14ac:dyDescent="0.25">
      <c r="A58" s="256"/>
      <c r="B58" s="77" t="s">
        <v>89</v>
      </c>
      <c r="C58" s="219">
        <v>4633.5624800732003</v>
      </c>
      <c r="D58" s="219">
        <v>9234.4031898281009</v>
      </c>
      <c r="E58" s="219">
        <v>7657.7139731562002</v>
      </c>
      <c r="F58" s="219">
        <v>7916.3490556936003</v>
      </c>
      <c r="G58" s="219">
        <v>5917.5893990704999</v>
      </c>
      <c r="H58" s="219">
        <v>5841.9233918853006</v>
      </c>
      <c r="I58" s="219">
        <v>8567.5617992862008</v>
      </c>
      <c r="J58" s="219">
        <v>9858.9725671881006</v>
      </c>
      <c r="K58" s="219">
        <v>10492.9474773119</v>
      </c>
      <c r="L58" s="219">
        <v>5536.1874022493002</v>
      </c>
      <c r="M58" s="219">
        <v>12173.317608444901</v>
      </c>
    </row>
    <row r="59" spans="1:13" x14ac:dyDescent="0.25">
      <c r="A59" s="257"/>
      <c r="B59" s="78" t="s">
        <v>90</v>
      </c>
      <c r="C59" s="220">
        <v>4967.7891541788003</v>
      </c>
      <c r="D59" s="220">
        <v>10223.4764547345</v>
      </c>
      <c r="E59" s="220">
        <v>7737.0461512708007</v>
      </c>
      <c r="F59" s="220">
        <v>8090.6602521976001</v>
      </c>
      <c r="G59" s="220">
        <v>6170.3477415441002</v>
      </c>
      <c r="H59" s="220">
        <v>5773.5443079451006</v>
      </c>
      <c r="I59" s="220">
        <v>9070.848296096201</v>
      </c>
      <c r="J59" s="220">
        <v>9409.0622196848999</v>
      </c>
      <c r="K59" s="220">
        <v>9028.8664795391996</v>
      </c>
      <c r="L59" s="220">
        <v>5605.4743403734001</v>
      </c>
      <c r="M59" s="220">
        <v>11120.7701268939</v>
      </c>
    </row>
    <row r="60" spans="1:13" x14ac:dyDescent="0.25">
      <c r="A60" s="255">
        <v>2018</v>
      </c>
      <c r="B60" s="76" t="s">
        <v>86</v>
      </c>
      <c r="C60" s="218">
        <v>4738.8732897158998</v>
      </c>
      <c r="D60" s="218">
        <v>8792.8546890378002</v>
      </c>
      <c r="E60" s="218">
        <v>7466.8467868197004</v>
      </c>
      <c r="F60" s="218">
        <v>7771.0097686264007</v>
      </c>
      <c r="G60" s="218">
        <v>6021.1538709335</v>
      </c>
      <c r="H60" s="218">
        <v>5180.9430803924006</v>
      </c>
      <c r="I60" s="218">
        <v>10000.7775772897</v>
      </c>
      <c r="J60" s="218">
        <v>9257.1091218180009</v>
      </c>
      <c r="K60" s="218">
        <v>10015.771074464901</v>
      </c>
      <c r="L60" s="218">
        <v>5318.2794251901005</v>
      </c>
      <c r="M60" s="218">
        <v>10992.149700562801</v>
      </c>
    </row>
    <row r="61" spans="1:13" x14ac:dyDescent="0.25">
      <c r="A61" s="256"/>
      <c r="B61" s="77" t="s">
        <v>88</v>
      </c>
      <c r="C61" s="219">
        <v>5011.7492878314006</v>
      </c>
      <c r="D61" s="219">
        <v>10951.9215637459</v>
      </c>
      <c r="E61" s="219">
        <v>7895.0077382137006</v>
      </c>
      <c r="F61" s="219">
        <v>7853.0643696613006</v>
      </c>
      <c r="G61" s="219">
        <v>5951.6658414556005</v>
      </c>
      <c r="H61" s="219">
        <v>5793.1653327312006</v>
      </c>
      <c r="I61" s="219">
        <v>9681.7020480150004</v>
      </c>
      <c r="J61" s="219">
        <v>9088.7906747048</v>
      </c>
      <c r="K61" s="219">
        <v>9645.4876139208009</v>
      </c>
      <c r="L61" s="219">
        <v>6285.5430852474001</v>
      </c>
      <c r="M61" s="219">
        <v>10911.816857935</v>
      </c>
    </row>
    <row r="62" spans="1:13" x14ac:dyDescent="0.25">
      <c r="A62" s="256"/>
      <c r="B62" s="77" t="s">
        <v>89</v>
      </c>
      <c r="C62" s="219">
        <v>4330.9146772926006</v>
      </c>
      <c r="D62" s="219">
        <v>10674.914577612</v>
      </c>
      <c r="E62" s="219">
        <v>8145.2269793487003</v>
      </c>
      <c r="F62" s="219">
        <v>8408.9834687860002</v>
      </c>
      <c r="G62" s="219">
        <v>5974.6739080289999</v>
      </c>
      <c r="H62" s="219">
        <v>5565.3934713819999</v>
      </c>
      <c r="I62" s="219">
        <v>9753.7411779740996</v>
      </c>
      <c r="J62" s="219">
        <v>9307.9109293273996</v>
      </c>
      <c r="K62" s="219">
        <v>9667.0222011490005</v>
      </c>
      <c r="L62" s="219">
        <v>6207.3368269896</v>
      </c>
      <c r="M62" s="219">
        <v>11285.572972869</v>
      </c>
    </row>
    <row r="63" spans="1:13" x14ac:dyDescent="0.25">
      <c r="A63" s="257"/>
      <c r="B63" s="78" t="s">
        <v>90</v>
      </c>
      <c r="C63" s="220">
        <v>4208.3054998682001</v>
      </c>
      <c r="D63" s="220">
        <v>11034.848011759001</v>
      </c>
      <c r="E63" s="220">
        <v>7959.9086957445006</v>
      </c>
      <c r="F63" s="220">
        <v>7958.7820390186007</v>
      </c>
      <c r="G63" s="220">
        <v>5951.6689181338006</v>
      </c>
      <c r="H63" s="220">
        <v>5354.2101859156001</v>
      </c>
      <c r="I63" s="220">
        <v>10402.749247125701</v>
      </c>
      <c r="J63" s="220">
        <v>8192.0014076537009</v>
      </c>
      <c r="K63" s="220">
        <v>10385.9570526975</v>
      </c>
      <c r="L63" s="220">
        <v>5867.6568686251003</v>
      </c>
      <c r="M63" s="220">
        <v>11713.348321150901</v>
      </c>
    </row>
    <row r="64" spans="1:13" x14ac:dyDescent="0.25">
      <c r="A64" s="255">
        <v>2019</v>
      </c>
      <c r="B64" s="76" t="s">
        <v>86</v>
      </c>
      <c r="C64" s="218">
        <v>4807.4097540301</v>
      </c>
      <c r="D64" s="218">
        <v>12134.105636043301</v>
      </c>
      <c r="E64" s="218">
        <v>8057.5159048960004</v>
      </c>
      <c r="F64" s="218">
        <v>9264.2939320375008</v>
      </c>
      <c r="G64" s="218">
        <v>6090.8653176111002</v>
      </c>
      <c r="H64" s="218">
        <v>5521.9901920750999</v>
      </c>
      <c r="I64" s="218">
        <v>9453.5346226496004</v>
      </c>
      <c r="J64" s="218">
        <v>9211.7665061738007</v>
      </c>
      <c r="K64" s="218">
        <v>10069.144285926501</v>
      </c>
      <c r="L64" s="218">
        <v>5750.8545435056003</v>
      </c>
      <c r="M64" s="218">
        <v>10526.9596664867</v>
      </c>
    </row>
    <row r="65" spans="1:13" x14ac:dyDescent="0.25">
      <c r="A65" s="256"/>
      <c r="B65" s="77" t="s">
        <v>88</v>
      </c>
      <c r="C65" s="219">
        <v>5280.8500369144003</v>
      </c>
      <c r="D65" s="219">
        <v>11874.9062708811</v>
      </c>
      <c r="E65" s="219">
        <v>8249.5969746650007</v>
      </c>
      <c r="F65" s="219">
        <v>7680.5914863204007</v>
      </c>
      <c r="G65" s="219">
        <v>6186.6353007629004</v>
      </c>
      <c r="H65" s="219">
        <v>6083.5863462419002</v>
      </c>
      <c r="I65" s="219">
        <v>11152.948574306</v>
      </c>
      <c r="J65" s="219">
        <v>9696.8017970895999</v>
      </c>
      <c r="K65" s="219">
        <v>10914.8378325468</v>
      </c>
      <c r="L65" s="219">
        <v>6253.9149594525006</v>
      </c>
      <c r="M65" s="219">
        <v>10121.343803723601</v>
      </c>
    </row>
    <row r="66" spans="1:13" x14ac:dyDescent="0.25">
      <c r="A66" s="256"/>
      <c r="B66" s="77" t="s">
        <v>89</v>
      </c>
      <c r="C66" s="219">
        <v>5597.8582330864001</v>
      </c>
      <c r="D66" s="219">
        <v>11720.2352002875</v>
      </c>
      <c r="E66" s="219">
        <v>8607.1604166432007</v>
      </c>
      <c r="F66" s="219">
        <v>7836.0172220644999</v>
      </c>
      <c r="G66" s="219">
        <v>6954.6223346065999</v>
      </c>
      <c r="H66" s="219">
        <v>6374.3467006925002</v>
      </c>
      <c r="I66" s="219">
        <v>10174.699512995501</v>
      </c>
      <c r="J66" s="219">
        <v>9091.9357521589009</v>
      </c>
      <c r="K66" s="219">
        <v>10963.2397993535</v>
      </c>
      <c r="L66" s="219">
        <v>6139.6934043300998</v>
      </c>
      <c r="M66" s="219">
        <v>10853.095808296101</v>
      </c>
    </row>
    <row r="67" spans="1:13" x14ac:dyDescent="0.25">
      <c r="A67" s="257"/>
      <c r="B67" s="78" t="s">
        <v>90</v>
      </c>
      <c r="C67" s="220">
        <v>5701.8515528160005</v>
      </c>
      <c r="D67" s="220">
        <v>13478.2183301349</v>
      </c>
      <c r="E67" s="220">
        <v>8416.4420223554007</v>
      </c>
      <c r="F67" s="220">
        <v>7681.5325522087005</v>
      </c>
      <c r="G67" s="220">
        <v>6696.6890478409005</v>
      </c>
      <c r="H67" s="220">
        <v>5976.092169779</v>
      </c>
      <c r="I67" s="220">
        <v>9659.7946453245004</v>
      </c>
      <c r="J67" s="220">
        <v>9340.0192350145007</v>
      </c>
      <c r="K67" s="220">
        <v>10094.4396027783</v>
      </c>
      <c r="L67" s="220">
        <v>5973.5382177208003</v>
      </c>
      <c r="M67" s="220">
        <v>10426.7218904084</v>
      </c>
    </row>
    <row r="68" spans="1:13" x14ac:dyDescent="0.25">
      <c r="A68" s="255">
        <v>2020</v>
      </c>
      <c r="B68" s="76" t="s">
        <v>86</v>
      </c>
      <c r="C68" s="218">
        <v>5046.1109169649999</v>
      </c>
      <c r="D68" s="218">
        <v>14337.5930050364</v>
      </c>
      <c r="E68" s="218">
        <v>8614.1940137748006</v>
      </c>
      <c r="F68" s="218">
        <v>7903.9239335695002</v>
      </c>
      <c r="G68" s="218">
        <v>6156.2127763044</v>
      </c>
      <c r="H68" s="218">
        <v>6322.6699590395001</v>
      </c>
      <c r="I68" s="218">
        <v>10693.582613091601</v>
      </c>
      <c r="J68" s="218">
        <v>9968.4214453568002</v>
      </c>
      <c r="K68" s="218">
        <v>11684.626149178701</v>
      </c>
      <c r="L68" s="218">
        <v>6311.5040425631005</v>
      </c>
      <c r="M68" s="218">
        <v>11046.1186023752</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v>5043.3847586405</v>
      </c>
      <c r="D70" s="219">
        <v>11593.138631457901</v>
      </c>
      <c r="E70" s="219">
        <v>8509.2645079108006</v>
      </c>
      <c r="F70" s="219">
        <v>7687.3366269789003</v>
      </c>
      <c r="G70" s="219">
        <v>6405.0710550663998</v>
      </c>
      <c r="H70" s="219">
        <v>5151.8320192054998</v>
      </c>
      <c r="I70" s="219">
        <v>10452.0458389578</v>
      </c>
      <c r="J70" s="219">
        <v>8909.9311580398007</v>
      </c>
      <c r="K70" s="219">
        <v>11359.398000082501</v>
      </c>
      <c r="L70" s="219">
        <v>6040.3861715461999</v>
      </c>
      <c r="M70" s="219">
        <v>12618.384574982401</v>
      </c>
    </row>
    <row r="71" spans="1:13" x14ac:dyDescent="0.25">
      <c r="A71" s="257"/>
      <c r="B71" s="78" t="s">
        <v>90</v>
      </c>
      <c r="C71" s="220">
        <v>5545.4352490937999</v>
      </c>
      <c r="D71" s="220">
        <v>11017.7594394067</v>
      </c>
      <c r="E71" s="220">
        <v>8159.8755498211003</v>
      </c>
      <c r="F71" s="220">
        <v>7427.6069174878003</v>
      </c>
      <c r="G71" s="220">
        <v>6404.3396780040002</v>
      </c>
      <c r="H71" s="220">
        <v>5537.9422679118006</v>
      </c>
      <c r="I71" s="220">
        <v>9280.2433123486007</v>
      </c>
      <c r="J71" s="220">
        <v>8691.6369054725001</v>
      </c>
      <c r="K71" s="220">
        <v>10130.2855197886</v>
      </c>
      <c r="L71" s="220">
        <v>6648.7294690691006</v>
      </c>
      <c r="M71" s="220">
        <v>12288.5487005098</v>
      </c>
    </row>
    <row r="72" spans="1:13" x14ac:dyDescent="0.25">
      <c r="A72" s="255">
        <v>2021</v>
      </c>
      <c r="B72" s="76" t="s">
        <v>86</v>
      </c>
      <c r="C72" s="218">
        <v>5674.2104367196998</v>
      </c>
      <c r="D72" s="218">
        <v>12233.171038516301</v>
      </c>
      <c r="E72" s="218">
        <v>8242.8863616828003</v>
      </c>
      <c r="F72" s="218">
        <v>8199.4903927252999</v>
      </c>
      <c r="G72" s="218">
        <v>6363.1129909374004</v>
      </c>
      <c r="H72" s="218">
        <v>5753.1140326041004</v>
      </c>
      <c r="I72" s="218">
        <v>9054.9440409457002</v>
      </c>
      <c r="J72" s="218">
        <v>9359.0645985019</v>
      </c>
      <c r="K72" s="218">
        <v>10980.162444698901</v>
      </c>
      <c r="L72" s="218">
        <v>6504.3543433421</v>
      </c>
      <c r="M72" s="218">
        <v>11704.543245122801</v>
      </c>
    </row>
    <row r="73" spans="1:13" x14ac:dyDescent="0.25">
      <c r="A73" s="256"/>
      <c r="B73" s="77" t="s">
        <v>88</v>
      </c>
      <c r="C73" s="219">
        <v>5792.3717129818006</v>
      </c>
      <c r="D73" s="219">
        <v>13776.4649581338</v>
      </c>
      <c r="E73" s="219">
        <v>8252.0223766536001</v>
      </c>
      <c r="F73" s="219">
        <v>8289.8461891004008</v>
      </c>
      <c r="G73" s="219">
        <v>6506.0613496610003</v>
      </c>
      <c r="H73" s="219">
        <v>5742.1569968150006</v>
      </c>
      <c r="I73" s="219">
        <v>9026.4317166533001</v>
      </c>
      <c r="J73" s="219">
        <v>8803.589032182701</v>
      </c>
      <c r="K73" s="219">
        <v>10392.110515834</v>
      </c>
      <c r="L73" s="219">
        <v>6442.3688829247003</v>
      </c>
      <c r="M73" s="219">
        <v>10288.172473525501</v>
      </c>
    </row>
    <row r="74" spans="1:13" x14ac:dyDescent="0.25">
      <c r="A74" s="256"/>
      <c r="B74" s="77" t="s">
        <v>89</v>
      </c>
      <c r="C74" s="219">
        <v>7287.7212411056998</v>
      </c>
      <c r="D74" s="219">
        <v>12597.638561105001</v>
      </c>
      <c r="E74" s="219">
        <v>8187.7328354259007</v>
      </c>
      <c r="F74" s="219">
        <v>8286.4480831593009</v>
      </c>
      <c r="G74" s="219">
        <v>6982.0895051527004</v>
      </c>
      <c r="H74" s="219">
        <v>6112.4178516876</v>
      </c>
      <c r="I74" s="219">
        <v>9513.5238021365003</v>
      </c>
      <c r="J74" s="219">
        <v>9631.7001285874012</v>
      </c>
      <c r="K74" s="219">
        <v>10346.0027166987</v>
      </c>
      <c r="L74" s="219">
        <v>6562.5936735486002</v>
      </c>
      <c r="M74" s="219">
        <v>12281.002424623</v>
      </c>
    </row>
    <row r="75" spans="1:13" x14ac:dyDescent="0.25">
      <c r="A75" s="257"/>
      <c r="B75" s="78" t="s">
        <v>90</v>
      </c>
      <c r="C75" s="220">
        <v>5964.1911840985003</v>
      </c>
      <c r="D75" s="220">
        <v>11474.391365357</v>
      </c>
      <c r="E75" s="220">
        <v>8278.0300365933999</v>
      </c>
      <c r="F75" s="220">
        <v>8541.8325621734002</v>
      </c>
      <c r="G75" s="220">
        <v>6534.5313979781004</v>
      </c>
      <c r="H75" s="220">
        <v>5777.5990008505005</v>
      </c>
      <c r="I75" s="220">
        <v>9702.2430220773003</v>
      </c>
      <c r="J75" s="220">
        <v>9139.7222241129002</v>
      </c>
      <c r="K75" s="220">
        <v>9928.6836769047004</v>
      </c>
      <c r="L75" s="220">
        <v>6558.3688976468002</v>
      </c>
      <c r="M75" s="220">
        <v>11493.002599675401</v>
      </c>
    </row>
    <row r="76" spans="1:13" x14ac:dyDescent="0.25">
      <c r="A76" s="255">
        <v>2022</v>
      </c>
      <c r="B76" s="76" t="s">
        <v>86</v>
      </c>
      <c r="C76" s="218">
        <v>6033.1874998494004</v>
      </c>
      <c r="D76" s="218">
        <v>13200.976315861601</v>
      </c>
      <c r="E76" s="218">
        <v>8241.9912009480995</v>
      </c>
      <c r="F76" s="218">
        <v>8185.6506453549</v>
      </c>
      <c r="G76" s="218">
        <v>6801.4609417718002</v>
      </c>
      <c r="H76" s="218">
        <v>6643.1522785919005</v>
      </c>
      <c r="I76" s="218">
        <v>9714.0450837593999</v>
      </c>
      <c r="J76" s="218">
        <v>9697.1736766399008</v>
      </c>
      <c r="K76" s="218">
        <v>10769.383684996201</v>
      </c>
      <c r="L76" s="218">
        <v>6561.6652931889003</v>
      </c>
      <c r="M76" s="218">
        <v>11741.1405385494</v>
      </c>
    </row>
    <row r="77" spans="1:13" x14ac:dyDescent="0.25">
      <c r="A77" s="256"/>
      <c r="B77" s="77" t="s">
        <v>88</v>
      </c>
      <c r="C77" s="219">
        <v>5762.6215253629998</v>
      </c>
      <c r="D77" s="219">
        <v>12233.893573531301</v>
      </c>
      <c r="E77" s="219">
        <v>8033.5307586971003</v>
      </c>
      <c r="F77" s="219">
        <v>8864.2573349087997</v>
      </c>
      <c r="G77" s="219">
        <v>6591.8558278300006</v>
      </c>
      <c r="H77" s="219">
        <v>6082.7679451117001</v>
      </c>
      <c r="I77" s="219">
        <v>9737.0081845943005</v>
      </c>
      <c r="J77" s="219">
        <v>8798.9298601724004</v>
      </c>
      <c r="K77" s="219">
        <v>10702.369506024601</v>
      </c>
      <c r="L77" s="219">
        <v>6939.2609248928002</v>
      </c>
      <c r="M77" s="219">
        <v>11562.7691956573</v>
      </c>
    </row>
    <row r="78" spans="1:13" x14ac:dyDescent="0.25">
      <c r="A78" s="256"/>
      <c r="B78" s="77" t="s">
        <v>89</v>
      </c>
      <c r="C78" s="219">
        <v>6815.1473680449999</v>
      </c>
      <c r="D78" s="219">
        <v>10180.999346188</v>
      </c>
      <c r="E78" s="219">
        <v>8380.7712452550004</v>
      </c>
      <c r="F78" s="219">
        <v>8017.2470362356999</v>
      </c>
      <c r="G78" s="219">
        <v>6723.7237816462002</v>
      </c>
      <c r="H78" s="219">
        <v>6226.8623977671004</v>
      </c>
      <c r="I78" s="219">
        <v>9784.2232245817995</v>
      </c>
      <c r="J78" s="219">
        <v>8628.7171103629007</v>
      </c>
      <c r="K78" s="219">
        <v>10299.964059599801</v>
      </c>
      <c r="L78" s="219">
        <v>6310.5143644881</v>
      </c>
      <c r="M78" s="219">
        <v>11052.4415972139</v>
      </c>
    </row>
    <row r="79" spans="1:13" x14ac:dyDescent="0.25">
      <c r="A79" s="257"/>
      <c r="B79" s="78" t="s">
        <v>90</v>
      </c>
      <c r="C79" s="220">
        <v>6455.9568180000006</v>
      </c>
      <c r="D79" s="220">
        <v>10428.811985951601</v>
      </c>
      <c r="E79" s="220">
        <v>8345.7443058510999</v>
      </c>
      <c r="F79" s="220">
        <v>8083.1037331917005</v>
      </c>
      <c r="G79" s="220">
        <v>6672.8889751958004</v>
      </c>
      <c r="H79" s="220">
        <v>6089.8390459806005</v>
      </c>
      <c r="I79" s="220">
        <v>10407.2551143899</v>
      </c>
      <c r="J79" s="220">
        <v>7948.2517010933007</v>
      </c>
      <c r="K79" s="220">
        <v>9622.9358012278008</v>
      </c>
      <c r="L79" s="220">
        <v>6560.1789143501001</v>
      </c>
      <c r="M79" s="220">
        <v>10787.232520413201</v>
      </c>
    </row>
    <row r="80" spans="1:13" x14ac:dyDescent="0.25">
      <c r="A80" s="255">
        <v>2023</v>
      </c>
      <c r="B80" s="76" t="s">
        <v>86</v>
      </c>
      <c r="C80" s="218">
        <v>6068.4355787697004</v>
      </c>
      <c r="D80" s="218">
        <v>11135.5029767621</v>
      </c>
      <c r="E80" s="218">
        <v>8498.5129849175009</v>
      </c>
      <c r="F80" s="218">
        <v>9151.5171487150001</v>
      </c>
      <c r="G80" s="218">
        <v>7189.6839625577004</v>
      </c>
      <c r="H80" s="218">
        <v>6253.0188938884003</v>
      </c>
      <c r="I80" s="218">
        <v>10564.8484142586</v>
      </c>
      <c r="J80" s="218">
        <v>9722.5479011510997</v>
      </c>
      <c r="K80" s="218">
        <v>10908.5024167257</v>
      </c>
      <c r="L80" s="218">
        <v>6362.9983553878001</v>
      </c>
      <c r="M80" s="218">
        <v>10549.510178631501</v>
      </c>
    </row>
    <row r="81" spans="1:13" x14ac:dyDescent="0.25">
      <c r="A81" s="256"/>
      <c r="B81" s="77" t="s">
        <v>88</v>
      </c>
      <c r="C81" s="219">
        <v>6226.5744277512003</v>
      </c>
      <c r="D81" s="219">
        <v>12127.590992432801</v>
      </c>
      <c r="E81" s="219">
        <v>8804.0174210942005</v>
      </c>
      <c r="F81" s="219">
        <v>8658.4723758178006</v>
      </c>
      <c r="G81" s="219">
        <v>7629.0720221359006</v>
      </c>
      <c r="H81" s="219">
        <v>7075.5140593706001</v>
      </c>
      <c r="I81" s="219">
        <v>11504.74441888</v>
      </c>
      <c r="J81" s="219">
        <v>8628.4258685623008</v>
      </c>
      <c r="K81" s="219">
        <v>10565.5158413524</v>
      </c>
      <c r="L81" s="219">
        <v>6649.8186047187</v>
      </c>
      <c r="M81" s="219">
        <v>10823.518538950901</v>
      </c>
    </row>
    <row r="82" spans="1:13" x14ac:dyDescent="0.25">
      <c r="A82" s="256"/>
      <c r="B82" s="77" t="s">
        <v>89</v>
      </c>
      <c r="C82" s="219">
        <v>6685.3820300844</v>
      </c>
      <c r="D82" s="219">
        <v>12339.939890802401</v>
      </c>
      <c r="E82" s="219">
        <v>8906.5952349838008</v>
      </c>
      <c r="F82" s="219">
        <v>9218.107592976301</v>
      </c>
      <c r="G82" s="219">
        <v>7391.0896440509005</v>
      </c>
      <c r="H82" s="219">
        <v>7468.3128418045999</v>
      </c>
      <c r="I82" s="219">
        <v>10524.7067287707</v>
      </c>
      <c r="J82" s="219">
        <v>9668.7880877018997</v>
      </c>
      <c r="K82" s="219">
        <v>11723.972106847101</v>
      </c>
      <c r="L82" s="219">
        <v>7292.1177376592004</v>
      </c>
      <c r="M82" s="219">
        <v>11658.508608379201</v>
      </c>
    </row>
    <row r="83" spans="1:13" x14ac:dyDescent="0.25">
      <c r="A83" s="257"/>
      <c r="B83" s="78" t="s">
        <v>90</v>
      </c>
      <c r="C83" s="220">
        <v>5923.6127960803005</v>
      </c>
      <c r="D83" s="220">
        <v>12214.651801960601</v>
      </c>
      <c r="E83" s="220">
        <v>8971.4364697489</v>
      </c>
      <c r="F83" s="220">
        <v>8834.943830685901</v>
      </c>
      <c r="G83" s="220">
        <v>7426.4890548163003</v>
      </c>
      <c r="H83" s="220">
        <v>6855.4167487217001</v>
      </c>
      <c r="I83" s="220">
        <v>10334.301737563001</v>
      </c>
      <c r="J83" s="220">
        <v>9447.8431764461002</v>
      </c>
      <c r="K83" s="220">
        <v>10341.092930147901</v>
      </c>
      <c r="L83" s="220">
        <v>7259.2071831213007</v>
      </c>
      <c r="M83" s="220">
        <v>10488.6210897822</v>
      </c>
    </row>
    <row r="84" spans="1:13" x14ac:dyDescent="0.25">
      <c r="A84" s="255">
        <v>2024</v>
      </c>
      <c r="B84" s="76" t="s">
        <v>86</v>
      </c>
      <c r="C84" s="218">
        <v>6528.8061637681003</v>
      </c>
      <c r="D84" s="218">
        <v>10604.930482457601</v>
      </c>
      <c r="E84" s="218">
        <v>9124.4727315812997</v>
      </c>
      <c r="F84" s="218">
        <v>9779.4343685475997</v>
      </c>
      <c r="G84" s="218">
        <v>7446.2031478796007</v>
      </c>
      <c r="H84" s="218">
        <v>6658.1821245516003</v>
      </c>
      <c r="I84" s="218">
        <v>11109.9722169174</v>
      </c>
      <c r="J84" s="218">
        <v>10297.786334182101</v>
      </c>
      <c r="K84" s="218">
        <v>11397.2851418645</v>
      </c>
      <c r="L84" s="218">
        <v>6745.2208128212005</v>
      </c>
      <c r="M84" s="218">
        <v>11205.867419603001</v>
      </c>
    </row>
    <row r="85" spans="1:13" x14ac:dyDescent="0.25">
      <c r="A85" s="256"/>
      <c r="B85" s="77" t="s">
        <v>88</v>
      </c>
      <c r="C85" s="219">
        <v>5575.6959384375004</v>
      </c>
      <c r="D85" s="219" t="s">
        <v>87</v>
      </c>
      <c r="E85" s="219">
        <v>9241.0482393627008</v>
      </c>
      <c r="F85" s="219">
        <v>10109.647250628001</v>
      </c>
      <c r="G85" s="219">
        <v>7457.5449947239003</v>
      </c>
      <c r="H85" s="219">
        <v>6901.3861745022004</v>
      </c>
      <c r="I85" s="219">
        <v>10993.0843440069</v>
      </c>
      <c r="J85" s="219">
        <v>9733.5856966602005</v>
      </c>
      <c r="K85" s="219">
        <v>11214.2161926645</v>
      </c>
      <c r="L85" s="219">
        <v>7363.8574197713006</v>
      </c>
      <c r="M85" s="219">
        <v>12385.6164545351</v>
      </c>
    </row>
    <row r="86" spans="1:13" x14ac:dyDescent="0.25">
      <c r="A86" s="256"/>
      <c r="B86" s="77" t="s">
        <v>89</v>
      </c>
      <c r="C86" s="219">
        <v>6920.4004809302005</v>
      </c>
      <c r="D86" s="219">
        <v>13441.2487305959</v>
      </c>
      <c r="E86" s="219">
        <v>9593.2104368134005</v>
      </c>
      <c r="F86" s="219">
        <v>9033.8789529609003</v>
      </c>
      <c r="G86" s="219">
        <v>7500.7000372040002</v>
      </c>
      <c r="H86" s="219">
        <v>7091.4470204291001</v>
      </c>
      <c r="I86" s="219">
        <v>10555.716022598001</v>
      </c>
      <c r="J86" s="219">
        <v>11303.1393383058</v>
      </c>
      <c r="K86" s="219">
        <v>10609.200840617401</v>
      </c>
      <c r="L86" s="219">
        <v>7019.0908817232003</v>
      </c>
      <c r="M86" s="219">
        <v>12455.7321032</v>
      </c>
    </row>
    <row r="87" spans="1:13" x14ac:dyDescent="0.25">
      <c r="A87" s="257"/>
      <c r="B87" s="78" t="s">
        <v>90</v>
      </c>
      <c r="C87" s="220">
        <v>7216.9644352943005</v>
      </c>
      <c r="D87" s="220">
        <v>11422.003296605801</v>
      </c>
      <c r="E87" s="220">
        <v>9332.7843801358995</v>
      </c>
      <c r="F87" s="220">
        <v>9724.561143117</v>
      </c>
      <c r="G87" s="220">
        <v>7410.4321199403003</v>
      </c>
      <c r="H87" s="220">
        <v>7440.6977264997004</v>
      </c>
      <c r="I87" s="220">
        <v>10368.2729166916</v>
      </c>
      <c r="J87" s="220">
        <v>10087.233536994301</v>
      </c>
      <c r="K87" s="220">
        <v>11504.9086742693</v>
      </c>
      <c r="L87" s="220">
        <v>7085.5605993967001</v>
      </c>
      <c r="M87" s="220">
        <v>12470.410242240201</v>
      </c>
    </row>
    <row r="88" spans="1:13" x14ac:dyDescent="0.25">
      <c r="A88" s="258">
        <v>2025</v>
      </c>
      <c r="B88" s="76" t="s">
        <v>86</v>
      </c>
      <c r="C88" s="218">
        <v>6683.2086990102998</v>
      </c>
      <c r="D88" s="218">
        <v>12571.253236679901</v>
      </c>
      <c r="E88" s="218">
        <v>9624.9594446033007</v>
      </c>
      <c r="F88" s="218">
        <v>10293.8632703686</v>
      </c>
      <c r="G88" s="218">
        <v>7206.5542081307003</v>
      </c>
      <c r="H88" s="218">
        <v>7410.8519719958003</v>
      </c>
      <c r="I88" s="218">
        <v>11172.807596812399</v>
      </c>
      <c r="J88" s="218">
        <v>10201.5776339688</v>
      </c>
      <c r="K88" s="218">
        <v>10633.4530082536</v>
      </c>
      <c r="L88" s="218">
        <v>7054.4877572051</v>
      </c>
      <c r="M88" s="218">
        <v>11322.6098525212</v>
      </c>
    </row>
    <row r="89" spans="1:13" x14ac:dyDescent="0.25">
      <c r="A89" s="259"/>
      <c r="B89" s="77" t="s">
        <v>88</v>
      </c>
      <c r="C89" s="219">
        <v>6754.9568123529998</v>
      </c>
      <c r="D89" s="219">
        <v>11151.6495559917</v>
      </c>
      <c r="E89" s="219">
        <v>9869.5993058780005</v>
      </c>
      <c r="F89" s="219">
        <v>9726.0987429893012</v>
      </c>
      <c r="G89" s="219">
        <v>7901.5272810414999</v>
      </c>
      <c r="H89" s="219">
        <v>6713.1901678199001</v>
      </c>
      <c r="I89" s="219">
        <v>11302.732492081799</v>
      </c>
      <c r="J89" s="219">
        <v>10269.0548371525</v>
      </c>
      <c r="K89" s="219">
        <v>12575.962237068799</v>
      </c>
      <c r="L89" s="219">
        <v>7369.3435246837998</v>
      </c>
      <c r="M89" s="219">
        <v>13365.9841967096</v>
      </c>
    </row>
    <row r="90" spans="1:13" x14ac:dyDescent="0.25">
      <c r="A90" s="259"/>
      <c r="B90" s="77" t="s">
        <v>89</v>
      </c>
      <c r="C90" s="219">
        <v>7658.9889306914001</v>
      </c>
      <c r="D90" s="219">
        <v>10130.720588013801</v>
      </c>
      <c r="E90" s="219">
        <v>9578.315027943001</v>
      </c>
      <c r="F90" s="219">
        <v>10561.3627764004</v>
      </c>
      <c r="G90" s="219">
        <v>7703.6184876295001</v>
      </c>
      <c r="H90" s="219">
        <v>6805.1246099619002</v>
      </c>
      <c r="I90" s="219">
        <v>10870.526687844</v>
      </c>
      <c r="J90" s="219">
        <v>11382.302024248</v>
      </c>
      <c r="K90" s="219">
        <v>11657.2705603628</v>
      </c>
      <c r="L90" s="219">
        <v>7879.2494945221006</v>
      </c>
      <c r="M90" s="219">
        <v>12966.34631287</v>
      </c>
    </row>
    <row r="91" spans="1:13" x14ac:dyDescent="0.25">
      <c r="A91" s="259"/>
      <c r="B91" s="77" t="s">
        <v>90</v>
      </c>
      <c r="C91" s="219">
        <v>6564.5063244137</v>
      </c>
      <c r="D91" s="219">
        <v>11881.575276329801</v>
      </c>
      <c r="E91" s="219">
        <v>9605.1601331602997</v>
      </c>
      <c r="F91" s="219">
        <v>9684.5942006078003</v>
      </c>
      <c r="G91" s="219">
        <v>7525.3182207065001</v>
      </c>
      <c r="H91" s="219">
        <v>7379.5266922585006</v>
      </c>
      <c r="I91" s="219">
        <v>10467.158502508701</v>
      </c>
      <c r="J91" s="219">
        <v>10235.118057885</v>
      </c>
      <c r="K91" s="219">
        <v>11339.7320817374</v>
      </c>
      <c r="L91" s="219">
        <v>7574.5746798951996</v>
      </c>
      <c r="M91" s="219">
        <v>11444.914810382599</v>
      </c>
    </row>
    <row r="92" spans="1:13" ht="5.25" customHeight="1" x14ac:dyDescent="0.25">
      <c r="A92" s="87"/>
      <c r="B92" s="36"/>
      <c r="C92" s="47"/>
      <c r="D92" s="47"/>
      <c r="E92" s="47"/>
      <c r="F92" s="47"/>
      <c r="G92" s="47"/>
      <c r="H92" s="47"/>
      <c r="I92" s="47"/>
      <c r="J92" s="47"/>
      <c r="K92" s="47"/>
      <c r="L92" s="47"/>
      <c r="M92" s="47"/>
    </row>
    <row r="93" spans="1:13" ht="3.75"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5" customHeight="1" x14ac:dyDescent="0.25">
      <c r="A96" s="50" t="s">
        <v>96</v>
      </c>
      <c r="B96" s="240" t="s">
        <v>244</v>
      </c>
      <c r="C96" s="240"/>
      <c r="D96" s="240"/>
      <c r="E96" s="240"/>
      <c r="F96" s="240"/>
      <c r="G96" s="240"/>
      <c r="H96" s="240"/>
      <c r="I96" s="240"/>
      <c r="J96" s="240"/>
    </row>
    <row r="97" spans="1:10" ht="36.75" customHeight="1" x14ac:dyDescent="0.25">
      <c r="A97" s="50" t="s">
        <v>98</v>
      </c>
      <c r="B97" s="240" t="s">
        <v>103</v>
      </c>
      <c r="C97" s="240"/>
      <c r="D97" s="240"/>
      <c r="E97" s="240"/>
      <c r="F97" s="240"/>
      <c r="G97" s="240"/>
      <c r="H97" s="240"/>
      <c r="I97" s="240"/>
      <c r="J97" s="240"/>
    </row>
    <row r="98" spans="1:10" x14ac:dyDescent="0.25">
      <c r="A98" s="49" t="s">
        <v>108</v>
      </c>
      <c r="B98" s="240" t="s">
        <v>277</v>
      </c>
      <c r="C98" s="240"/>
      <c r="D98" s="240"/>
      <c r="E98" s="240"/>
      <c r="F98" s="240"/>
      <c r="G98" s="240"/>
      <c r="H98" s="240"/>
      <c r="I98" s="240"/>
      <c r="J98" s="240"/>
    </row>
    <row r="99" spans="1:10" ht="14.45" customHeight="1" x14ac:dyDescent="0.25">
      <c r="A99" s="49" t="s">
        <v>106</v>
      </c>
      <c r="B99" s="240" t="s">
        <v>278</v>
      </c>
      <c r="C99" s="240"/>
      <c r="D99" s="240"/>
      <c r="E99" s="240"/>
      <c r="F99" s="240"/>
      <c r="G99" s="240"/>
      <c r="H99" s="240"/>
      <c r="I99" s="240"/>
      <c r="J99" s="240"/>
    </row>
    <row r="100" spans="1:10" ht="24.75" customHeight="1" x14ac:dyDescent="0.25">
      <c r="A100" s="49" t="s">
        <v>110</v>
      </c>
      <c r="B100" s="240" t="s">
        <v>111</v>
      </c>
      <c r="C100" s="240"/>
      <c r="D100" s="240"/>
      <c r="E100" s="240"/>
      <c r="F100" s="240"/>
      <c r="G100" s="240"/>
      <c r="H100" s="240"/>
      <c r="I100" s="240"/>
      <c r="J100" s="240"/>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AF2B3-4F89-4D54-B605-0BF736192178}">
  <dimension ref="A1:M100"/>
  <sheetViews>
    <sheetView zoomScaleNormal="100" workbookViewId="0">
      <pane ySplit="7" topLeftCell="A8" activePane="bottomLeft" state="frozen"/>
      <selection activeCell="L94" sqref="L94"/>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18.Col.</v>
      </c>
      <c r="M3" s="254"/>
    </row>
    <row r="4" spans="1:13" ht="12.95" customHeight="1" x14ac:dyDescent="0.25">
      <c r="A4" s="98" t="s">
        <v>141</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v>4860.0682553437</v>
      </c>
      <c r="D8" s="218">
        <v>9952.8228971165008</v>
      </c>
      <c r="E8" s="218">
        <v>5827.5763547426004</v>
      </c>
      <c r="F8" s="218">
        <v>8401.2398614800004</v>
      </c>
      <c r="G8" s="218">
        <v>6447.0746124514999</v>
      </c>
      <c r="H8" s="218">
        <v>5279.0097015882002</v>
      </c>
      <c r="I8" s="218">
        <v>10002.141740938099</v>
      </c>
      <c r="J8" s="218">
        <v>10181.976611747699</v>
      </c>
      <c r="K8" s="218">
        <v>11550.8228074828</v>
      </c>
      <c r="L8" s="218">
        <v>4991.0170812632005</v>
      </c>
      <c r="M8" s="218">
        <v>11059.848115581601</v>
      </c>
    </row>
    <row r="9" spans="1:13" x14ac:dyDescent="0.25">
      <c r="A9" s="256"/>
      <c r="B9" s="77" t="s">
        <v>88</v>
      </c>
      <c r="C9" s="219">
        <v>4587.6667462905998</v>
      </c>
      <c r="D9" s="219">
        <v>9147.0279757405006</v>
      </c>
      <c r="E9" s="219">
        <v>6233.9270629050998</v>
      </c>
      <c r="F9" s="219">
        <v>8380.0598722957002</v>
      </c>
      <c r="G9" s="219" t="s">
        <v>87</v>
      </c>
      <c r="H9" s="219">
        <v>5447.641844881</v>
      </c>
      <c r="I9" s="219">
        <v>9844.9239455317002</v>
      </c>
      <c r="J9" s="219">
        <v>9385.6976104061996</v>
      </c>
      <c r="K9" s="219">
        <v>10681.999689987901</v>
      </c>
      <c r="L9" s="219">
        <v>5122.4262856410014</v>
      </c>
      <c r="M9" s="219">
        <v>10951.979434705099</v>
      </c>
    </row>
    <row r="10" spans="1:13" x14ac:dyDescent="0.25">
      <c r="A10" s="256"/>
      <c r="B10" s="77" t="s">
        <v>89</v>
      </c>
      <c r="C10" s="219">
        <v>4509.5052690124003</v>
      </c>
      <c r="D10" s="219">
        <v>10125.0527389128</v>
      </c>
      <c r="E10" s="219">
        <v>6047.152738926</v>
      </c>
      <c r="F10" s="219">
        <v>8231.0422172086001</v>
      </c>
      <c r="G10" s="219">
        <v>7061.8937143585999</v>
      </c>
      <c r="H10" s="219">
        <v>5332.3033390720002</v>
      </c>
      <c r="I10" s="219">
        <v>10734.076507527599</v>
      </c>
      <c r="J10" s="219">
        <v>9547.1762294608998</v>
      </c>
      <c r="K10" s="219">
        <v>10964.1915805634</v>
      </c>
      <c r="L10" s="219" t="s">
        <v>87</v>
      </c>
      <c r="M10" s="219">
        <v>11559.929674590099</v>
      </c>
    </row>
    <row r="11" spans="1:13" x14ac:dyDescent="0.25">
      <c r="A11" s="257"/>
      <c r="B11" s="78" t="s">
        <v>90</v>
      </c>
      <c r="C11" s="220">
        <v>4406.1221259769</v>
      </c>
      <c r="D11" s="220">
        <v>11199.287490045501</v>
      </c>
      <c r="E11" s="220">
        <v>5659.7248093774006</v>
      </c>
      <c r="F11" s="220">
        <v>8185.3310908532003</v>
      </c>
      <c r="G11" s="220">
        <v>6114.3603478291998</v>
      </c>
      <c r="H11" s="220">
        <v>5446.3810156734999</v>
      </c>
      <c r="I11" s="220">
        <v>9522.4867452925009</v>
      </c>
      <c r="J11" s="220" t="s">
        <v>87</v>
      </c>
      <c r="K11" s="220">
        <v>11107.971985044</v>
      </c>
      <c r="L11" s="220">
        <v>5227.6511618615996</v>
      </c>
      <c r="M11" s="220">
        <v>11489.2280896062</v>
      </c>
    </row>
    <row r="12" spans="1:13" x14ac:dyDescent="0.25">
      <c r="A12" s="255">
        <v>2006</v>
      </c>
      <c r="B12" s="76" t="s">
        <v>86</v>
      </c>
      <c r="C12" s="218">
        <v>4624.7132327022</v>
      </c>
      <c r="D12" s="218">
        <v>10246.946263457301</v>
      </c>
      <c r="E12" s="218">
        <v>6168.7914466896</v>
      </c>
      <c r="F12" s="218">
        <v>9290.8492591943996</v>
      </c>
      <c r="G12" s="218">
        <v>7009.9274841603001</v>
      </c>
      <c r="H12" s="218">
        <v>6113.5829083422004</v>
      </c>
      <c r="I12" s="218">
        <v>10485.955754425901</v>
      </c>
      <c r="J12" s="218">
        <v>10614.697936066701</v>
      </c>
      <c r="K12" s="218">
        <v>10951.659142968401</v>
      </c>
      <c r="L12" s="218">
        <v>5410.5210009054999</v>
      </c>
      <c r="M12" s="218">
        <v>11204.588813328801</v>
      </c>
    </row>
    <row r="13" spans="1:13" x14ac:dyDescent="0.25">
      <c r="A13" s="256"/>
      <c r="B13" s="77" t="s">
        <v>88</v>
      </c>
      <c r="C13" s="219">
        <v>4850.2690769686005</v>
      </c>
      <c r="D13" s="219">
        <v>10645.746975935901</v>
      </c>
      <c r="E13" s="219">
        <v>6081.2767749349005</v>
      </c>
      <c r="F13" s="219">
        <v>8835.9441152050003</v>
      </c>
      <c r="G13" s="219">
        <v>7023.2157077556003</v>
      </c>
      <c r="H13" s="219">
        <v>6417.6229778891002</v>
      </c>
      <c r="I13" s="219">
        <v>10170.813998285001</v>
      </c>
      <c r="J13" s="219">
        <v>10213.113432517001</v>
      </c>
      <c r="K13" s="219">
        <v>11308.593499841301</v>
      </c>
      <c r="L13" s="219">
        <v>5453.0165523249998</v>
      </c>
      <c r="M13" s="219">
        <v>12150.1374137533</v>
      </c>
    </row>
    <row r="14" spans="1:13" x14ac:dyDescent="0.25">
      <c r="A14" s="256"/>
      <c r="B14" s="77" t="s">
        <v>89</v>
      </c>
      <c r="C14" s="219">
        <v>4946.2176154211002</v>
      </c>
      <c r="D14" s="219">
        <v>10921.5066888686</v>
      </c>
      <c r="E14" s="219">
        <v>6015.9858378129002</v>
      </c>
      <c r="F14" s="219">
        <v>8847.0562615508006</v>
      </c>
      <c r="G14" s="219">
        <v>7194.1500907569007</v>
      </c>
      <c r="H14" s="219" t="s">
        <v>87</v>
      </c>
      <c r="I14" s="219">
        <v>10487.715894161</v>
      </c>
      <c r="J14" s="219">
        <v>10151.5964256804</v>
      </c>
      <c r="K14" s="219">
        <v>11729.541335058801</v>
      </c>
      <c r="L14" s="219">
        <v>5537.1257622755002</v>
      </c>
      <c r="M14" s="219">
        <v>12420.507384386301</v>
      </c>
    </row>
    <row r="15" spans="1:13" x14ac:dyDescent="0.25">
      <c r="A15" s="257"/>
      <c r="B15" s="78" t="s">
        <v>90</v>
      </c>
      <c r="C15" s="220">
        <v>4665.2094465</v>
      </c>
      <c r="D15" s="220">
        <v>11807.949136666601</v>
      </c>
      <c r="E15" s="220">
        <v>6712.5280810238</v>
      </c>
      <c r="F15" s="220">
        <v>8630.1184342031011</v>
      </c>
      <c r="G15" s="220">
        <v>6290.2921503026</v>
      </c>
      <c r="H15" s="220">
        <v>6414.1526380610003</v>
      </c>
      <c r="I15" s="220">
        <v>10515.697358019401</v>
      </c>
      <c r="J15" s="220">
        <v>10894.431992998501</v>
      </c>
      <c r="K15" s="220">
        <v>12102.1250868439</v>
      </c>
      <c r="L15" s="220">
        <v>5740.2928781382006</v>
      </c>
      <c r="M15" s="220">
        <v>11817.1291162055</v>
      </c>
    </row>
    <row r="16" spans="1:13" x14ac:dyDescent="0.25">
      <c r="A16" s="255">
        <v>2007</v>
      </c>
      <c r="B16" s="76" t="s">
        <v>86</v>
      </c>
      <c r="C16" s="218">
        <v>4786.1427730318001</v>
      </c>
      <c r="D16" s="218">
        <v>10435.006839817501</v>
      </c>
      <c r="E16" s="218">
        <v>6131.4845516327005</v>
      </c>
      <c r="F16" s="218">
        <v>8717.5138742063009</v>
      </c>
      <c r="G16" s="218">
        <v>6112.1462476420002</v>
      </c>
      <c r="H16" s="218" t="s">
        <v>87</v>
      </c>
      <c r="I16" s="218">
        <v>9200.983671258</v>
      </c>
      <c r="J16" s="218">
        <v>9904.7945062832005</v>
      </c>
      <c r="K16" s="218">
        <v>11795.127582581301</v>
      </c>
      <c r="L16" s="218">
        <v>5257.1728345657002</v>
      </c>
      <c r="M16" s="218">
        <v>12825.314557916101</v>
      </c>
    </row>
    <row r="17" spans="1:13" x14ac:dyDescent="0.25">
      <c r="A17" s="256"/>
      <c r="B17" s="77" t="s">
        <v>88</v>
      </c>
      <c r="C17" s="219">
        <v>5517.7977632816001</v>
      </c>
      <c r="D17" s="219">
        <v>11197.4030544163</v>
      </c>
      <c r="E17" s="219">
        <v>7407.8769642688003</v>
      </c>
      <c r="F17" s="219">
        <v>9695.3818650906996</v>
      </c>
      <c r="G17" s="219">
        <v>6311.8033693559</v>
      </c>
      <c r="H17" s="219" t="s">
        <v>87</v>
      </c>
      <c r="I17" s="219">
        <v>9823.3942956897008</v>
      </c>
      <c r="J17" s="219">
        <v>10943.266550575001</v>
      </c>
      <c r="K17" s="219">
        <v>11824.7672706096</v>
      </c>
      <c r="L17" s="219">
        <v>5103.0444959832002</v>
      </c>
      <c r="M17" s="219">
        <v>12121.0561152841</v>
      </c>
    </row>
    <row r="18" spans="1:13" x14ac:dyDescent="0.25">
      <c r="A18" s="256"/>
      <c r="B18" s="77" t="s">
        <v>89</v>
      </c>
      <c r="C18" s="219">
        <v>4598.1481714256997</v>
      </c>
      <c r="D18" s="219">
        <v>11598.567808924501</v>
      </c>
      <c r="E18" s="219">
        <v>7329.0132210295005</v>
      </c>
      <c r="F18" s="219">
        <v>9554.2439735747012</v>
      </c>
      <c r="G18" s="219">
        <v>6187.7843952225003</v>
      </c>
      <c r="H18" s="219">
        <v>5915.5594990482005</v>
      </c>
      <c r="I18" s="219">
        <v>10630.5410431819</v>
      </c>
      <c r="J18" s="219" t="s">
        <v>87</v>
      </c>
      <c r="K18" s="219">
        <v>11949.363935260701</v>
      </c>
      <c r="L18" s="219">
        <v>5338.7918948318002</v>
      </c>
      <c r="M18" s="219">
        <v>11874.2828769097</v>
      </c>
    </row>
    <row r="19" spans="1:13" x14ac:dyDescent="0.25">
      <c r="A19" s="257"/>
      <c r="B19" s="78" t="s">
        <v>90</v>
      </c>
      <c r="C19" s="220">
        <v>5294.5422144562999</v>
      </c>
      <c r="D19" s="220">
        <v>11679.2657391172</v>
      </c>
      <c r="E19" s="220">
        <v>7028.4184473129999</v>
      </c>
      <c r="F19" s="220">
        <v>9138.648574299601</v>
      </c>
      <c r="G19" s="220">
        <v>5852.5534297691001</v>
      </c>
      <c r="H19" s="220">
        <v>5389.7438593544002</v>
      </c>
      <c r="I19" s="220">
        <v>10749.2934884444</v>
      </c>
      <c r="J19" s="220">
        <v>10528.8072743515</v>
      </c>
      <c r="K19" s="220">
        <v>11290.7544576936</v>
      </c>
      <c r="L19" s="220">
        <v>5804.1853837446006</v>
      </c>
      <c r="M19" s="220">
        <v>11837.175611095301</v>
      </c>
    </row>
    <row r="20" spans="1:13" x14ac:dyDescent="0.25">
      <c r="A20" s="255">
        <v>2008</v>
      </c>
      <c r="B20" s="76" t="s">
        <v>86</v>
      </c>
      <c r="C20" s="218">
        <v>5376.5768448644003</v>
      </c>
      <c r="D20" s="218">
        <v>10916.230275649401</v>
      </c>
      <c r="E20" s="218">
        <v>6577.7215111007999</v>
      </c>
      <c r="F20" s="218">
        <v>11348.1691510623</v>
      </c>
      <c r="G20" s="218">
        <v>6425.7428643493004</v>
      </c>
      <c r="H20" s="218">
        <v>5021.6427987775005</v>
      </c>
      <c r="I20" s="218">
        <v>11079.3947232464</v>
      </c>
      <c r="J20" s="218">
        <v>9172.4766408207997</v>
      </c>
      <c r="K20" s="218">
        <v>11223.6639100185</v>
      </c>
      <c r="L20" s="218">
        <v>5388.6927821288</v>
      </c>
      <c r="M20" s="218">
        <v>11549.583389154001</v>
      </c>
    </row>
    <row r="21" spans="1:13" x14ac:dyDescent="0.25">
      <c r="A21" s="256"/>
      <c r="B21" s="77" t="s">
        <v>88</v>
      </c>
      <c r="C21" s="219">
        <v>5165.1747000236001</v>
      </c>
      <c r="D21" s="219">
        <v>12125.771547218901</v>
      </c>
      <c r="E21" s="219">
        <v>6414.6228583055999</v>
      </c>
      <c r="F21" s="219">
        <v>9805.245104543701</v>
      </c>
      <c r="G21" s="219">
        <v>6084.8355480775999</v>
      </c>
      <c r="H21" s="219">
        <v>6023.7523237134001</v>
      </c>
      <c r="I21" s="219">
        <v>11467.9072579287</v>
      </c>
      <c r="J21" s="219">
        <v>9121.9229566037011</v>
      </c>
      <c r="K21" s="219">
        <v>11361.983059258901</v>
      </c>
      <c r="L21" s="219">
        <v>5453.5483367357001</v>
      </c>
      <c r="M21" s="219">
        <v>11788.085466233601</v>
      </c>
    </row>
    <row r="22" spans="1:13" x14ac:dyDescent="0.25">
      <c r="A22" s="256"/>
      <c r="B22" s="77" t="s">
        <v>89</v>
      </c>
      <c r="C22" s="219">
        <v>4718.9566171624001</v>
      </c>
      <c r="D22" s="219">
        <v>11358.916604775</v>
      </c>
      <c r="E22" s="219">
        <v>6517.2068963328002</v>
      </c>
      <c r="F22" s="219">
        <v>9284.9672070277011</v>
      </c>
      <c r="G22" s="219">
        <v>5352.6167537600004</v>
      </c>
      <c r="H22" s="219">
        <v>5437.5152832696003</v>
      </c>
      <c r="I22" s="219">
        <v>11174.847844649401</v>
      </c>
      <c r="J22" s="219">
        <v>10637.186307559401</v>
      </c>
      <c r="K22" s="219">
        <v>12220.527731792401</v>
      </c>
      <c r="L22" s="219">
        <v>6159.1026605132001</v>
      </c>
      <c r="M22" s="219">
        <v>11532.651247935701</v>
      </c>
    </row>
    <row r="23" spans="1:13" x14ac:dyDescent="0.25">
      <c r="A23" s="257"/>
      <c r="B23" s="78" t="s">
        <v>90</v>
      </c>
      <c r="C23" s="220">
        <v>4784.2337180486002</v>
      </c>
      <c r="D23" s="220">
        <v>11740.6290773726</v>
      </c>
      <c r="E23" s="220">
        <v>6018.9046948607001</v>
      </c>
      <c r="F23" s="220">
        <v>8967.1488555437008</v>
      </c>
      <c r="G23" s="220">
        <v>6044.0691570040999</v>
      </c>
      <c r="H23" s="220">
        <v>5214.6633074641004</v>
      </c>
      <c r="I23" s="220">
        <v>11211.2876528381</v>
      </c>
      <c r="J23" s="220">
        <v>8603.9873605941011</v>
      </c>
      <c r="K23" s="220">
        <v>10866.571385355601</v>
      </c>
      <c r="L23" s="220">
        <v>5872.0415488895005</v>
      </c>
      <c r="M23" s="220">
        <v>11551.298119425001</v>
      </c>
    </row>
    <row r="24" spans="1:13" x14ac:dyDescent="0.25">
      <c r="A24" s="255">
        <v>2009</v>
      </c>
      <c r="B24" s="76" t="s">
        <v>86</v>
      </c>
      <c r="C24" s="218">
        <v>5561.7374724370002</v>
      </c>
      <c r="D24" s="218">
        <v>10221.762734858001</v>
      </c>
      <c r="E24" s="218">
        <v>6235.5526652650005</v>
      </c>
      <c r="F24" s="218">
        <v>8185.3249540850002</v>
      </c>
      <c r="G24" s="218">
        <v>5812.8778756754</v>
      </c>
      <c r="H24" s="218">
        <v>5420.3957605021005</v>
      </c>
      <c r="I24" s="218">
        <v>12108.635373613701</v>
      </c>
      <c r="J24" s="218">
        <v>8362.6402652870001</v>
      </c>
      <c r="K24" s="218">
        <v>11823.971283135101</v>
      </c>
      <c r="L24" s="218">
        <v>5252.7958880562001</v>
      </c>
      <c r="M24" s="218">
        <v>11658.114926473201</v>
      </c>
    </row>
    <row r="25" spans="1:13" x14ac:dyDescent="0.25">
      <c r="A25" s="256"/>
      <c r="B25" s="77" t="s">
        <v>88</v>
      </c>
      <c r="C25" s="219">
        <v>4433.4961540737004</v>
      </c>
      <c r="D25" s="219">
        <v>11004.714824226101</v>
      </c>
      <c r="E25" s="219">
        <v>5795.8384993127002</v>
      </c>
      <c r="F25" s="219">
        <v>8804.2986424555002</v>
      </c>
      <c r="G25" s="219">
        <v>5543.4529121749001</v>
      </c>
      <c r="H25" s="219">
        <v>5328.5354949425</v>
      </c>
      <c r="I25" s="219">
        <v>10442.361662704601</v>
      </c>
      <c r="J25" s="219">
        <v>8412.0128354883</v>
      </c>
      <c r="K25" s="219">
        <v>12176.291881572501</v>
      </c>
      <c r="L25" s="219">
        <v>5401.9549347099</v>
      </c>
      <c r="M25" s="219">
        <v>11421.461501464901</v>
      </c>
    </row>
    <row r="26" spans="1:13" x14ac:dyDescent="0.25">
      <c r="A26" s="256"/>
      <c r="B26" s="77" t="s">
        <v>89</v>
      </c>
      <c r="C26" s="219">
        <v>4487.7337985512004</v>
      </c>
      <c r="D26" s="219">
        <v>10765.7771584164</v>
      </c>
      <c r="E26" s="219">
        <v>6145.5295423388998</v>
      </c>
      <c r="F26" s="219">
        <v>8443.8886025503998</v>
      </c>
      <c r="G26" s="219">
        <v>5705.3063675170006</v>
      </c>
      <c r="H26" s="219">
        <v>5284.4311115935006</v>
      </c>
      <c r="I26" s="219">
        <v>11634.9431802622</v>
      </c>
      <c r="J26" s="219">
        <v>9568.7989841348008</v>
      </c>
      <c r="K26" s="219">
        <v>11864.3407622506</v>
      </c>
      <c r="L26" s="219">
        <v>5598.5221333525005</v>
      </c>
      <c r="M26" s="219">
        <v>11549.642497680401</v>
      </c>
    </row>
    <row r="27" spans="1:13" x14ac:dyDescent="0.25">
      <c r="A27" s="257"/>
      <c r="B27" s="78" t="s">
        <v>90</v>
      </c>
      <c r="C27" s="220">
        <v>4584.5102451983003</v>
      </c>
      <c r="D27" s="220" t="s">
        <v>87</v>
      </c>
      <c r="E27" s="220">
        <v>5638.4624775167003</v>
      </c>
      <c r="F27" s="220">
        <v>8850.3814965400998</v>
      </c>
      <c r="G27" s="220">
        <v>5555.0537296585999</v>
      </c>
      <c r="H27" s="220">
        <v>4488.1671982877006</v>
      </c>
      <c r="I27" s="220">
        <v>10032.236250006101</v>
      </c>
      <c r="J27" s="220">
        <v>9449.3722312845002</v>
      </c>
      <c r="K27" s="220">
        <v>11036.542621279701</v>
      </c>
      <c r="L27" s="220">
        <v>5143.2199745731004</v>
      </c>
      <c r="M27" s="220">
        <v>11494.859991293701</v>
      </c>
    </row>
    <row r="28" spans="1:13" x14ac:dyDescent="0.25">
      <c r="A28" s="255">
        <v>2010</v>
      </c>
      <c r="B28" s="76" t="s">
        <v>86</v>
      </c>
      <c r="C28" s="218">
        <v>5061.2466220180004</v>
      </c>
      <c r="D28" s="218">
        <v>9575.1043778102012</v>
      </c>
      <c r="E28" s="218">
        <v>6082.7429552332005</v>
      </c>
      <c r="F28" s="218">
        <v>8765.4804294592996</v>
      </c>
      <c r="G28" s="218">
        <v>5755.8630115578999</v>
      </c>
      <c r="H28" s="218">
        <v>4753.0983658805999</v>
      </c>
      <c r="I28" s="218">
        <v>10725.3841700595</v>
      </c>
      <c r="J28" s="218">
        <v>7965.0670376523003</v>
      </c>
      <c r="K28" s="218">
        <v>10749.950584806</v>
      </c>
      <c r="L28" s="218">
        <v>5196.0806575481001</v>
      </c>
      <c r="M28" s="218">
        <v>11758.157471566501</v>
      </c>
    </row>
    <row r="29" spans="1:13" x14ac:dyDescent="0.25">
      <c r="A29" s="256"/>
      <c r="B29" s="77" t="s">
        <v>88</v>
      </c>
      <c r="C29" s="219">
        <v>4931.4694715865999</v>
      </c>
      <c r="D29" s="219">
        <v>11587.2679245292</v>
      </c>
      <c r="E29" s="219">
        <v>6652.1461253077005</v>
      </c>
      <c r="F29" s="219">
        <v>8533.9854165399011</v>
      </c>
      <c r="G29" s="219">
        <v>5888.5573518736001</v>
      </c>
      <c r="H29" s="219">
        <v>4460.7803814017998</v>
      </c>
      <c r="I29" s="219">
        <v>12845.315299686501</v>
      </c>
      <c r="J29" s="219">
        <v>8814.1513911189995</v>
      </c>
      <c r="K29" s="219">
        <v>11187.387472770401</v>
      </c>
      <c r="L29" s="219">
        <v>4938.3114426764005</v>
      </c>
      <c r="M29" s="219">
        <v>12040.334668665901</v>
      </c>
    </row>
    <row r="30" spans="1:13" x14ac:dyDescent="0.25">
      <c r="A30" s="256"/>
      <c r="B30" s="77" t="s">
        <v>89</v>
      </c>
      <c r="C30" s="219">
        <v>4857.2049341931006</v>
      </c>
      <c r="D30" s="219">
        <v>13242.9040649174</v>
      </c>
      <c r="E30" s="219">
        <v>5722.5947721176999</v>
      </c>
      <c r="F30" s="219">
        <v>9464.4375372250997</v>
      </c>
      <c r="G30" s="219">
        <v>5697.2661234508005</v>
      </c>
      <c r="H30" s="219">
        <v>4842.8299996572005</v>
      </c>
      <c r="I30" s="219">
        <v>11944.981144318401</v>
      </c>
      <c r="J30" s="219">
        <v>8506.4033720381994</v>
      </c>
      <c r="K30" s="219">
        <v>10736.964717987501</v>
      </c>
      <c r="L30" s="219">
        <v>5484.6346349802998</v>
      </c>
      <c r="M30" s="219">
        <v>11851.8991042054</v>
      </c>
    </row>
    <row r="31" spans="1:13" x14ac:dyDescent="0.25">
      <c r="A31" s="257"/>
      <c r="B31" s="78" t="s">
        <v>90</v>
      </c>
      <c r="C31" s="220">
        <v>5345.4078817833006</v>
      </c>
      <c r="D31" s="220">
        <v>13807.332924763601</v>
      </c>
      <c r="E31" s="220">
        <v>5245.2244648139003</v>
      </c>
      <c r="F31" s="220">
        <v>9792.9482928834004</v>
      </c>
      <c r="G31" s="220">
        <v>5509.8612097063005</v>
      </c>
      <c r="H31" s="220">
        <v>4674.6973573693003</v>
      </c>
      <c r="I31" s="220">
        <v>12046.202767094701</v>
      </c>
      <c r="J31" s="220">
        <v>8583.7772282982005</v>
      </c>
      <c r="K31" s="220">
        <v>10093.7116284003</v>
      </c>
      <c r="L31" s="220">
        <v>4863.7021377371002</v>
      </c>
      <c r="M31" s="220">
        <v>11547.8325763799</v>
      </c>
    </row>
    <row r="32" spans="1:13" x14ac:dyDescent="0.25">
      <c r="A32" s="255">
        <v>2011</v>
      </c>
      <c r="B32" s="76" t="s">
        <v>86</v>
      </c>
      <c r="C32" s="218">
        <v>4995.8464232053002</v>
      </c>
      <c r="D32" s="218" t="s">
        <v>87</v>
      </c>
      <c r="E32" s="218">
        <v>5871.6073711970002</v>
      </c>
      <c r="F32" s="218">
        <v>8590.6170926314007</v>
      </c>
      <c r="G32" s="218">
        <v>5233.1295515481997</v>
      </c>
      <c r="H32" s="218">
        <v>4780.3941040949003</v>
      </c>
      <c r="I32" s="218">
        <v>11504.884994398701</v>
      </c>
      <c r="J32" s="218">
        <v>7538.9844113622003</v>
      </c>
      <c r="K32" s="218">
        <v>10424.737935142701</v>
      </c>
      <c r="L32" s="218">
        <v>5667.3455313557006</v>
      </c>
      <c r="M32" s="218">
        <v>11340.5027803061</v>
      </c>
    </row>
    <row r="33" spans="1:13" x14ac:dyDescent="0.25">
      <c r="A33" s="256"/>
      <c r="B33" s="77" t="s">
        <v>88</v>
      </c>
      <c r="C33" s="219">
        <v>4798.8927605593999</v>
      </c>
      <c r="D33" s="219">
        <v>13383.2824415994</v>
      </c>
      <c r="E33" s="219">
        <v>5677.1021996144</v>
      </c>
      <c r="F33" s="219">
        <v>8641.4448073266994</v>
      </c>
      <c r="G33" s="219">
        <v>6110.8497345214</v>
      </c>
      <c r="H33" s="219">
        <v>5235.2040717399004</v>
      </c>
      <c r="I33" s="219">
        <v>9794.2506040732005</v>
      </c>
      <c r="J33" s="219">
        <v>8412.9000251646994</v>
      </c>
      <c r="K33" s="219">
        <v>10821.6631604905</v>
      </c>
      <c r="L33" s="219">
        <v>5333.0165444648001</v>
      </c>
      <c r="M33" s="219">
        <v>10523.648541983701</v>
      </c>
    </row>
    <row r="34" spans="1:13" x14ac:dyDescent="0.25">
      <c r="A34" s="256"/>
      <c r="B34" s="77" t="s">
        <v>89</v>
      </c>
      <c r="C34" s="219">
        <v>4542.8064476954005</v>
      </c>
      <c r="D34" s="219">
        <v>12399.533162698601</v>
      </c>
      <c r="E34" s="219">
        <v>5674.0564660338005</v>
      </c>
      <c r="F34" s="219">
        <v>8678.0271669307003</v>
      </c>
      <c r="G34" s="219">
        <v>5058.8786294025003</v>
      </c>
      <c r="H34" s="219">
        <v>5175.7619587398003</v>
      </c>
      <c r="I34" s="219">
        <v>8821.2798904415995</v>
      </c>
      <c r="J34" s="219">
        <v>8221.4202980697009</v>
      </c>
      <c r="K34" s="219">
        <v>10942.812491246801</v>
      </c>
      <c r="L34" s="219">
        <v>4858.4645909467999</v>
      </c>
      <c r="M34" s="219">
        <v>11256.7003027393</v>
      </c>
    </row>
    <row r="35" spans="1:13" x14ac:dyDescent="0.25">
      <c r="A35" s="257"/>
      <c r="B35" s="78" t="s">
        <v>90</v>
      </c>
      <c r="C35" s="220">
        <v>4493.1450288919004</v>
      </c>
      <c r="D35" s="220">
        <v>12245.1639585025</v>
      </c>
      <c r="E35" s="220">
        <v>5306.0995899142999</v>
      </c>
      <c r="F35" s="220">
        <v>8771.4528431855997</v>
      </c>
      <c r="G35" s="220">
        <v>4867.5901148502999</v>
      </c>
      <c r="H35" s="220">
        <v>5119.4907230501003</v>
      </c>
      <c r="I35" s="220">
        <v>9704.8761588771013</v>
      </c>
      <c r="J35" s="220">
        <v>7629.7359108455003</v>
      </c>
      <c r="K35" s="220">
        <v>10076.761904945201</v>
      </c>
      <c r="L35" s="220">
        <v>4978.2872363779998</v>
      </c>
      <c r="M35" s="220">
        <v>11473.969081242001</v>
      </c>
    </row>
    <row r="36" spans="1:13" x14ac:dyDescent="0.25">
      <c r="A36" s="255">
        <v>2012</v>
      </c>
      <c r="B36" s="76" t="s">
        <v>86</v>
      </c>
      <c r="C36" s="218">
        <v>4803.3399557295006</v>
      </c>
      <c r="D36" s="218">
        <v>11036.9599810781</v>
      </c>
      <c r="E36" s="218">
        <v>5202.2018353168005</v>
      </c>
      <c r="F36" s="218">
        <v>8626.0899754699003</v>
      </c>
      <c r="G36" s="218">
        <v>5112.7870619517998</v>
      </c>
      <c r="H36" s="218">
        <v>5217.5235502296</v>
      </c>
      <c r="I36" s="218">
        <v>10001.650705489101</v>
      </c>
      <c r="J36" s="218">
        <v>9351.3698182800999</v>
      </c>
      <c r="K36" s="218">
        <v>10115.646053857899</v>
      </c>
      <c r="L36" s="218">
        <v>5237.6934695784003</v>
      </c>
      <c r="M36" s="218">
        <v>10587.074500544</v>
      </c>
    </row>
    <row r="37" spans="1:13" x14ac:dyDescent="0.25">
      <c r="A37" s="256"/>
      <c r="B37" s="77" t="s">
        <v>88</v>
      </c>
      <c r="C37" s="219">
        <v>5054.2774711605998</v>
      </c>
      <c r="D37" s="219" t="s">
        <v>87</v>
      </c>
      <c r="E37" s="219">
        <v>6101.5756678605003</v>
      </c>
      <c r="F37" s="219">
        <v>8394.5200523504009</v>
      </c>
      <c r="G37" s="219">
        <v>5880.9079119542002</v>
      </c>
      <c r="H37" s="219">
        <v>4972.060887701</v>
      </c>
      <c r="I37" s="219">
        <v>10075.5835809236</v>
      </c>
      <c r="J37" s="219">
        <v>8063.4175726422</v>
      </c>
      <c r="K37" s="219">
        <v>10169.2183460181</v>
      </c>
      <c r="L37" s="219">
        <v>5111.2402826326006</v>
      </c>
      <c r="M37" s="219">
        <v>10659.072766531701</v>
      </c>
    </row>
    <row r="38" spans="1:13" x14ac:dyDescent="0.25">
      <c r="A38" s="256"/>
      <c r="B38" s="77" t="s">
        <v>89</v>
      </c>
      <c r="C38" s="219">
        <v>4994.6428269854005</v>
      </c>
      <c r="D38" s="219">
        <v>11675.177891158701</v>
      </c>
      <c r="E38" s="219">
        <v>6413.2993186069007</v>
      </c>
      <c r="F38" s="219">
        <v>8875.7641827542011</v>
      </c>
      <c r="G38" s="219">
        <v>5181.9106021180005</v>
      </c>
      <c r="H38" s="219">
        <v>4854.7803340373002</v>
      </c>
      <c r="I38" s="219">
        <v>10688.1964699618</v>
      </c>
      <c r="J38" s="219">
        <v>8294.1638275892001</v>
      </c>
      <c r="K38" s="219">
        <v>10338.922528376301</v>
      </c>
      <c r="L38" s="219">
        <v>5517.2616379171004</v>
      </c>
      <c r="M38" s="219">
        <v>11613.727274095401</v>
      </c>
    </row>
    <row r="39" spans="1:13" x14ac:dyDescent="0.25">
      <c r="A39" s="257"/>
      <c r="B39" s="78" t="s">
        <v>90</v>
      </c>
      <c r="C39" s="220">
        <v>5013.5200341311001</v>
      </c>
      <c r="D39" s="220">
        <v>9869.6151488937012</v>
      </c>
      <c r="E39" s="220">
        <v>6157.1109161944005</v>
      </c>
      <c r="F39" s="220">
        <v>8934.8042932656008</v>
      </c>
      <c r="G39" s="220">
        <v>5601.5732446578004</v>
      </c>
      <c r="H39" s="220">
        <v>4443.8414040092002</v>
      </c>
      <c r="I39" s="220">
        <v>11205.504555883001</v>
      </c>
      <c r="J39" s="220">
        <v>8390.2978855190995</v>
      </c>
      <c r="K39" s="220">
        <v>10405.8256826038</v>
      </c>
      <c r="L39" s="220">
        <v>4672.6978487164997</v>
      </c>
      <c r="M39" s="220">
        <v>11287.078989395101</v>
      </c>
    </row>
    <row r="40" spans="1:13" x14ac:dyDescent="0.25">
      <c r="A40" s="255">
        <v>2013</v>
      </c>
      <c r="B40" s="76" t="s">
        <v>86</v>
      </c>
      <c r="C40" s="218">
        <v>5517.4412445154003</v>
      </c>
      <c r="D40" s="218">
        <v>10097.733205184801</v>
      </c>
      <c r="E40" s="218">
        <v>6589.6205539823004</v>
      </c>
      <c r="F40" s="218">
        <v>8853.6752434246009</v>
      </c>
      <c r="G40" s="218">
        <v>5545.2658326244</v>
      </c>
      <c r="H40" s="218">
        <v>4772.8806262129001</v>
      </c>
      <c r="I40" s="218">
        <v>9380.4718030483</v>
      </c>
      <c r="J40" s="218">
        <v>8913.0690178189998</v>
      </c>
      <c r="K40" s="218">
        <v>10499.660044447201</v>
      </c>
      <c r="L40" s="218">
        <v>4728.6937942290006</v>
      </c>
      <c r="M40" s="218">
        <v>12889.8058670383</v>
      </c>
    </row>
    <row r="41" spans="1:13" x14ac:dyDescent="0.25">
      <c r="A41" s="256"/>
      <c r="B41" s="77" t="s">
        <v>88</v>
      </c>
      <c r="C41" s="219" t="s">
        <v>87</v>
      </c>
      <c r="D41" s="219">
        <v>11360.8827022357</v>
      </c>
      <c r="E41" s="219">
        <v>6211.1310609037</v>
      </c>
      <c r="F41" s="219">
        <v>9295.3798651943998</v>
      </c>
      <c r="G41" s="219">
        <v>5333.1237462742001</v>
      </c>
      <c r="H41" s="219">
        <v>4752.097459304</v>
      </c>
      <c r="I41" s="219">
        <v>10513.167688850801</v>
      </c>
      <c r="J41" s="219">
        <v>7737.8325690558004</v>
      </c>
      <c r="K41" s="219">
        <v>10661.0423878371</v>
      </c>
      <c r="L41" s="219">
        <v>4894.1822386123004</v>
      </c>
      <c r="M41" s="219" t="s">
        <v>87</v>
      </c>
    </row>
    <row r="42" spans="1:13" x14ac:dyDescent="0.25">
      <c r="A42" s="256"/>
      <c r="B42" s="77" t="s">
        <v>89</v>
      </c>
      <c r="C42" s="219">
        <v>4919.9673892281999</v>
      </c>
      <c r="D42" s="219" t="s">
        <v>87</v>
      </c>
      <c r="E42" s="219">
        <v>5597.8888915376001</v>
      </c>
      <c r="F42" s="219">
        <v>8688.6510990915995</v>
      </c>
      <c r="G42" s="219">
        <v>5966.9372364048004</v>
      </c>
      <c r="H42" s="219">
        <v>5067.2831042223997</v>
      </c>
      <c r="I42" s="219">
        <v>9721.8809555381995</v>
      </c>
      <c r="J42" s="219">
        <v>8184.4306958128</v>
      </c>
      <c r="K42" s="219">
        <v>10307.561536089601</v>
      </c>
      <c r="L42" s="219">
        <v>4604.4789520741006</v>
      </c>
      <c r="M42" s="219">
        <v>11657.899379525501</v>
      </c>
    </row>
    <row r="43" spans="1:13" x14ac:dyDescent="0.25">
      <c r="A43" s="257"/>
      <c r="B43" s="78" t="s">
        <v>90</v>
      </c>
      <c r="C43" s="220">
        <v>5284.5025775082004</v>
      </c>
      <c r="D43" s="220" t="s">
        <v>87</v>
      </c>
      <c r="E43" s="220">
        <v>6175.7664845743002</v>
      </c>
      <c r="F43" s="220">
        <v>8337.8557679618007</v>
      </c>
      <c r="G43" s="220">
        <v>5469.1180398413999</v>
      </c>
      <c r="H43" s="220">
        <v>4480.0368578083999</v>
      </c>
      <c r="I43" s="220">
        <v>10232.137283125601</v>
      </c>
      <c r="J43" s="220">
        <v>8335.268607295</v>
      </c>
      <c r="K43" s="220">
        <v>9854.7881155298001</v>
      </c>
      <c r="L43" s="220">
        <v>4872.7478271656</v>
      </c>
      <c r="M43" s="220">
        <v>11838.828075416001</v>
      </c>
    </row>
    <row r="44" spans="1:13" x14ac:dyDescent="0.25">
      <c r="A44" s="255">
        <v>2014</v>
      </c>
      <c r="B44" s="76" t="s">
        <v>86</v>
      </c>
      <c r="C44" s="218">
        <v>4965.3689798534006</v>
      </c>
      <c r="D44" s="218" t="s">
        <v>87</v>
      </c>
      <c r="E44" s="218">
        <v>5969.3599971546</v>
      </c>
      <c r="F44" s="218">
        <v>8006.0671962860006</v>
      </c>
      <c r="G44" s="218">
        <v>5373.0423791214998</v>
      </c>
      <c r="H44" s="218">
        <v>4520.7523911792005</v>
      </c>
      <c r="I44" s="218">
        <v>10222.1475580685</v>
      </c>
      <c r="J44" s="218">
        <v>7769.9952871837004</v>
      </c>
      <c r="K44" s="218">
        <v>10045.439233506</v>
      </c>
      <c r="L44" s="218">
        <v>4818.7990653675006</v>
      </c>
      <c r="M44" s="218">
        <v>11398.6031523244</v>
      </c>
    </row>
    <row r="45" spans="1:13" x14ac:dyDescent="0.25">
      <c r="A45" s="256"/>
      <c r="B45" s="77" t="s">
        <v>88</v>
      </c>
      <c r="C45" s="219">
        <v>4700.6955507276998</v>
      </c>
      <c r="D45" s="219" t="s">
        <v>87</v>
      </c>
      <c r="E45" s="219">
        <v>6328.3104951346004</v>
      </c>
      <c r="F45" s="219">
        <v>8215.0006441900005</v>
      </c>
      <c r="G45" s="219">
        <v>4972.4741741545004</v>
      </c>
      <c r="H45" s="219">
        <v>4551.7696496550998</v>
      </c>
      <c r="I45" s="219">
        <v>9699.806686276901</v>
      </c>
      <c r="J45" s="219">
        <v>7414.9902142366</v>
      </c>
      <c r="K45" s="219">
        <v>10280.348089016301</v>
      </c>
      <c r="L45" s="219">
        <v>4656.1560398638003</v>
      </c>
      <c r="M45" s="219">
        <v>11288.319154434801</v>
      </c>
    </row>
    <row r="46" spans="1:13" x14ac:dyDescent="0.25">
      <c r="A46" s="256"/>
      <c r="B46" s="77" t="s">
        <v>89</v>
      </c>
      <c r="C46" s="219">
        <v>4495.4379980019003</v>
      </c>
      <c r="D46" s="219">
        <v>17552.152829745799</v>
      </c>
      <c r="E46" s="219">
        <v>5805.8458498144</v>
      </c>
      <c r="F46" s="219">
        <v>7902.0778694784003</v>
      </c>
      <c r="G46" s="219">
        <v>5191.5964062145003</v>
      </c>
      <c r="H46" s="219">
        <v>4238.4400264079004</v>
      </c>
      <c r="I46" s="219">
        <v>9308.8071920707007</v>
      </c>
      <c r="J46" s="219">
        <v>9390.3590954316005</v>
      </c>
      <c r="K46" s="219">
        <v>10088.7596978888</v>
      </c>
      <c r="L46" s="219">
        <v>4898.3920897410999</v>
      </c>
      <c r="M46" s="219">
        <v>11342.0986739542</v>
      </c>
    </row>
    <row r="47" spans="1:13" x14ac:dyDescent="0.25">
      <c r="A47" s="257"/>
      <c r="B47" s="78" t="s">
        <v>90</v>
      </c>
      <c r="C47" s="220">
        <v>5219.6714040728002</v>
      </c>
      <c r="D47" s="220" t="s">
        <v>87</v>
      </c>
      <c r="E47" s="220">
        <v>5662.0782160763001</v>
      </c>
      <c r="F47" s="220">
        <v>7752.1102022537007</v>
      </c>
      <c r="G47" s="220">
        <v>4908.64088163</v>
      </c>
      <c r="H47" s="220">
        <v>4851.8177970874003</v>
      </c>
      <c r="I47" s="220">
        <v>9822.3781938724005</v>
      </c>
      <c r="J47" s="220">
        <v>7184.2242185552004</v>
      </c>
      <c r="K47" s="220">
        <v>10322.747929146401</v>
      </c>
      <c r="L47" s="220">
        <v>4916.4709433688004</v>
      </c>
      <c r="M47" s="220">
        <v>10925.062900942301</v>
      </c>
    </row>
    <row r="48" spans="1:13" x14ac:dyDescent="0.25">
      <c r="A48" s="255">
        <v>2015</v>
      </c>
      <c r="B48" s="76" t="s">
        <v>86</v>
      </c>
      <c r="C48" s="218">
        <v>5221.2528935188002</v>
      </c>
      <c r="D48" s="218">
        <v>15980.612457277601</v>
      </c>
      <c r="E48" s="218">
        <v>5968.3180155712998</v>
      </c>
      <c r="F48" s="218">
        <v>7885.9099434386999</v>
      </c>
      <c r="G48" s="218">
        <v>5289.3908696007002</v>
      </c>
      <c r="H48" s="218">
        <v>4213.5128225443004</v>
      </c>
      <c r="I48" s="218">
        <v>9643.0743480148012</v>
      </c>
      <c r="J48" s="218">
        <v>7594.969192605</v>
      </c>
      <c r="K48" s="218">
        <v>10386.2393220962</v>
      </c>
      <c r="L48" s="218">
        <v>4552.4543492542998</v>
      </c>
      <c r="M48" s="218">
        <v>11121.033616976001</v>
      </c>
    </row>
    <row r="49" spans="1:13" x14ac:dyDescent="0.25">
      <c r="A49" s="256"/>
      <c r="B49" s="77" t="s">
        <v>88</v>
      </c>
      <c r="C49" s="219">
        <v>4982.4738764212998</v>
      </c>
      <c r="D49" s="219">
        <v>13275.6761953483</v>
      </c>
      <c r="E49" s="219">
        <v>6107.4345878289005</v>
      </c>
      <c r="F49" s="219">
        <v>8577.2736488046012</v>
      </c>
      <c r="G49" s="219">
        <v>5021.2868644552</v>
      </c>
      <c r="H49" s="219">
        <v>4649.7127353517999</v>
      </c>
      <c r="I49" s="219">
        <v>9561.9248958240005</v>
      </c>
      <c r="J49" s="219">
        <v>7638.6176376665999</v>
      </c>
      <c r="K49" s="219">
        <v>10187.2148458756</v>
      </c>
      <c r="L49" s="219">
        <v>4809.3989823125003</v>
      </c>
      <c r="M49" s="219">
        <v>11299.9713135856</v>
      </c>
    </row>
    <row r="50" spans="1:13" x14ac:dyDescent="0.25">
      <c r="A50" s="256"/>
      <c r="B50" s="77" t="s">
        <v>89</v>
      </c>
      <c r="C50" s="219">
        <v>4828.0730451117006</v>
      </c>
      <c r="D50" s="219">
        <v>16088.7983821534</v>
      </c>
      <c r="E50" s="219">
        <v>6030.5968973184999</v>
      </c>
      <c r="F50" s="219">
        <v>7795.9740106480003</v>
      </c>
      <c r="G50" s="219">
        <v>5426.2479839921998</v>
      </c>
      <c r="H50" s="219">
        <v>4564.5525883831006</v>
      </c>
      <c r="I50" s="219">
        <v>9669.8543822525007</v>
      </c>
      <c r="J50" s="219">
        <v>7860.5131544868</v>
      </c>
      <c r="K50" s="219">
        <v>10148.627648998799</v>
      </c>
      <c r="L50" s="219">
        <v>4775.5982597405</v>
      </c>
      <c r="M50" s="219">
        <v>12139.256488290701</v>
      </c>
    </row>
    <row r="51" spans="1:13" x14ac:dyDescent="0.25">
      <c r="A51" s="257"/>
      <c r="B51" s="78" t="s">
        <v>90</v>
      </c>
      <c r="C51" s="220">
        <v>4836.1235958647003</v>
      </c>
      <c r="D51" s="220">
        <v>14835.2840830151</v>
      </c>
      <c r="E51" s="220">
        <v>5932.6772713941</v>
      </c>
      <c r="F51" s="220">
        <v>7930.4627585558001</v>
      </c>
      <c r="G51" s="220">
        <v>5335.0362380787001</v>
      </c>
      <c r="H51" s="220">
        <v>5068.1941026361001</v>
      </c>
      <c r="I51" s="220">
        <v>9324.7639352340011</v>
      </c>
      <c r="J51" s="220">
        <v>7556.4792139477004</v>
      </c>
      <c r="K51" s="220">
        <v>10092.2096319377</v>
      </c>
      <c r="L51" s="220">
        <v>5191.7196094483006</v>
      </c>
      <c r="M51" s="220">
        <v>11255.1935310061</v>
      </c>
    </row>
    <row r="52" spans="1:13" x14ac:dyDescent="0.25">
      <c r="A52" s="255">
        <v>2016</v>
      </c>
      <c r="B52" s="76" t="s">
        <v>86</v>
      </c>
      <c r="C52" s="218">
        <v>5113.8348271295999</v>
      </c>
      <c r="D52" s="218">
        <v>15656.011069772801</v>
      </c>
      <c r="E52" s="218">
        <v>5911.0941122128006</v>
      </c>
      <c r="F52" s="218">
        <v>8167.9693409539004</v>
      </c>
      <c r="G52" s="218">
        <v>5185.0104070961997</v>
      </c>
      <c r="H52" s="218">
        <v>4561.0280308066003</v>
      </c>
      <c r="I52" s="218">
        <v>9996.0624927170011</v>
      </c>
      <c r="J52" s="218">
        <v>8246.2412085617998</v>
      </c>
      <c r="K52" s="218">
        <v>11077.3732725234</v>
      </c>
      <c r="L52" s="218">
        <v>4858.8013722579999</v>
      </c>
      <c r="M52" s="218">
        <v>11548.447897619701</v>
      </c>
    </row>
    <row r="53" spans="1:13" x14ac:dyDescent="0.25">
      <c r="A53" s="256"/>
      <c r="B53" s="77" t="s">
        <v>88</v>
      </c>
      <c r="C53" s="219">
        <v>4901.7422773454</v>
      </c>
      <c r="D53" s="219" t="s">
        <v>87</v>
      </c>
      <c r="E53" s="219">
        <v>6217.2618254209001</v>
      </c>
      <c r="F53" s="219">
        <v>8155.1023412886007</v>
      </c>
      <c r="G53" s="219">
        <v>5398.2723948758003</v>
      </c>
      <c r="H53" s="219">
        <v>4710.4057145346005</v>
      </c>
      <c r="I53" s="219">
        <v>9769.0650194762002</v>
      </c>
      <c r="J53" s="219">
        <v>7804.6664140764005</v>
      </c>
      <c r="K53" s="219">
        <v>10136.450214491701</v>
      </c>
      <c r="L53" s="219">
        <v>5205.1832850098999</v>
      </c>
      <c r="M53" s="219">
        <v>12576.223277470901</v>
      </c>
    </row>
    <row r="54" spans="1:13" x14ac:dyDescent="0.25">
      <c r="A54" s="256"/>
      <c r="B54" s="77" t="s">
        <v>89</v>
      </c>
      <c r="C54" s="219">
        <v>5233.2411493956006</v>
      </c>
      <c r="D54" s="219" t="s">
        <v>87</v>
      </c>
      <c r="E54" s="219">
        <v>5950.8139920586</v>
      </c>
      <c r="F54" s="219">
        <v>8307.8335003751999</v>
      </c>
      <c r="G54" s="219">
        <v>5123.8598829387001</v>
      </c>
      <c r="H54" s="219">
        <v>4587.6178705657003</v>
      </c>
      <c r="I54" s="219">
        <v>9552.0761191123001</v>
      </c>
      <c r="J54" s="219">
        <v>7990.3142233016006</v>
      </c>
      <c r="K54" s="219">
        <v>10593.324726655401</v>
      </c>
      <c r="L54" s="219">
        <v>4901.4759411511004</v>
      </c>
      <c r="M54" s="219">
        <v>11642.831864396401</v>
      </c>
    </row>
    <row r="55" spans="1:13" x14ac:dyDescent="0.25">
      <c r="A55" s="257"/>
      <c r="B55" s="78" t="s">
        <v>90</v>
      </c>
      <c r="C55" s="220">
        <v>5093.1219852917002</v>
      </c>
      <c r="D55" s="220">
        <v>13655.214985152801</v>
      </c>
      <c r="E55" s="220">
        <v>6043.6837827961999</v>
      </c>
      <c r="F55" s="220">
        <v>8532.7196299911011</v>
      </c>
      <c r="G55" s="220">
        <v>4944.0238710531003</v>
      </c>
      <c r="H55" s="220">
        <v>4721.3282658996004</v>
      </c>
      <c r="I55" s="220">
        <v>10236.151104238701</v>
      </c>
      <c r="J55" s="220">
        <v>7757.0842129192006</v>
      </c>
      <c r="K55" s="220">
        <v>10053.397466937</v>
      </c>
      <c r="L55" s="220">
        <v>5211.8501139116006</v>
      </c>
      <c r="M55" s="220">
        <v>11487.273407332101</v>
      </c>
    </row>
    <row r="56" spans="1:13" x14ac:dyDescent="0.25">
      <c r="A56" s="255">
        <v>2017</v>
      </c>
      <c r="B56" s="76" t="s">
        <v>86</v>
      </c>
      <c r="C56" s="218">
        <v>5356.0822693213004</v>
      </c>
      <c r="D56" s="218">
        <v>13099.952372846501</v>
      </c>
      <c r="E56" s="218">
        <v>5847.1651175379002</v>
      </c>
      <c r="F56" s="218">
        <v>8853.1213813786999</v>
      </c>
      <c r="G56" s="218">
        <v>4984.8602670186001</v>
      </c>
      <c r="H56" s="218">
        <v>4942.1900551945</v>
      </c>
      <c r="I56" s="218">
        <v>10775.3110639652</v>
      </c>
      <c r="J56" s="218">
        <v>7371.2928070913003</v>
      </c>
      <c r="K56" s="218">
        <v>9890.5888449511003</v>
      </c>
      <c r="L56" s="218">
        <v>4837.4332944455</v>
      </c>
      <c r="M56" s="218">
        <v>12047.116023082201</v>
      </c>
    </row>
    <row r="57" spans="1:13" x14ac:dyDescent="0.25">
      <c r="A57" s="256"/>
      <c r="B57" s="77" t="s">
        <v>88</v>
      </c>
      <c r="C57" s="219">
        <v>5586.8497223584</v>
      </c>
      <c r="D57" s="219">
        <v>13110.9878904873</v>
      </c>
      <c r="E57" s="219">
        <v>5562.8737021028001</v>
      </c>
      <c r="F57" s="219">
        <v>8670.5259943395995</v>
      </c>
      <c r="G57" s="219">
        <v>5003.2580417730005</v>
      </c>
      <c r="H57" s="219">
        <v>4461.2500652954004</v>
      </c>
      <c r="I57" s="219">
        <v>11031.6696072752</v>
      </c>
      <c r="J57" s="219">
        <v>7065.8410126197005</v>
      </c>
      <c r="K57" s="219">
        <v>9680.0982953602997</v>
      </c>
      <c r="L57" s="219">
        <v>5109.6021410827998</v>
      </c>
      <c r="M57" s="219">
        <v>11020.3290097096</v>
      </c>
    </row>
    <row r="58" spans="1:13" x14ac:dyDescent="0.25">
      <c r="A58" s="256"/>
      <c r="B58" s="77" t="s">
        <v>89</v>
      </c>
      <c r="C58" s="219">
        <v>5534.0557763039005</v>
      </c>
      <c r="D58" s="219">
        <v>10764.169149126001</v>
      </c>
      <c r="E58" s="219">
        <v>5736.9156307061003</v>
      </c>
      <c r="F58" s="219">
        <v>8130.0955687725</v>
      </c>
      <c r="G58" s="219">
        <v>4973.6392133943</v>
      </c>
      <c r="H58" s="219">
        <v>4455.8697284836999</v>
      </c>
      <c r="I58" s="219" t="s">
        <v>87</v>
      </c>
      <c r="J58" s="219">
        <v>8891.0726436244004</v>
      </c>
      <c r="K58" s="219">
        <v>9478.4661773933003</v>
      </c>
      <c r="L58" s="219">
        <v>5116.6283893024001</v>
      </c>
      <c r="M58" s="219">
        <v>11183.302241406</v>
      </c>
    </row>
    <row r="59" spans="1:13" x14ac:dyDescent="0.25">
      <c r="A59" s="257"/>
      <c r="B59" s="78" t="s">
        <v>90</v>
      </c>
      <c r="C59" s="220">
        <v>5437.6831465454006</v>
      </c>
      <c r="D59" s="220">
        <v>11647.1983415453</v>
      </c>
      <c r="E59" s="220">
        <v>5663.6144208357</v>
      </c>
      <c r="F59" s="220">
        <v>8322.8453025912004</v>
      </c>
      <c r="G59" s="220">
        <v>5162.5469885213006</v>
      </c>
      <c r="H59" s="220">
        <v>4209.2637609794001</v>
      </c>
      <c r="I59" s="220">
        <v>10161.984489971101</v>
      </c>
      <c r="J59" s="220">
        <v>8282.9370563649009</v>
      </c>
      <c r="K59" s="220">
        <v>9217.6197699470995</v>
      </c>
      <c r="L59" s="220">
        <v>5270.0663247989005</v>
      </c>
      <c r="M59" s="220">
        <v>11442.878236460201</v>
      </c>
    </row>
    <row r="60" spans="1:13" x14ac:dyDescent="0.25">
      <c r="A60" s="255">
        <v>2018</v>
      </c>
      <c r="B60" s="76" t="s">
        <v>86</v>
      </c>
      <c r="C60" s="218">
        <v>5827.5914600013002</v>
      </c>
      <c r="D60" s="218">
        <v>14202.171617142501</v>
      </c>
      <c r="E60" s="218">
        <v>5544.8099149444006</v>
      </c>
      <c r="F60" s="218">
        <v>8176.1974023908006</v>
      </c>
      <c r="G60" s="218">
        <v>5351.1008709006001</v>
      </c>
      <c r="H60" s="218">
        <v>5387.2518177332004</v>
      </c>
      <c r="I60" s="218">
        <v>11698.333719674001</v>
      </c>
      <c r="J60" s="218">
        <v>7700.8558588510004</v>
      </c>
      <c r="K60" s="218">
        <v>9721.246454206901</v>
      </c>
      <c r="L60" s="218">
        <v>5108.1957980121006</v>
      </c>
      <c r="M60" s="218">
        <v>11179.7885119355</v>
      </c>
    </row>
    <row r="61" spans="1:13" x14ac:dyDescent="0.25">
      <c r="A61" s="256"/>
      <c r="B61" s="77" t="s">
        <v>88</v>
      </c>
      <c r="C61" s="219">
        <v>5768.3410900114004</v>
      </c>
      <c r="D61" s="219">
        <v>10724.79619972</v>
      </c>
      <c r="E61" s="219">
        <v>6276.4612387082998</v>
      </c>
      <c r="F61" s="219">
        <v>8225.856884639501</v>
      </c>
      <c r="G61" s="219">
        <v>5464.7345627048999</v>
      </c>
      <c r="H61" s="219">
        <v>4702.6776710086006</v>
      </c>
      <c r="I61" s="219">
        <v>9778.8606459565999</v>
      </c>
      <c r="J61" s="219">
        <v>7479.3264718936998</v>
      </c>
      <c r="K61" s="219">
        <v>10051.338868175701</v>
      </c>
      <c r="L61" s="219">
        <v>4744.9540875617004</v>
      </c>
      <c r="M61" s="219">
        <v>12072.7862403659</v>
      </c>
    </row>
    <row r="62" spans="1:13" x14ac:dyDescent="0.25">
      <c r="A62" s="256"/>
      <c r="B62" s="77" t="s">
        <v>89</v>
      </c>
      <c r="C62" s="219" t="s">
        <v>87</v>
      </c>
      <c r="D62" s="219">
        <v>10918.1264874559</v>
      </c>
      <c r="E62" s="219">
        <v>6332.0198410916</v>
      </c>
      <c r="F62" s="219">
        <v>8156.3247142884002</v>
      </c>
      <c r="G62" s="219">
        <v>5625.4077407291006</v>
      </c>
      <c r="H62" s="219">
        <v>4686.7247429940999</v>
      </c>
      <c r="I62" s="219">
        <v>10459.9202300898</v>
      </c>
      <c r="J62" s="219">
        <v>8928.0490008699999</v>
      </c>
      <c r="K62" s="219">
        <v>10843.9345901344</v>
      </c>
      <c r="L62" s="219">
        <v>5226.2112340478998</v>
      </c>
      <c r="M62" s="219">
        <v>11714.614523944301</v>
      </c>
    </row>
    <row r="63" spans="1:13" x14ac:dyDescent="0.25">
      <c r="A63" s="257"/>
      <c r="B63" s="78" t="s">
        <v>90</v>
      </c>
      <c r="C63" s="220">
        <v>6029.4085990631002</v>
      </c>
      <c r="D63" s="220">
        <v>10159.995934656401</v>
      </c>
      <c r="E63" s="220">
        <v>5734.1283042877003</v>
      </c>
      <c r="F63" s="220">
        <v>8240.6431183621007</v>
      </c>
      <c r="G63" s="220">
        <v>5442.5237551186001</v>
      </c>
      <c r="H63" s="220">
        <v>4830.776148334</v>
      </c>
      <c r="I63" s="220">
        <v>9948.2836188868005</v>
      </c>
      <c r="J63" s="220">
        <v>8099.2984716023002</v>
      </c>
      <c r="K63" s="220">
        <v>9673.7739066600006</v>
      </c>
      <c r="L63" s="220">
        <v>4856.6132514818</v>
      </c>
      <c r="M63" s="220">
        <v>11655.783371194901</v>
      </c>
    </row>
    <row r="64" spans="1:13" x14ac:dyDescent="0.25">
      <c r="A64" s="255">
        <v>2019</v>
      </c>
      <c r="B64" s="76" t="s">
        <v>86</v>
      </c>
      <c r="C64" s="218">
        <v>5790.1365710015998</v>
      </c>
      <c r="D64" s="218">
        <v>9549.7770287355997</v>
      </c>
      <c r="E64" s="218">
        <v>6437.8961574028999</v>
      </c>
      <c r="F64" s="218">
        <v>7951.7020346479003</v>
      </c>
      <c r="G64" s="218">
        <v>5715.1516786787006</v>
      </c>
      <c r="H64" s="218">
        <v>4692.3496509966999</v>
      </c>
      <c r="I64" s="218">
        <v>9970.1896486901005</v>
      </c>
      <c r="J64" s="218">
        <v>8804.9191470979003</v>
      </c>
      <c r="K64" s="218">
        <v>10359.0402777291</v>
      </c>
      <c r="L64" s="218">
        <v>4802.6599169179999</v>
      </c>
      <c r="M64" s="218">
        <v>11255.311342749401</v>
      </c>
    </row>
    <row r="65" spans="1:13" x14ac:dyDescent="0.25">
      <c r="A65" s="256"/>
      <c r="B65" s="77" t="s">
        <v>88</v>
      </c>
      <c r="C65" s="219">
        <v>6000.0929525783004</v>
      </c>
      <c r="D65" s="219">
        <v>9763.7228750324011</v>
      </c>
      <c r="E65" s="219">
        <v>7005.8857705143</v>
      </c>
      <c r="F65" s="219">
        <v>7966.1481626724999</v>
      </c>
      <c r="G65" s="219">
        <v>5892.1797228161004</v>
      </c>
      <c r="H65" s="219">
        <v>4457.9618213035001</v>
      </c>
      <c r="I65" s="219">
        <v>10117.1449697467</v>
      </c>
      <c r="J65" s="219">
        <v>7640.3271200728004</v>
      </c>
      <c r="K65" s="219">
        <v>9552.5877642481009</v>
      </c>
      <c r="L65" s="219">
        <v>5365.0500235200998</v>
      </c>
      <c r="M65" s="219">
        <v>11185.7304807621</v>
      </c>
    </row>
    <row r="66" spans="1:13" x14ac:dyDescent="0.25">
      <c r="A66" s="256"/>
      <c r="B66" s="77" t="s">
        <v>89</v>
      </c>
      <c r="C66" s="219">
        <v>6357.3461877403006</v>
      </c>
      <c r="D66" s="219">
        <v>8806.8165634645011</v>
      </c>
      <c r="E66" s="219">
        <v>5722.5589706996006</v>
      </c>
      <c r="F66" s="219">
        <v>8158.3178513937</v>
      </c>
      <c r="G66" s="219">
        <v>5801.3908810393004</v>
      </c>
      <c r="H66" s="219">
        <v>4691.0952024388998</v>
      </c>
      <c r="I66" s="219">
        <v>11037.4246585128</v>
      </c>
      <c r="J66" s="219">
        <v>8951.1894830874007</v>
      </c>
      <c r="K66" s="219">
        <v>9453.1013128600007</v>
      </c>
      <c r="L66" s="219">
        <v>5754.0076321626002</v>
      </c>
      <c r="M66" s="219">
        <v>11350.7947188097</v>
      </c>
    </row>
    <row r="67" spans="1:13" x14ac:dyDescent="0.25">
      <c r="A67" s="257"/>
      <c r="B67" s="78" t="s">
        <v>90</v>
      </c>
      <c r="C67" s="220">
        <v>5925.2445930633003</v>
      </c>
      <c r="D67" s="220">
        <v>11792.603421044301</v>
      </c>
      <c r="E67" s="220">
        <v>6105.7951746002</v>
      </c>
      <c r="F67" s="220">
        <v>8486.0218832910996</v>
      </c>
      <c r="G67" s="220">
        <v>5379.4313124103001</v>
      </c>
      <c r="H67" s="220">
        <v>4837.4873909068001</v>
      </c>
      <c r="I67" s="220">
        <v>11414.8067373337</v>
      </c>
      <c r="J67" s="220">
        <v>8353.9784306360998</v>
      </c>
      <c r="K67" s="220">
        <v>9347.7073007618001</v>
      </c>
      <c r="L67" s="220">
        <v>5109.2801692817002</v>
      </c>
      <c r="M67" s="220">
        <v>10935.7400192806</v>
      </c>
    </row>
    <row r="68" spans="1:13" x14ac:dyDescent="0.25">
      <c r="A68" s="255">
        <v>2020</v>
      </c>
      <c r="B68" s="76" t="s">
        <v>86</v>
      </c>
      <c r="C68" s="218">
        <v>6133.2034678913005</v>
      </c>
      <c r="D68" s="218">
        <v>10757.9142310018</v>
      </c>
      <c r="E68" s="218">
        <v>6676.9444276145005</v>
      </c>
      <c r="F68" s="218">
        <v>7928.0456455001004</v>
      </c>
      <c r="G68" s="218">
        <v>5582.0670717631001</v>
      </c>
      <c r="H68" s="218">
        <v>4752.0524366586005</v>
      </c>
      <c r="I68" s="218">
        <v>10438.9111996963</v>
      </c>
      <c r="J68" s="218">
        <v>9094.1578089338</v>
      </c>
      <c r="K68" s="218">
        <v>9516.5869550267998</v>
      </c>
      <c r="L68" s="218">
        <v>5391.5212625034001</v>
      </c>
      <c r="M68" s="218">
        <v>11750.1353814308</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v>6345.2619867881003</v>
      </c>
      <c r="D70" s="219">
        <v>10657.213741223901</v>
      </c>
      <c r="E70" s="219">
        <v>6430.5418076543001</v>
      </c>
      <c r="F70" s="219">
        <v>8354.6795128897011</v>
      </c>
      <c r="G70" s="219">
        <v>5343.9250458366005</v>
      </c>
      <c r="H70" s="219">
        <v>4544.9970956871002</v>
      </c>
      <c r="I70" s="219">
        <v>9240.1347232961998</v>
      </c>
      <c r="J70" s="219">
        <v>8277.7859894010999</v>
      </c>
      <c r="K70" s="219">
        <v>10234.919310335701</v>
      </c>
      <c r="L70" s="219">
        <v>4585.3833265781004</v>
      </c>
      <c r="M70" s="219">
        <v>11365.1765250522</v>
      </c>
    </row>
    <row r="71" spans="1:13" x14ac:dyDescent="0.25">
      <c r="A71" s="257"/>
      <c r="B71" s="78" t="s">
        <v>90</v>
      </c>
      <c r="C71" s="220">
        <v>5942.3382513348006</v>
      </c>
      <c r="D71" s="220">
        <v>10300.559263371801</v>
      </c>
      <c r="E71" s="220">
        <v>6038.3387669328004</v>
      </c>
      <c r="F71" s="220">
        <v>8317.8611069805011</v>
      </c>
      <c r="G71" s="220">
        <v>5778.3434884122998</v>
      </c>
      <c r="H71" s="220">
        <v>5123.6487900635002</v>
      </c>
      <c r="I71" s="220">
        <v>10632.506008361801</v>
      </c>
      <c r="J71" s="220">
        <v>8182.2084736813003</v>
      </c>
      <c r="K71" s="220">
        <v>10616.549131051301</v>
      </c>
      <c r="L71" s="220">
        <v>5143.1894916768006</v>
      </c>
      <c r="M71" s="220">
        <v>11899.016339195401</v>
      </c>
    </row>
    <row r="72" spans="1:13" x14ac:dyDescent="0.25">
      <c r="A72" s="255">
        <v>2021</v>
      </c>
      <c r="B72" s="76" t="s">
        <v>86</v>
      </c>
      <c r="C72" s="218">
        <v>5902.5629451634004</v>
      </c>
      <c r="D72" s="218">
        <v>13438.131455184901</v>
      </c>
      <c r="E72" s="218">
        <v>6363.2806958392002</v>
      </c>
      <c r="F72" s="218">
        <v>7881.0481767577003</v>
      </c>
      <c r="G72" s="218">
        <v>5099.2212140215997</v>
      </c>
      <c r="H72" s="218">
        <v>5600.5276684828004</v>
      </c>
      <c r="I72" s="218">
        <v>9899.5015060423011</v>
      </c>
      <c r="J72" s="218">
        <v>8293.8449667608002</v>
      </c>
      <c r="K72" s="218">
        <v>11010.002768903201</v>
      </c>
      <c r="L72" s="218">
        <v>4940.1506134863002</v>
      </c>
      <c r="M72" s="218">
        <v>12314.0852413138</v>
      </c>
    </row>
    <row r="73" spans="1:13" x14ac:dyDescent="0.25">
      <c r="A73" s="256"/>
      <c r="B73" s="77" t="s">
        <v>88</v>
      </c>
      <c r="C73" s="219">
        <v>6162.3393677124004</v>
      </c>
      <c r="D73" s="219">
        <v>10261.056805353801</v>
      </c>
      <c r="E73" s="219">
        <v>5991.3525246499003</v>
      </c>
      <c r="F73" s="219">
        <v>8675.0535135584996</v>
      </c>
      <c r="G73" s="219">
        <v>6045.1645179053003</v>
      </c>
      <c r="H73" s="219" t="s">
        <v>87</v>
      </c>
      <c r="I73" s="219">
        <v>11316.162274314</v>
      </c>
      <c r="J73" s="219">
        <v>8741.4427828423995</v>
      </c>
      <c r="K73" s="219">
        <v>11118.0721190519</v>
      </c>
      <c r="L73" s="219">
        <v>5954.0845577220998</v>
      </c>
      <c r="M73" s="219">
        <v>12192.099357606201</v>
      </c>
    </row>
    <row r="74" spans="1:13" x14ac:dyDescent="0.25">
      <c r="A74" s="256"/>
      <c r="B74" s="77" t="s">
        <v>89</v>
      </c>
      <c r="C74" s="219">
        <v>6211.4699401796006</v>
      </c>
      <c r="D74" s="219" t="s">
        <v>87</v>
      </c>
      <c r="E74" s="219">
        <v>6496.0453475750001</v>
      </c>
      <c r="F74" s="219">
        <v>8407.1048650952998</v>
      </c>
      <c r="G74" s="219">
        <v>6212.0195125056998</v>
      </c>
      <c r="H74" s="219">
        <v>5315.8546379729005</v>
      </c>
      <c r="I74" s="219">
        <v>11121.167540344901</v>
      </c>
      <c r="J74" s="219">
        <v>7138.0068887062998</v>
      </c>
      <c r="K74" s="219">
        <v>10280.3695415003</v>
      </c>
      <c r="L74" s="219">
        <v>5591.0520990155001</v>
      </c>
      <c r="M74" s="219">
        <v>12122.7159112964</v>
      </c>
    </row>
    <row r="75" spans="1:13" x14ac:dyDescent="0.25">
      <c r="A75" s="257"/>
      <c r="B75" s="78" t="s">
        <v>90</v>
      </c>
      <c r="C75" s="220">
        <v>6597.5462320705001</v>
      </c>
      <c r="D75" s="220">
        <v>12110.138904154501</v>
      </c>
      <c r="E75" s="220">
        <v>6492.8107343324</v>
      </c>
      <c r="F75" s="220">
        <v>8533.6135327068005</v>
      </c>
      <c r="G75" s="220">
        <v>6433.0792962177002</v>
      </c>
      <c r="H75" s="220">
        <v>5506.2976171766004</v>
      </c>
      <c r="I75" s="220">
        <v>10730.6927316494</v>
      </c>
      <c r="J75" s="220">
        <v>9066.5150701639996</v>
      </c>
      <c r="K75" s="220">
        <v>10762.800455389501</v>
      </c>
      <c r="L75" s="220">
        <v>5777.7726181359003</v>
      </c>
      <c r="M75" s="220">
        <v>11489.962774822001</v>
      </c>
    </row>
    <row r="76" spans="1:13" x14ac:dyDescent="0.25">
      <c r="A76" s="255">
        <v>2022</v>
      </c>
      <c r="B76" s="76" t="s">
        <v>86</v>
      </c>
      <c r="C76" s="218">
        <v>6392.709374434</v>
      </c>
      <c r="D76" s="218">
        <v>11087.8676927625</v>
      </c>
      <c r="E76" s="218">
        <v>6824.5550672519003</v>
      </c>
      <c r="F76" s="218">
        <v>9021.6828547351997</v>
      </c>
      <c r="G76" s="218">
        <v>6587.5469406265001</v>
      </c>
      <c r="H76" s="218">
        <v>4836.3573686877999</v>
      </c>
      <c r="I76" s="218">
        <v>11238.883646293201</v>
      </c>
      <c r="J76" s="218">
        <v>7867.8142929172</v>
      </c>
      <c r="K76" s="218">
        <v>10615.197120934301</v>
      </c>
      <c r="L76" s="218">
        <v>5368.0237512422</v>
      </c>
      <c r="M76" s="218">
        <v>12263.1701611767</v>
      </c>
    </row>
    <row r="77" spans="1:13" x14ac:dyDescent="0.25">
      <c r="A77" s="256"/>
      <c r="B77" s="77" t="s">
        <v>88</v>
      </c>
      <c r="C77" s="219">
        <v>6274.6121076302006</v>
      </c>
      <c r="D77" s="219">
        <v>10864.867116712501</v>
      </c>
      <c r="E77" s="219">
        <v>6669.8264743240006</v>
      </c>
      <c r="F77" s="219">
        <v>8942.2579764857001</v>
      </c>
      <c r="G77" s="219">
        <v>6722.0502073800999</v>
      </c>
      <c r="H77" s="219">
        <v>5571.4192013246002</v>
      </c>
      <c r="I77" s="219">
        <v>12071.153331426</v>
      </c>
      <c r="J77" s="219">
        <v>8606.4581749769004</v>
      </c>
      <c r="K77" s="219">
        <v>10703.5724627772</v>
      </c>
      <c r="L77" s="219">
        <v>5837.8156574559998</v>
      </c>
      <c r="M77" s="219">
        <v>10295.980009993</v>
      </c>
    </row>
    <row r="78" spans="1:13" x14ac:dyDescent="0.25">
      <c r="A78" s="256"/>
      <c r="B78" s="77" t="s">
        <v>89</v>
      </c>
      <c r="C78" s="219">
        <v>6101.8194869551999</v>
      </c>
      <c r="D78" s="219">
        <v>11205.4848898902</v>
      </c>
      <c r="E78" s="219">
        <v>6298.8089284905</v>
      </c>
      <c r="F78" s="219">
        <v>8689.1248672366</v>
      </c>
      <c r="G78" s="219">
        <v>6555.4064553255002</v>
      </c>
      <c r="H78" s="219">
        <v>5423.5591431905004</v>
      </c>
      <c r="I78" s="219">
        <v>11004.8553180612</v>
      </c>
      <c r="J78" s="219">
        <v>8896.8869768677996</v>
      </c>
      <c r="K78" s="219">
        <v>10003.844601992001</v>
      </c>
      <c r="L78" s="219">
        <v>5677.4072339556005</v>
      </c>
      <c r="M78" s="219">
        <v>11066.472354859001</v>
      </c>
    </row>
    <row r="79" spans="1:13" x14ac:dyDescent="0.25">
      <c r="A79" s="257"/>
      <c r="B79" s="78" t="s">
        <v>90</v>
      </c>
      <c r="C79" s="220">
        <v>7202.8229451759998</v>
      </c>
      <c r="D79" s="220">
        <v>11416.685148229701</v>
      </c>
      <c r="E79" s="220">
        <v>6837.6542310928999</v>
      </c>
      <c r="F79" s="220">
        <v>8508.9646139803008</v>
      </c>
      <c r="G79" s="220">
        <v>6491.5787510654</v>
      </c>
      <c r="H79" s="220">
        <v>4854.0147196500002</v>
      </c>
      <c r="I79" s="220">
        <v>10704.1837492673</v>
      </c>
      <c r="J79" s="220">
        <v>9835.5406785939995</v>
      </c>
      <c r="K79" s="220">
        <v>9951.5237910141004</v>
      </c>
      <c r="L79" s="220">
        <v>6048.3032836541006</v>
      </c>
      <c r="M79" s="220">
        <v>11156.877167729201</v>
      </c>
    </row>
    <row r="80" spans="1:13" x14ac:dyDescent="0.25">
      <c r="A80" s="255">
        <v>2023</v>
      </c>
      <c r="B80" s="76" t="s">
        <v>86</v>
      </c>
      <c r="C80" s="218">
        <v>6914.2072798298004</v>
      </c>
      <c r="D80" s="218">
        <v>12571.4752657767</v>
      </c>
      <c r="E80" s="218">
        <v>7081.9050168577005</v>
      </c>
      <c r="F80" s="218">
        <v>8983.7429543203998</v>
      </c>
      <c r="G80" s="218">
        <v>6536.5383322023999</v>
      </c>
      <c r="H80" s="218">
        <v>5347.2334637758004</v>
      </c>
      <c r="I80" s="218">
        <v>11516.483284116201</v>
      </c>
      <c r="J80" s="218">
        <v>9496.3760984398996</v>
      </c>
      <c r="K80" s="218">
        <v>10506.6843122267</v>
      </c>
      <c r="L80" s="218">
        <v>5898.2856222232003</v>
      </c>
      <c r="M80" s="218">
        <v>11436.862147076901</v>
      </c>
    </row>
    <row r="81" spans="1:13" x14ac:dyDescent="0.25">
      <c r="A81" s="256"/>
      <c r="B81" s="77" t="s">
        <v>88</v>
      </c>
      <c r="C81" s="219">
        <v>6789.6449608425</v>
      </c>
      <c r="D81" s="219">
        <v>13332.8226815709</v>
      </c>
      <c r="E81" s="219">
        <v>6566.8826205605001</v>
      </c>
      <c r="F81" s="219">
        <v>9196.327183636</v>
      </c>
      <c r="G81" s="219">
        <v>6822.9046447078999</v>
      </c>
      <c r="H81" s="219">
        <v>5698.8472852819004</v>
      </c>
      <c r="I81" s="219">
        <v>11777.881080736401</v>
      </c>
      <c r="J81" s="219">
        <v>9466.6050451019</v>
      </c>
      <c r="K81" s="219">
        <v>10084.1093457445</v>
      </c>
      <c r="L81" s="219">
        <v>5790.9087770339002</v>
      </c>
      <c r="M81" s="219">
        <v>10982.4997048159</v>
      </c>
    </row>
    <row r="82" spans="1:13" x14ac:dyDescent="0.25">
      <c r="A82" s="256"/>
      <c r="B82" s="77" t="s">
        <v>89</v>
      </c>
      <c r="C82" s="219">
        <v>6941.2903938967002</v>
      </c>
      <c r="D82" s="219">
        <v>13217.061391699301</v>
      </c>
      <c r="E82" s="219">
        <v>6981.4043540022003</v>
      </c>
      <c r="F82" s="219">
        <v>9451.629139807801</v>
      </c>
      <c r="G82" s="219">
        <v>6775.3470148469005</v>
      </c>
      <c r="H82" s="219">
        <v>5461.6297062613003</v>
      </c>
      <c r="I82" s="219">
        <v>13069.4718690072</v>
      </c>
      <c r="J82" s="219">
        <v>9073.8545592747996</v>
      </c>
      <c r="K82" s="219">
        <v>10156.245489979201</v>
      </c>
      <c r="L82" s="219">
        <v>5649.8857478746004</v>
      </c>
      <c r="M82" s="219">
        <v>11211.0201097835</v>
      </c>
    </row>
    <row r="83" spans="1:13" x14ac:dyDescent="0.25">
      <c r="A83" s="257"/>
      <c r="B83" s="78" t="s">
        <v>90</v>
      </c>
      <c r="C83" s="220">
        <v>7313.3914743823007</v>
      </c>
      <c r="D83" s="220">
        <v>14470.243258418001</v>
      </c>
      <c r="E83" s="220">
        <v>6124.2446369576001</v>
      </c>
      <c r="F83" s="220">
        <v>9059.6638678309009</v>
      </c>
      <c r="G83" s="220">
        <v>6779.2369289564003</v>
      </c>
      <c r="H83" s="220">
        <v>5313.3608002514002</v>
      </c>
      <c r="I83" s="220">
        <v>12753.018985684501</v>
      </c>
      <c r="J83" s="220">
        <v>8383.5237069595005</v>
      </c>
      <c r="K83" s="220">
        <v>10025.8402099458</v>
      </c>
      <c r="L83" s="220">
        <v>5768.1355206624003</v>
      </c>
      <c r="M83" s="220">
        <v>10870.1368336503</v>
      </c>
    </row>
    <row r="84" spans="1:13" x14ac:dyDescent="0.25">
      <c r="A84" s="255">
        <v>2024</v>
      </c>
      <c r="B84" s="76" t="s">
        <v>86</v>
      </c>
      <c r="C84" s="218">
        <v>7592.0292257189003</v>
      </c>
      <c r="D84" s="218">
        <v>12660.4890527394</v>
      </c>
      <c r="E84" s="218">
        <v>7090.9424169710001</v>
      </c>
      <c r="F84" s="218">
        <v>9507.6715169485997</v>
      </c>
      <c r="G84" s="218">
        <v>6855.3258202505003</v>
      </c>
      <c r="H84" s="218">
        <v>6186.5199324194</v>
      </c>
      <c r="I84" s="218">
        <v>13349.582513567801</v>
      </c>
      <c r="J84" s="218">
        <v>8617.8999144285008</v>
      </c>
      <c r="K84" s="218">
        <v>11514.3028418945</v>
      </c>
      <c r="L84" s="218">
        <v>5945.5895808719006</v>
      </c>
      <c r="M84" s="218">
        <v>11416.4802281787</v>
      </c>
    </row>
    <row r="85" spans="1:13" x14ac:dyDescent="0.25">
      <c r="A85" s="256"/>
      <c r="B85" s="77" t="s">
        <v>88</v>
      </c>
      <c r="C85" s="219">
        <v>6410.1594449909999</v>
      </c>
      <c r="D85" s="219">
        <v>12362.567094039101</v>
      </c>
      <c r="E85" s="219">
        <v>7137.5923755148006</v>
      </c>
      <c r="F85" s="219">
        <v>10398.7929234813</v>
      </c>
      <c r="G85" s="219">
        <v>7050.1135997133006</v>
      </c>
      <c r="H85" s="219">
        <v>6211.0205045621005</v>
      </c>
      <c r="I85" s="219">
        <v>12295.4172670917</v>
      </c>
      <c r="J85" s="219">
        <v>10704.922610149701</v>
      </c>
      <c r="K85" s="219">
        <v>9909.0235417823005</v>
      </c>
      <c r="L85" s="219">
        <v>5935.3393157365999</v>
      </c>
      <c r="M85" s="219">
        <v>11669.3950095375</v>
      </c>
    </row>
    <row r="86" spans="1:13" x14ac:dyDescent="0.25">
      <c r="A86" s="256"/>
      <c r="B86" s="77" t="s">
        <v>89</v>
      </c>
      <c r="C86" s="219">
        <v>6803.3176955071003</v>
      </c>
      <c r="D86" s="219">
        <v>10621.482245797801</v>
      </c>
      <c r="E86" s="219">
        <v>7859.5211249976001</v>
      </c>
      <c r="F86" s="219">
        <v>9700.4935252586001</v>
      </c>
      <c r="G86" s="219">
        <v>6865.3661344452003</v>
      </c>
      <c r="H86" s="219">
        <v>6429.4761876461998</v>
      </c>
      <c r="I86" s="219">
        <v>12222.846788418401</v>
      </c>
      <c r="J86" s="219">
        <v>9324.1678509735011</v>
      </c>
      <c r="K86" s="219">
        <v>10960.572113845101</v>
      </c>
      <c r="L86" s="219">
        <v>5949.5593641559999</v>
      </c>
      <c r="M86" s="219">
        <v>13332.4994517553</v>
      </c>
    </row>
    <row r="87" spans="1:13" x14ac:dyDescent="0.25">
      <c r="A87" s="257"/>
      <c r="B87" s="78" t="s">
        <v>90</v>
      </c>
      <c r="C87" s="220">
        <v>6767.6847896585004</v>
      </c>
      <c r="D87" s="220">
        <v>10951.3726091717</v>
      </c>
      <c r="E87" s="220">
        <v>7455.6054982761007</v>
      </c>
      <c r="F87" s="220">
        <v>10096.922752873501</v>
      </c>
      <c r="G87" s="220">
        <v>7182.5267533739006</v>
      </c>
      <c r="H87" s="220">
        <v>6236.0755668440006</v>
      </c>
      <c r="I87" s="220">
        <v>12361.949081258501</v>
      </c>
      <c r="J87" s="220">
        <v>9613.9294302441995</v>
      </c>
      <c r="K87" s="220">
        <v>11130.673584726101</v>
      </c>
      <c r="L87" s="220">
        <v>5989.4917255312002</v>
      </c>
      <c r="M87" s="220">
        <v>11525.5942195478</v>
      </c>
    </row>
    <row r="88" spans="1:13" x14ac:dyDescent="0.25">
      <c r="A88" s="258">
        <v>2025</v>
      </c>
      <c r="B88" s="76" t="s">
        <v>86</v>
      </c>
      <c r="C88" s="218">
        <v>6771.8632819612003</v>
      </c>
      <c r="D88" s="218">
        <v>13073.1328056905</v>
      </c>
      <c r="E88" s="218">
        <v>7316.6092259114002</v>
      </c>
      <c r="F88" s="218">
        <v>10205.153416618199</v>
      </c>
      <c r="G88" s="218">
        <v>7419.1831217737999</v>
      </c>
      <c r="H88" s="218">
        <v>7045.6707404952003</v>
      </c>
      <c r="I88" s="218">
        <v>12847.8163328193</v>
      </c>
      <c r="J88" s="218">
        <v>10530.548898528799</v>
      </c>
      <c r="K88" s="218">
        <v>10910.2681060629</v>
      </c>
      <c r="L88" s="218">
        <v>6861.9262559237004</v>
      </c>
      <c r="M88" s="218">
        <v>12489.511925486901</v>
      </c>
    </row>
    <row r="89" spans="1:13" x14ac:dyDescent="0.25">
      <c r="A89" s="259"/>
      <c r="B89" s="77" t="s">
        <v>88</v>
      </c>
      <c r="C89" s="219">
        <v>6716.2887136375002</v>
      </c>
      <c r="D89" s="219">
        <v>13617.8823322106</v>
      </c>
      <c r="E89" s="219">
        <v>7802.7454433612002</v>
      </c>
      <c r="F89" s="219">
        <v>10023.1138150721</v>
      </c>
      <c r="G89" s="219">
        <v>7653.6289841676007</v>
      </c>
      <c r="H89" s="219">
        <v>7017.8143499929001</v>
      </c>
      <c r="I89" s="219">
        <v>13081.751622997899</v>
      </c>
      <c r="J89" s="219">
        <v>9187.1098626982002</v>
      </c>
      <c r="K89" s="219">
        <v>10641.544436574801</v>
      </c>
      <c r="L89" s="219">
        <v>6555.9238827836998</v>
      </c>
      <c r="M89" s="219">
        <v>11540.2752276096</v>
      </c>
    </row>
    <row r="90" spans="1:13" x14ac:dyDescent="0.25">
      <c r="A90" s="259"/>
      <c r="B90" s="77" t="s">
        <v>89</v>
      </c>
      <c r="C90" s="219">
        <v>6635.4862359874014</v>
      </c>
      <c r="D90" s="219">
        <v>14255.9199572093</v>
      </c>
      <c r="E90" s="219">
        <v>7693.9032447215995</v>
      </c>
      <c r="F90" s="219">
        <v>9858.2371809450997</v>
      </c>
      <c r="G90" s="219">
        <v>7838.4858477026</v>
      </c>
      <c r="H90" s="219">
        <v>6990.1219656022004</v>
      </c>
      <c r="I90" s="219">
        <v>12583.820043404599</v>
      </c>
      <c r="J90" s="219">
        <v>9337.5718068429996</v>
      </c>
      <c r="K90" s="219">
        <v>11472.832878733099</v>
      </c>
      <c r="L90" s="219">
        <v>6964.6297739462007</v>
      </c>
      <c r="M90" s="219">
        <v>12136.869722429299</v>
      </c>
    </row>
    <row r="91" spans="1:13" x14ac:dyDescent="0.25">
      <c r="A91" s="259"/>
      <c r="B91" s="77" t="s">
        <v>90</v>
      </c>
      <c r="C91" s="219">
        <v>7184.0037156779999</v>
      </c>
      <c r="D91" s="219">
        <v>13697.560713848799</v>
      </c>
      <c r="E91" s="219">
        <v>7605.9829799426007</v>
      </c>
      <c r="F91" s="219">
        <v>10340.611038864099</v>
      </c>
      <c r="G91" s="219">
        <v>8242.2734264708997</v>
      </c>
      <c r="H91" s="219">
        <v>6484.3610442806003</v>
      </c>
      <c r="I91" s="219">
        <v>13392.7958995881</v>
      </c>
      <c r="J91" s="219">
        <v>10989.094558369499</v>
      </c>
      <c r="K91" s="219">
        <v>10592.159286861701</v>
      </c>
      <c r="L91" s="219">
        <v>7345.4285839403001</v>
      </c>
      <c r="M91" s="219">
        <v>11526.557633725601</v>
      </c>
    </row>
    <row r="92" spans="1:13" ht="4.5" customHeight="1" x14ac:dyDescent="0.25">
      <c r="A92" s="87"/>
      <c r="B92" s="36"/>
      <c r="C92" s="47"/>
      <c r="D92" s="47"/>
      <c r="E92" s="47"/>
      <c r="F92" s="47"/>
      <c r="G92" s="47"/>
      <c r="H92" s="47"/>
      <c r="I92" s="47"/>
      <c r="J92" s="47"/>
      <c r="K92" s="47"/>
      <c r="L92" s="47"/>
      <c r="M92" s="47"/>
    </row>
    <row r="93" spans="1:13" ht="5.25"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5" customHeight="1" x14ac:dyDescent="0.25">
      <c r="A96" s="50" t="s">
        <v>96</v>
      </c>
      <c r="B96" s="240" t="s">
        <v>244</v>
      </c>
      <c r="C96" s="240"/>
      <c r="D96" s="240"/>
      <c r="E96" s="240"/>
      <c r="F96" s="240"/>
      <c r="G96" s="240"/>
      <c r="H96" s="240"/>
      <c r="I96" s="240"/>
      <c r="J96" s="240"/>
    </row>
    <row r="97" spans="1:10" ht="33.6" customHeight="1" x14ac:dyDescent="0.25">
      <c r="A97" s="50" t="s">
        <v>98</v>
      </c>
      <c r="B97" s="240" t="s">
        <v>103</v>
      </c>
      <c r="C97" s="240"/>
      <c r="D97" s="240"/>
      <c r="E97" s="240"/>
      <c r="F97" s="240"/>
      <c r="G97" s="240"/>
      <c r="H97" s="240"/>
      <c r="I97" s="240"/>
      <c r="J97" s="240"/>
    </row>
    <row r="98" spans="1:10" x14ac:dyDescent="0.25">
      <c r="A98" s="49" t="s">
        <v>108</v>
      </c>
      <c r="B98" s="240" t="s">
        <v>277</v>
      </c>
      <c r="C98" s="240"/>
      <c r="D98" s="240"/>
      <c r="E98" s="240"/>
      <c r="F98" s="240"/>
      <c r="G98" s="240"/>
      <c r="H98" s="240"/>
      <c r="I98" s="240"/>
      <c r="J98" s="240"/>
    </row>
    <row r="99" spans="1:10" ht="14.45" customHeight="1" x14ac:dyDescent="0.25">
      <c r="A99" s="49" t="s">
        <v>106</v>
      </c>
      <c r="B99" s="240" t="s">
        <v>278</v>
      </c>
      <c r="C99" s="240"/>
      <c r="D99" s="240"/>
      <c r="E99" s="240"/>
      <c r="F99" s="240"/>
      <c r="G99" s="240"/>
      <c r="H99" s="240"/>
      <c r="I99" s="240"/>
      <c r="J99" s="240"/>
    </row>
    <row r="100" spans="1:10" ht="24.75" customHeight="1" x14ac:dyDescent="0.25">
      <c r="A100" s="49" t="s">
        <v>110</v>
      </c>
      <c r="B100" s="240" t="s">
        <v>111</v>
      </c>
      <c r="C100" s="240"/>
      <c r="D100" s="240"/>
      <c r="E100" s="240"/>
      <c r="F100" s="240"/>
      <c r="G100" s="240"/>
      <c r="H100" s="240"/>
      <c r="I100" s="240"/>
      <c r="J100" s="240"/>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1234D-2952-4A47-91FE-0A95C62085DF}">
  <dimension ref="A1:M100"/>
  <sheetViews>
    <sheetView zoomScaleNormal="100" workbookViewId="0">
      <pane ySplit="7" topLeftCell="A8" activePane="bottomLeft" state="frozen"/>
      <selection activeCell="L94" sqref="L94"/>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18.Chis.</v>
      </c>
      <c r="M3" s="254"/>
    </row>
    <row r="4" spans="1:13" ht="12.95" customHeight="1" x14ac:dyDescent="0.25">
      <c r="A4" s="98" t="s">
        <v>142</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v>1231.3013260933999</v>
      </c>
      <c r="D8" s="218" t="s">
        <v>87</v>
      </c>
      <c r="E8" s="218">
        <v>3717.2217142835002</v>
      </c>
      <c r="F8" s="218">
        <v>4645.2432012806003</v>
      </c>
      <c r="G8" s="218">
        <v>3563.8710805566002</v>
      </c>
      <c r="H8" s="218">
        <v>3125.0085586621999</v>
      </c>
      <c r="I8" s="218">
        <v>5910.5567295569999</v>
      </c>
      <c r="J8" s="218">
        <v>7226.3724502539999</v>
      </c>
      <c r="K8" s="218">
        <v>10591.1366136733</v>
      </c>
      <c r="L8" s="218">
        <v>2929.8769935280998</v>
      </c>
      <c r="M8" s="218">
        <v>8483.5001784751003</v>
      </c>
    </row>
    <row r="9" spans="1:13" x14ac:dyDescent="0.25">
      <c r="A9" s="256"/>
      <c r="B9" s="77" t="s">
        <v>88</v>
      </c>
      <c r="C9" s="219">
        <v>1195.9014189033001</v>
      </c>
      <c r="D9" s="219" t="s">
        <v>87</v>
      </c>
      <c r="E9" s="219">
        <v>3073.2778176485999</v>
      </c>
      <c r="F9" s="219">
        <v>5021.1662040481006</v>
      </c>
      <c r="G9" s="219">
        <v>3389.9860804599002</v>
      </c>
      <c r="H9" s="219">
        <v>3455.6922218837999</v>
      </c>
      <c r="I9" s="219">
        <v>5252.3884447536002</v>
      </c>
      <c r="J9" s="219">
        <v>6643.2025659846004</v>
      </c>
      <c r="K9" s="219">
        <v>10119.400261169199</v>
      </c>
      <c r="L9" s="219">
        <v>2782.6220139454999</v>
      </c>
      <c r="M9" s="219">
        <v>9229.3630654725002</v>
      </c>
    </row>
    <row r="10" spans="1:13" x14ac:dyDescent="0.25">
      <c r="A10" s="256"/>
      <c r="B10" s="77" t="s">
        <v>89</v>
      </c>
      <c r="C10" s="219">
        <v>1516.8929909533999</v>
      </c>
      <c r="D10" s="219">
        <v>10243.043361399799</v>
      </c>
      <c r="E10" s="219">
        <v>3199.4971182097001</v>
      </c>
      <c r="F10" s="219">
        <v>5168.7608315859006</v>
      </c>
      <c r="G10" s="219">
        <v>3436.0918807818998</v>
      </c>
      <c r="H10" s="219">
        <v>3161.8654557772002</v>
      </c>
      <c r="I10" s="219">
        <v>5844.1011689924999</v>
      </c>
      <c r="J10" s="219">
        <v>6413.6772224161996</v>
      </c>
      <c r="K10" s="219">
        <v>9292.9674128833012</v>
      </c>
      <c r="L10" s="219">
        <v>2969.8898660485002</v>
      </c>
      <c r="M10" s="219">
        <v>8287.4578879165001</v>
      </c>
    </row>
    <row r="11" spans="1:13" x14ac:dyDescent="0.25">
      <c r="A11" s="257"/>
      <c r="B11" s="78" t="s">
        <v>90</v>
      </c>
      <c r="C11" s="220">
        <v>1316.8018840418999</v>
      </c>
      <c r="D11" s="220">
        <v>10189.585672954199</v>
      </c>
      <c r="E11" s="220">
        <v>2966.6061600337998</v>
      </c>
      <c r="F11" s="220">
        <v>5184.9097410725999</v>
      </c>
      <c r="G11" s="220">
        <v>3574.6568291724998</v>
      </c>
      <c r="H11" s="220">
        <v>3141.2825620192002</v>
      </c>
      <c r="I11" s="220">
        <v>5334.7574311664002</v>
      </c>
      <c r="J11" s="220">
        <v>6588.2279626670006</v>
      </c>
      <c r="K11" s="220">
        <v>10218.961870929001</v>
      </c>
      <c r="L11" s="220">
        <v>3034.2037980606001</v>
      </c>
      <c r="M11" s="220">
        <v>8265.4201642380995</v>
      </c>
    </row>
    <row r="12" spans="1:13" x14ac:dyDescent="0.25">
      <c r="A12" s="255">
        <v>2006</v>
      </c>
      <c r="B12" s="76" t="s">
        <v>86</v>
      </c>
      <c r="C12" s="218">
        <v>1479.2522079064001</v>
      </c>
      <c r="D12" s="218">
        <v>11663.014301576</v>
      </c>
      <c r="E12" s="218">
        <v>3747.2437516763002</v>
      </c>
      <c r="F12" s="218">
        <v>5205.6972827635</v>
      </c>
      <c r="G12" s="218">
        <v>3898.4204061386999</v>
      </c>
      <c r="H12" s="218">
        <v>3378.8834456075001</v>
      </c>
      <c r="I12" s="218">
        <v>5441.7141034546003</v>
      </c>
      <c r="J12" s="218">
        <v>7724.0107496513001</v>
      </c>
      <c r="K12" s="218">
        <v>10226.733260541201</v>
      </c>
      <c r="L12" s="218">
        <v>3106.5580696778002</v>
      </c>
      <c r="M12" s="218">
        <v>7847.8662303210003</v>
      </c>
    </row>
    <row r="13" spans="1:13" x14ac:dyDescent="0.25">
      <c r="A13" s="256"/>
      <c r="B13" s="77" t="s">
        <v>88</v>
      </c>
      <c r="C13" s="219">
        <v>1291.3797742501999</v>
      </c>
      <c r="D13" s="219">
        <v>9531.4108365028005</v>
      </c>
      <c r="E13" s="219">
        <v>3458.6429225638999</v>
      </c>
      <c r="F13" s="219">
        <v>5357.8703415608006</v>
      </c>
      <c r="G13" s="219">
        <v>3834.8281757839</v>
      </c>
      <c r="H13" s="219">
        <v>3676.4858798825003</v>
      </c>
      <c r="I13" s="219">
        <v>6610.239811896</v>
      </c>
      <c r="J13" s="219">
        <v>8218.5838323459011</v>
      </c>
      <c r="K13" s="219">
        <v>9832.636955845901</v>
      </c>
      <c r="L13" s="219">
        <v>3031.3015005059001</v>
      </c>
      <c r="M13" s="219">
        <v>7998.6447778915999</v>
      </c>
    </row>
    <row r="14" spans="1:13" x14ac:dyDescent="0.25">
      <c r="A14" s="256"/>
      <c r="B14" s="77" t="s">
        <v>89</v>
      </c>
      <c r="C14" s="219">
        <v>1295.8791926117001</v>
      </c>
      <c r="D14" s="219" t="s">
        <v>87</v>
      </c>
      <c r="E14" s="219">
        <v>3333.346789104</v>
      </c>
      <c r="F14" s="219">
        <v>5693.5269483972006</v>
      </c>
      <c r="G14" s="219">
        <v>3672.7767456339002</v>
      </c>
      <c r="H14" s="219" t="s">
        <v>87</v>
      </c>
      <c r="I14" s="219">
        <v>6539.3156093007001</v>
      </c>
      <c r="J14" s="219">
        <v>6909.3094988801004</v>
      </c>
      <c r="K14" s="219">
        <v>9539.8286614442004</v>
      </c>
      <c r="L14" s="219">
        <v>3616.9249000554</v>
      </c>
      <c r="M14" s="219">
        <v>8316.6058628002011</v>
      </c>
    </row>
    <row r="15" spans="1:13" x14ac:dyDescent="0.25">
      <c r="A15" s="257"/>
      <c r="B15" s="78" t="s">
        <v>90</v>
      </c>
      <c r="C15" s="220">
        <v>1365.9199924842001</v>
      </c>
      <c r="D15" s="220">
        <v>10901.6771925587</v>
      </c>
      <c r="E15" s="220">
        <v>3568.8038173597001</v>
      </c>
      <c r="F15" s="220">
        <v>5214.9805075719005</v>
      </c>
      <c r="G15" s="220">
        <v>3733.9049034019999</v>
      </c>
      <c r="H15" s="220">
        <v>3568.0575982568002</v>
      </c>
      <c r="I15" s="220">
        <v>6448.9176426545</v>
      </c>
      <c r="J15" s="220">
        <v>7486.2959960832004</v>
      </c>
      <c r="K15" s="220">
        <v>9933.3665585287999</v>
      </c>
      <c r="L15" s="220">
        <v>3745.5000980105001</v>
      </c>
      <c r="M15" s="220">
        <v>8794.8427558699004</v>
      </c>
    </row>
    <row r="16" spans="1:13" x14ac:dyDescent="0.25">
      <c r="A16" s="255">
        <v>2007</v>
      </c>
      <c r="B16" s="76" t="s">
        <v>86</v>
      </c>
      <c r="C16" s="218" t="s">
        <v>87</v>
      </c>
      <c r="D16" s="218" t="s">
        <v>87</v>
      </c>
      <c r="E16" s="218">
        <v>3991.2249953844002</v>
      </c>
      <c r="F16" s="218">
        <v>5532.0204119786004</v>
      </c>
      <c r="G16" s="218">
        <v>3593.9248971616003</v>
      </c>
      <c r="H16" s="218">
        <v>4084.3953007170003</v>
      </c>
      <c r="I16" s="218">
        <v>6242.6460237213005</v>
      </c>
      <c r="J16" s="218">
        <v>7167.5863409160002</v>
      </c>
      <c r="K16" s="218">
        <v>10520.5092718009</v>
      </c>
      <c r="L16" s="218">
        <v>3408.8467171402003</v>
      </c>
      <c r="M16" s="218">
        <v>8777.6717797056008</v>
      </c>
    </row>
    <row r="17" spans="1:13" x14ac:dyDescent="0.25">
      <c r="A17" s="256"/>
      <c r="B17" s="77" t="s">
        <v>88</v>
      </c>
      <c r="C17" s="219">
        <v>1487.9468932959001</v>
      </c>
      <c r="D17" s="219">
        <v>11717.4071129122</v>
      </c>
      <c r="E17" s="219">
        <v>3604.0339224057002</v>
      </c>
      <c r="F17" s="219">
        <v>6147.9866396537</v>
      </c>
      <c r="G17" s="219">
        <v>3929.3969064609</v>
      </c>
      <c r="H17" s="219">
        <v>3455.4804125746</v>
      </c>
      <c r="I17" s="219">
        <v>6559.9163581442999</v>
      </c>
      <c r="J17" s="219">
        <v>6864.3207605639</v>
      </c>
      <c r="K17" s="219">
        <v>10726.264697467001</v>
      </c>
      <c r="L17" s="219">
        <v>3736.7523184463003</v>
      </c>
      <c r="M17" s="219">
        <v>9077.4800020081002</v>
      </c>
    </row>
    <row r="18" spans="1:13" x14ac:dyDescent="0.25">
      <c r="A18" s="256"/>
      <c r="B18" s="77" t="s">
        <v>89</v>
      </c>
      <c r="C18" s="219">
        <v>1430.9847558534</v>
      </c>
      <c r="D18" s="219">
        <v>8575.9039973102008</v>
      </c>
      <c r="E18" s="219">
        <v>4118.7276137522003</v>
      </c>
      <c r="F18" s="219">
        <v>5606.1860759189003</v>
      </c>
      <c r="G18" s="219">
        <v>3522.9565941757</v>
      </c>
      <c r="H18" s="219">
        <v>4291.5288172903001</v>
      </c>
      <c r="I18" s="219">
        <v>6537.2497384264007</v>
      </c>
      <c r="J18" s="219">
        <v>7525.8376926002002</v>
      </c>
      <c r="K18" s="219">
        <v>10122.6064858477</v>
      </c>
      <c r="L18" s="219">
        <v>3414.4534964935001</v>
      </c>
      <c r="M18" s="219">
        <v>9193.510791013201</v>
      </c>
    </row>
    <row r="19" spans="1:13" x14ac:dyDescent="0.25">
      <c r="A19" s="257"/>
      <c r="B19" s="78" t="s">
        <v>90</v>
      </c>
      <c r="C19" s="220">
        <v>1326.4793543978001</v>
      </c>
      <c r="D19" s="220">
        <v>9988.638132403401</v>
      </c>
      <c r="E19" s="220">
        <v>3472.0339192660003</v>
      </c>
      <c r="F19" s="220">
        <v>5724.4059486812002</v>
      </c>
      <c r="G19" s="220">
        <v>3869.9138175407002</v>
      </c>
      <c r="H19" s="220">
        <v>3932.2975190662</v>
      </c>
      <c r="I19" s="220">
        <v>7627.5069692262005</v>
      </c>
      <c r="J19" s="220">
        <v>7650.2991859291005</v>
      </c>
      <c r="K19" s="220">
        <v>10284.595875471899</v>
      </c>
      <c r="L19" s="220">
        <v>3381.2756970642999</v>
      </c>
      <c r="M19" s="220">
        <v>8695.1471285463995</v>
      </c>
    </row>
    <row r="20" spans="1:13" x14ac:dyDescent="0.25">
      <c r="A20" s="255">
        <v>2008</v>
      </c>
      <c r="B20" s="76" t="s">
        <v>86</v>
      </c>
      <c r="C20" s="218">
        <v>1393.5222696241001</v>
      </c>
      <c r="D20" s="218">
        <v>8961.9140028536003</v>
      </c>
      <c r="E20" s="218">
        <v>4011.5360580218003</v>
      </c>
      <c r="F20" s="218">
        <v>5897.5074787830999</v>
      </c>
      <c r="G20" s="218">
        <v>3672.1515233229002</v>
      </c>
      <c r="H20" s="218">
        <v>3971.1314372243</v>
      </c>
      <c r="I20" s="218">
        <v>6459.2652941288006</v>
      </c>
      <c r="J20" s="218">
        <v>8203.9428081843998</v>
      </c>
      <c r="K20" s="218">
        <v>10460.6326056691</v>
      </c>
      <c r="L20" s="218">
        <v>3469.8491500360001</v>
      </c>
      <c r="M20" s="218">
        <v>8970.7252069653005</v>
      </c>
    </row>
    <row r="21" spans="1:13" x14ac:dyDescent="0.25">
      <c r="A21" s="256"/>
      <c r="B21" s="77" t="s">
        <v>88</v>
      </c>
      <c r="C21" s="219">
        <v>1454.6871705519</v>
      </c>
      <c r="D21" s="219">
        <v>8752.6247876693997</v>
      </c>
      <c r="E21" s="219">
        <v>3625.7330723012001</v>
      </c>
      <c r="F21" s="219">
        <v>6470.0802756734001</v>
      </c>
      <c r="G21" s="219">
        <v>4048.7870189025002</v>
      </c>
      <c r="H21" s="219">
        <v>3804.6178440135</v>
      </c>
      <c r="I21" s="219">
        <v>6929.0230199934003</v>
      </c>
      <c r="J21" s="219">
        <v>7277.8996841914004</v>
      </c>
      <c r="K21" s="219">
        <v>10329.128019976</v>
      </c>
      <c r="L21" s="219">
        <v>3684.6296386797003</v>
      </c>
      <c r="M21" s="219">
        <v>8561.9545409902003</v>
      </c>
    </row>
    <row r="22" spans="1:13" x14ac:dyDescent="0.25">
      <c r="A22" s="256"/>
      <c r="B22" s="77" t="s">
        <v>89</v>
      </c>
      <c r="C22" s="219">
        <v>1364.9750697275001</v>
      </c>
      <c r="D22" s="219">
        <v>8198.7177156656999</v>
      </c>
      <c r="E22" s="219">
        <v>3375.0777356855001</v>
      </c>
      <c r="F22" s="219">
        <v>5814.7538856903002</v>
      </c>
      <c r="G22" s="219">
        <v>3795.9274031882001</v>
      </c>
      <c r="H22" s="219">
        <v>4620.6715233946998</v>
      </c>
      <c r="I22" s="219">
        <v>5628.1717092450999</v>
      </c>
      <c r="J22" s="219">
        <v>6936.2001475399002</v>
      </c>
      <c r="K22" s="219">
        <v>10624.8673483813</v>
      </c>
      <c r="L22" s="219">
        <v>3462.9430494262001</v>
      </c>
      <c r="M22" s="219">
        <v>9122.4903430426002</v>
      </c>
    </row>
    <row r="23" spans="1:13" x14ac:dyDescent="0.25">
      <c r="A23" s="257"/>
      <c r="B23" s="78" t="s">
        <v>90</v>
      </c>
      <c r="C23" s="220">
        <v>1386.5718301935001</v>
      </c>
      <c r="D23" s="220" t="s">
        <v>87</v>
      </c>
      <c r="E23" s="220">
        <v>4031.0013843999</v>
      </c>
      <c r="F23" s="220">
        <v>6033.9315891691003</v>
      </c>
      <c r="G23" s="220">
        <v>3924.2664861370004</v>
      </c>
      <c r="H23" s="220">
        <v>3635.0374063087002</v>
      </c>
      <c r="I23" s="220">
        <v>5950.8235089061</v>
      </c>
      <c r="J23" s="220">
        <v>7257.3262606685003</v>
      </c>
      <c r="K23" s="220">
        <v>9794.2902889386005</v>
      </c>
      <c r="L23" s="220">
        <v>3165.4918538043003</v>
      </c>
      <c r="M23" s="220">
        <v>8645.9404531265009</v>
      </c>
    </row>
    <row r="24" spans="1:13" x14ac:dyDescent="0.25">
      <c r="A24" s="255">
        <v>2009</v>
      </c>
      <c r="B24" s="76" t="s">
        <v>86</v>
      </c>
      <c r="C24" s="218">
        <v>1313.3282526357</v>
      </c>
      <c r="D24" s="218">
        <v>12117.9155584318</v>
      </c>
      <c r="E24" s="218">
        <v>4045.6471471230002</v>
      </c>
      <c r="F24" s="218">
        <v>6069.6860321184004</v>
      </c>
      <c r="G24" s="218">
        <v>3690.6649482493003</v>
      </c>
      <c r="H24" s="218">
        <v>3797.0000625757002</v>
      </c>
      <c r="I24" s="218">
        <v>6337.1047950983002</v>
      </c>
      <c r="J24" s="218">
        <v>7774.5806280888</v>
      </c>
      <c r="K24" s="218">
        <v>10185.6503676587</v>
      </c>
      <c r="L24" s="218">
        <v>3550.6950176836003</v>
      </c>
      <c r="M24" s="218">
        <v>8579.4592811757011</v>
      </c>
    </row>
    <row r="25" spans="1:13" x14ac:dyDescent="0.25">
      <c r="A25" s="256"/>
      <c r="B25" s="77" t="s">
        <v>88</v>
      </c>
      <c r="C25" s="219">
        <v>1266.8400541075</v>
      </c>
      <c r="D25" s="219">
        <v>12149.0961719488</v>
      </c>
      <c r="E25" s="219">
        <v>3763.8660030136002</v>
      </c>
      <c r="F25" s="219">
        <v>5494.3232239309</v>
      </c>
      <c r="G25" s="219">
        <v>3540.3037534857999</v>
      </c>
      <c r="H25" s="219">
        <v>3994.3506428580999</v>
      </c>
      <c r="I25" s="219">
        <v>6574.5120960844006</v>
      </c>
      <c r="J25" s="219">
        <v>6538.5611756047001</v>
      </c>
      <c r="K25" s="219">
        <v>9542.1257482536002</v>
      </c>
      <c r="L25" s="219">
        <v>3589.3816796000001</v>
      </c>
      <c r="M25" s="219">
        <v>8527.2748317283003</v>
      </c>
    </row>
    <row r="26" spans="1:13" x14ac:dyDescent="0.25">
      <c r="A26" s="256"/>
      <c r="B26" s="77" t="s">
        <v>89</v>
      </c>
      <c r="C26" s="219">
        <v>1084.6020077266</v>
      </c>
      <c r="D26" s="219">
        <v>10054.361898638101</v>
      </c>
      <c r="E26" s="219">
        <v>4067.2735310058001</v>
      </c>
      <c r="F26" s="219">
        <v>5786.5539039551004</v>
      </c>
      <c r="G26" s="219">
        <v>3620.6577465595001</v>
      </c>
      <c r="H26" s="219">
        <v>3818.5206580824001</v>
      </c>
      <c r="I26" s="219">
        <v>5928.4528798568999</v>
      </c>
      <c r="J26" s="219">
        <v>6273.6456177542004</v>
      </c>
      <c r="K26" s="219">
        <v>10068.764414839501</v>
      </c>
      <c r="L26" s="219" t="s">
        <v>87</v>
      </c>
      <c r="M26" s="219">
        <v>8154.4610302876999</v>
      </c>
    </row>
    <row r="27" spans="1:13" x14ac:dyDescent="0.25">
      <c r="A27" s="257"/>
      <c r="B27" s="78" t="s">
        <v>90</v>
      </c>
      <c r="C27" s="220">
        <v>1138.0126734483999</v>
      </c>
      <c r="D27" s="220">
        <v>9430.6216471163007</v>
      </c>
      <c r="E27" s="220">
        <v>3845.1835785426001</v>
      </c>
      <c r="F27" s="220">
        <v>5550.8733279097005</v>
      </c>
      <c r="G27" s="220">
        <v>3568.7414587714002</v>
      </c>
      <c r="H27" s="220">
        <v>3642.0503557288002</v>
      </c>
      <c r="I27" s="220">
        <v>5727.0351032130002</v>
      </c>
      <c r="J27" s="220">
        <v>6170.6915902853998</v>
      </c>
      <c r="K27" s="220">
        <v>9775.3300505671996</v>
      </c>
      <c r="L27" s="220">
        <v>3582.6675588110002</v>
      </c>
      <c r="M27" s="220">
        <v>8437.5737289146</v>
      </c>
    </row>
    <row r="28" spans="1:13" x14ac:dyDescent="0.25">
      <c r="A28" s="255">
        <v>2010</v>
      </c>
      <c r="B28" s="76" t="s">
        <v>86</v>
      </c>
      <c r="C28" s="218">
        <v>1309.5726162114001</v>
      </c>
      <c r="D28" s="218" t="s">
        <v>87</v>
      </c>
      <c r="E28" s="218">
        <v>3499.0162401284001</v>
      </c>
      <c r="F28" s="218">
        <v>5897.3637780537001</v>
      </c>
      <c r="G28" s="218">
        <v>3850.9271193473</v>
      </c>
      <c r="H28" s="218">
        <v>3289.7015452526002</v>
      </c>
      <c r="I28" s="218">
        <v>5868.9036895433001</v>
      </c>
      <c r="J28" s="218">
        <v>6842.5672778148</v>
      </c>
      <c r="K28" s="218">
        <v>9928.8934075797006</v>
      </c>
      <c r="L28" s="218">
        <v>3402.4852638207999</v>
      </c>
      <c r="M28" s="218">
        <v>8060.2446166966001</v>
      </c>
    </row>
    <row r="29" spans="1:13" x14ac:dyDescent="0.25">
      <c r="A29" s="256"/>
      <c r="B29" s="77" t="s">
        <v>88</v>
      </c>
      <c r="C29" s="219">
        <v>1128.7367690973001</v>
      </c>
      <c r="D29" s="219" t="s">
        <v>87</v>
      </c>
      <c r="E29" s="219">
        <v>3517.3083717098002</v>
      </c>
      <c r="F29" s="219">
        <v>6120.5112501450003</v>
      </c>
      <c r="G29" s="219">
        <v>3678.0495522245001</v>
      </c>
      <c r="H29" s="219">
        <v>3210.6396302262001</v>
      </c>
      <c r="I29" s="219">
        <v>5839.4839138532998</v>
      </c>
      <c r="J29" s="219">
        <v>8071.7562486171</v>
      </c>
      <c r="K29" s="219">
        <v>9874.8430474158995</v>
      </c>
      <c r="L29" s="219">
        <v>3431.6593043869002</v>
      </c>
      <c r="M29" s="219">
        <v>8381.9844819860009</v>
      </c>
    </row>
    <row r="30" spans="1:13" x14ac:dyDescent="0.25">
      <c r="A30" s="256"/>
      <c r="B30" s="77" t="s">
        <v>89</v>
      </c>
      <c r="C30" s="219">
        <v>1198.3135740082</v>
      </c>
      <c r="D30" s="219">
        <v>10290.7973374677</v>
      </c>
      <c r="E30" s="219">
        <v>3468.7521513025004</v>
      </c>
      <c r="F30" s="219">
        <v>6666.2378441184001</v>
      </c>
      <c r="G30" s="219">
        <v>3484.5410589306002</v>
      </c>
      <c r="H30" s="219">
        <v>3242.8029551579002</v>
      </c>
      <c r="I30" s="219">
        <v>5965.5279642904006</v>
      </c>
      <c r="J30" s="219">
        <v>6722.1465558012005</v>
      </c>
      <c r="K30" s="219">
        <v>10425.908174</v>
      </c>
      <c r="L30" s="219">
        <v>3473.0430116924003</v>
      </c>
      <c r="M30" s="219">
        <v>8382.6136158955997</v>
      </c>
    </row>
    <row r="31" spans="1:13" x14ac:dyDescent="0.25">
      <c r="A31" s="257"/>
      <c r="B31" s="78" t="s">
        <v>90</v>
      </c>
      <c r="C31" s="220">
        <v>1134.8291762011002</v>
      </c>
      <c r="D31" s="220" t="s">
        <v>87</v>
      </c>
      <c r="E31" s="220">
        <v>3516.3160731338003</v>
      </c>
      <c r="F31" s="220">
        <v>6293.8851190679006</v>
      </c>
      <c r="G31" s="220">
        <v>3547.2923031843002</v>
      </c>
      <c r="H31" s="220">
        <v>3611.3294764185002</v>
      </c>
      <c r="I31" s="220">
        <v>6163.6156626943002</v>
      </c>
      <c r="J31" s="220">
        <v>6207.5289922031998</v>
      </c>
      <c r="K31" s="220">
        <v>10137.087684760301</v>
      </c>
      <c r="L31" s="220">
        <v>3206.0185732952</v>
      </c>
      <c r="M31" s="220">
        <v>9047.6192379156</v>
      </c>
    </row>
    <row r="32" spans="1:13" x14ac:dyDescent="0.25">
      <c r="A32" s="255">
        <v>2011</v>
      </c>
      <c r="B32" s="76" t="s">
        <v>86</v>
      </c>
      <c r="C32" s="218">
        <v>1289.199831532</v>
      </c>
      <c r="D32" s="218" t="s">
        <v>87</v>
      </c>
      <c r="E32" s="218">
        <v>3562.8873165028003</v>
      </c>
      <c r="F32" s="218">
        <v>6364.8840035538005</v>
      </c>
      <c r="G32" s="218">
        <v>3899.8725641415003</v>
      </c>
      <c r="H32" s="218">
        <v>3449.7565913640001</v>
      </c>
      <c r="I32" s="218">
        <v>6999.8947230570002</v>
      </c>
      <c r="J32" s="218">
        <v>6553.6386428545002</v>
      </c>
      <c r="K32" s="218">
        <v>9772.4160999550004</v>
      </c>
      <c r="L32" s="218">
        <v>3439.3455169563003</v>
      </c>
      <c r="M32" s="218">
        <v>9543.9130892483008</v>
      </c>
    </row>
    <row r="33" spans="1:13" x14ac:dyDescent="0.25">
      <c r="A33" s="256"/>
      <c r="B33" s="77" t="s">
        <v>88</v>
      </c>
      <c r="C33" s="219">
        <v>1418.8323158249</v>
      </c>
      <c r="D33" s="219" t="s">
        <v>87</v>
      </c>
      <c r="E33" s="219">
        <v>3698.8946428930003</v>
      </c>
      <c r="F33" s="219">
        <v>6012.3724864392998</v>
      </c>
      <c r="G33" s="219">
        <v>3908.0934511514001</v>
      </c>
      <c r="H33" s="219">
        <v>3251.3842113393002</v>
      </c>
      <c r="I33" s="219">
        <v>6446.9831373544002</v>
      </c>
      <c r="J33" s="219">
        <v>6534.1667976672006</v>
      </c>
      <c r="K33" s="219">
        <v>9785.3162669612011</v>
      </c>
      <c r="L33" s="219">
        <v>3560.0949581854002</v>
      </c>
      <c r="M33" s="219">
        <v>9477.0316743486001</v>
      </c>
    </row>
    <row r="34" spans="1:13" x14ac:dyDescent="0.25">
      <c r="A34" s="256"/>
      <c r="B34" s="77" t="s">
        <v>89</v>
      </c>
      <c r="C34" s="219">
        <v>1320.0919939830001</v>
      </c>
      <c r="D34" s="219" t="s">
        <v>87</v>
      </c>
      <c r="E34" s="219">
        <v>3812.4117485868001</v>
      </c>
      <c r="F34" s="219">
        <v>6022.8443185098004</v>
      </c>
      <c r="G34" s="219">
        <v>3745.6958099395001</v>
      </c>
      <c r="H34" s="219">
        <v>3432.4686176178002</v>
      </c>
      <c r="I34" s="219">
        <v>6750.0858241388005</v>
      </c>
      <c r="J34" s="219">
        <v>7054.1236994335004</v>
      </c>
      <c r="K34" s="219">
        <v>10478.8208917793</v>
      </c>
      <c r="L34" s="219">
        <v>3505.9585754916002</v>
      </c>
      <c r="M34" s="219">
        <v>9768.3475641458008</v>
      </c>
    </row>
    <row r="35" spans="1:13" x14ac:dyDescent="0.25">
      <c r="A35" s="257"/>
      <c r="B35" s="78" t="s">
        <v>90</v>
      </c>
      <c r="C35" s="220">
        <v>1241.1299204123</v>
      </c>
      <c r="D35" s="220" t="s">
        <v>87</v>
      </c>
      <c r="E35" s="220">
        <v>3788.6382663605</v>
      </c>
      <c r="F35" s="220">
        <v>5754.7119189396999</v>
      </c>
      <c r="G35" s="220">
        <v>3949.0813682374001</v>
      </c>
      <c r="H35" s="220">
        <v>3298.5051570031001</v>
      </c>
      <c r="I35" s="220">
        <v>6391.3854790207006</v>
      </c>
      <c r="J35" s="220">
        <v>6812.8164819602007</v>
      </c>
      <c r="K35" s="220">
        <v>9512.8930240319005</v>
      </c>
      <c r="L35" s="220">
        <v>3261.7398930465001</v>
      </c>
      <c r="M35" s="220">
        <v>9774.6095425965996</v>
      </c>
    </row>
    <row r="36" spans="1:13" x14ac:dyDescent="0.25">
      <c r="A36" s="255">
        <v>2012</v>
      </c>
      <c r="B36" s="76" t="s">
        <v>86</v>
      </c>
      <c r="C36" s="218">
        <v>1367.5500161492</v>
      </c>
      <c r="D36" s="218">
        <v>9159.7524590194007</v>
      </c>
      <c r="E36" s="218">
        <v>3769.3557995257001</v>
      </c>
      <c r="F36" s="218">
        <v>5818.9276239826004</v>
      </c>
      <c r="G36" s="218">
        <v>3817.5508948839001</v>
      </c>
      <c r="H36" s="218">
        <v>3542.5215964449003</v>
      </c>
      <c r="I36" s="218">
        <v>5601.8510650945</v>
      </c>
      <c r="J36" s="218">
        <v>7650.3491356388004</v>
      </c>
      <c r="K36" s="218">
        <v>10146.6089074425</v>
      </c>
      <c r="L36" s="218">
        <v>3468.3078943337</v>
      </c>
      <c r="M36" s="218">
        <v>10092.373247645501</v>
      </c>
    </row>
    <row r="37" spans="1:13" x14ac:dyDescent="0.25">
      <c r="A37" s="256"/>
      <c r="B37" s="77" t="s">
        <v>88</v>
      </c>
      <c r="C37" s="219">
        <v>1138.9846039013</v>
      </c>
      <c r="D37" s="219">
        <v>14997.7344309285</v>
      </c>
      <c r="E37" s="219">
        <v>4150.0725304929001</v>
      </c>
      <c r="F37" s="219">
        <v>5833.0994792700003</v>
      </c>
      <c r="G37" s="219">
        <v>3767.2605352647001</v>
      </c>
      <c r="H37" s="219">
        <v>3199.0975143252999</v>
      </c>
      <c r="I37" s="219">
        <v>6256.5548758146006</v>
      </c>
      <c r="J37" s="219">
        <v>7550.9775815554003</v>
      </c>
      <c r="K37" s="219">
        <v>9657.0151921298002</v>
      </c>
      <c r="L37" s="219">
        <v>3498.6668162756</v>
      </c>
      <c r="M37" s="219">
        <v>9558.8472582310005</v>
      </c>
    </row>
    <row r="38" spans="1:13" x14ac:dyDescent="0.25">
      <c r="A38" s="256"/>
      <c r="B38" s="77" t="s">
        <v>89</v>
      </c>
      <c r="C38" s="219">
        <v>1276.2664668310001</v>
      </c>
      <c r="D38" s="219">
        <v>10213.2107008893</v>
      </c>
      <c r="E38" s="219">
        <v>3868.8114534285</v>
      </c>
      <c r="F38" s="219">
        <v>5942.9048746029002</v>
      </c>
      <c r="G38" s="219">
        <v>3973.972926722</v>
      </c>
      <c r="H38" s="219">
        <v>3312.4132590187</v>
      </c>
      <c r="I38" s="219">
        <v>6029.6990730613006</v>
      </c>
      <c r="J38" s="219">
        <v>6731.1691061291003</v>
      </c>
      <c r="K38" s="219">
        <v>10558.424685711401</v>
      </c>
      <c r="L38" s="219">
        <v>3216.6365004279</v>
      </c>
      <c r="M38" s="219">
        <v>9532.9058137944012</v>
      </c>
    </row>
    <row r="39" spans="1:13" x14ac:dyDescent="0.25">
      <c r="A39" s="257"/>
      <c r="B39" s="78" t="s">
        <v>90</v>
      </c>
      <c r="C39" s="220">
        <v>1279.3229814002</v>
      </c>
      <c r="D39" s="220" t="s">
        <v>87</v>
      </c>
      <c r="E39" s="220">
        <v>3677.3603812583001</v>
      </c>
      <c r="F39" s="220">
        <v>5954.9959107260001</v>
      </c>
      <c r="G39" s="220">
        <v>3911.3989808290003</v>
      </c>
      <c r="H39" s="220">
        <v>3792.4384492036002</v>
      </c>
      <c r="I39" s="220">
        <v>5824.9470948262006</v>
      </c>
      <c r="J39" s="220">
        <v>7476.3291319670006</v>
      </c>
      <c r="K39" s="220">
        <v>10414.528202028599</v>
      </c>
      <c r="L39" s="220">
        <v>3248.0056451582</v>
      </c>
      <c r="M39" s="220">
        <v>9380.6452721432997</v>
      </c>
    </row>
    <row r="40" spans="1:13" x14ac:dyDescent="0.25">
      <c r="A40" s="255">
        <v>2013</v>
      </c>
      <c r="B40" s="76" t="s">
        <v>86</v>
      </c>
      <c r="C40" s="218">
        <v>1308.4229907558001</v>
      </c>
      <c r="D40" s="218">
        <v>9821.7399814299006</v>
      </c>
      <c r="E40" s="218">
        <v>3860.8701749257002</v>
      </c>
      <c r="F40" s="218">
        <v>6068.2601737482</v>
      </c>
      <c r="G40" s="218">
        <v>3679.6736850993002</v>
      </c>
      <c r="H40" s="218">
        <v>3539.6890249041003</v>
      </c>
      <c r="I40" s="218">
        <v>6067.6616002727005</v>
      </c>
      <c r="J40" s="218">
        <v>6530.4108264646002</v>
      </c>
      <c r="K40" s="218">
        <v>10785.8922330438</v>
      </c>
      <c r="L40" s="218">
        <v>3417.2225487155001</v>
      </c>
      <c r="M40" s="218">
        <v>9419.1474896356012</v>
      </c>
    </row>
    <row r="41" spans="1:13" x14ac:dyDescent="0.25">
      <c r="A41" s="256"/>
      <c r="B41" s="77" t="s">
        <v>88</v>
      </c>
      <c r="C41" s="219">
        <v>1191.5463857401</v>
      </c>
      <c r="D41" s="219">
        <v>11991.3445987502</v>
      </c>
      <c r="E41" s="219">
        <v>3695.3826774078002</v>
      </c>
      <c r="F41" s="219">
        <v>5601.5337262365001</v>
      </c>
      <c r="G41" s="219">
        <v>3816.6755181638</v>
      </c>
      <c r="H41" s="219">
        <v>3128.2059276402001</v>
      </c>
      <c r="I41" s="219">
        <v>6071.3677777700004</v>
      </c>
      <c r="J41" s="219">
        <v>6657.9300167338006</v>
      </c>
      <c r="K41" s="219">
        <v>10075.6846342645</v>
      </c>
      <c r="L41" s="219">
        <v>3350.7271073229003</v>
      </c>
      <c r="M41" s="219">
        <v>9007.8837501036996</v>
      </c>
    </row>
    <row r="42" spans="1:13" x14ac:dyDescent="0.25">
      <c r="A42" s="256"/>
      <c r="B42" s="77" t="s">
        <v>89</v>
      </c>
      <c r="C42" s="219">
        <v>1351.4416476208</v>
      </c>
      <c r="D42" s="219" t="s">
        <v>87</v>
      </c>
      <c r="E42" s="219">
        <v>3800.5527091394001</v>
      </c>
      <c r="F42" s="219">
        <v>5732.1831969110999</v>
      </c>
      <c r="G42" s="219">
        <v>3575.2908092568</v>
      </c>
      <c r="H42" s="219">
        <v>3184.7925844672</v>
      </c>
      <c r="I42" s="219">
        <v>6146.2154763788003</v>
      </c>
      <c r="J42" s="219">
        <v>6676.3149573956007</v>
      </c>
      <c r="K42" s="219">
        <v>10591.291268508001</v>
      </c>
      <c r="L42" s="219">
        <v>3813.1897682297003</v>
      </c>
      <c r="M42" s="219">
        <v>8678.6754700799011</v>
      </c>
    </row>
    <row r="43" spans="1:13" x14ac:dyDescent="0.25">
      <c r="A43" s="257"/>
      <c r="B43" s="78" t="s">
        <v>90</v>
      </c>
      <c r="C43" s="220">
        <v>1210.1725067350001</v>
      </c>
      <c r="D43" s="220">
        <v>9466.8545208873002</v>
      </c>
      <c r="E43" s="220">
        <v>3200.1254814983999</v>
      </c>
      <c r="F43" s="220">
        <v>5814.2789584952006</v>
      </c>
      <c r="G43" s="220">
        <v>3445.1397507984002</v>
      </c>
      <c r="H43" s="220">
        <v>3775.7581933813003</v>
      </c>
      <c r="I43" s="220">
        <v>5968.1394438092002</v>
      </c>
      <c r="J43" s="220">
        <v>7419.7282891917002</v>
      </c>
      <c r="K43" s="220">
        <v>10814.7961555191</v>
      </c>
      <c r="L43" s="220">
        <v>3348.0892281648003</v>
      </c>
      <c r="M43" s="220">
        <v>9300.2653273789001</v>
      </c>
    </row>
    <row r="44" spans="1:13" x14ac:dyDescent="0.25">
      <c r="A44" s="255">
        <v>2014</v>
      </c>
      <c r="B44" s="76" t="s">
        <v>86</v>
      </c>
      <c r="C44" s="218">
        <v>1315.0629508713</v>
      </c>
      <c r="D44" s="218">
        <v>11631.664517897301</v>
      </c>
      <c r="E44" s="218">
        <v>3580.1108675194</v>
      </c>
      <c r="F44" s="218">
        <v>5777.0351607132998</v>
      </c>
      <c r="G44" s="218">
        <v>3720.1500608244</v>
      </c>
      <c r="H44" s="218">
        <v>3715.8189118424002</v>
      </c>
      <c r="I44" s="218">
        <v>5947.0679807729002</v>
      </c>
      <c r="J44" s="218">
        <v>7718.7200839561001</v>
      </c>
      <c r="K44" s="218">
        <v>10171.829253611701</v>
      </c>
      <c r="L44" s="218">
        <v>3375.8285927555003</v>
      </c>
      <c r="M44" s="218">
        <v>9477.6495324897005</v>
      </c>
    </row>
    <row r="45" spans="1:13" x14ac:dyDescent="0.25">
      <c r="A45" s="256"/>
      <c r="B45" s="77" t="s">
        <v>88</v>
      </c>
      <c r="C45" s="219">
        <v>1229.6187106846</v>
      </c>
      <c r="D45" s="219" t="s">
        <v>87</v>
      </c>
      <c r="E45" s="219">
        <v>3000.9922066097001</v>
      </c>
      <c r="F45" s="219">
        <v>5853.4104159670005</v>
      </c>
      <c r="G45" s="219">
        <v>3349.2168792773</v>
      </c>
      <c r="H45" s="219">
        <v>2993.0442075195001</v>
      </c>
      <c r="I45" s="219">
        <v>5454.6964233475001</v>
      </c>
      <c r="J45" s="219">
        <v>7728.6341875641001</v>
      </c>
      <c r="K45" s="219">
        <v>10030.7089636336</v>
      </c>
      <c r="L45" s="219">
        <v>3635.3232351851002</v>
      </c>
      <c r="M45" s="219">
        <v>9004.2577001972004</v>
      </c>
    </row>
    <row r="46" spans="1:13" x14ac:dyDescent="0.25">
      <c r="A46" s="256"/>
      <c r="B46" s="77" t="s">
        <v>89</v>
      </c>
      <c r="C46" s="219">
        <v>1163.5066109968</v>
      </c>
      <c r="D46" s="219" t="s">
        <v>87</v>
      </c>
      <c r="E46" s="219">
        <v>3389.4816740611</v>
      </c>
      <c r="F46" s="219">
        <v>5882.8475450961005</v>
      </c>
      <c r="G46" s="219">
        <v>3659.4059687607</v>
      </c>
      <c r="H46" s="219">
        <v>3567.0940476383003</v>
      </c>
      <c r="I46" s="219">
        <v>5492.2915403539</v>
      </c>
      <c r="J46" s="219">
        <v>6844.4218196841002</v>
      </c>
      <c r="K46" s="219">
        <v>10229.5480088844</v>
      </c>
      <c r="L46" s="219">
        <v>3433.4762682413002</v>
      </c>
      <c r="M46" s="219">
        <v>9683.617469352901</v>
      </c>
    </row>
    <row r="47" spans="1:13" x14ac:dyDescent="0.25">
      <c r="A47" s="257"/>
      <c r="B47" s="78" t="s">
        <v>90</v>
      </c>
      <c r="C47" s="220">
        <v>1069.1720544387001</v>
      </c>
      <c r="D47" s="220" t="s">
        <v>87</v>
      </c>
      <c r="E47" s="220">
        <v>3088.5362553467003</v>
      </c>
      <c r="F47" s="220">
        <v>5953.4965602569</v>
      </c>
      <c r="G47" s="220">
        <v>3727.1533006832001</v>
      </c>
      <c r="H47" s="220">
        <v>3621.3436750984001</v>
      </c>
      <c r="I47" s="220">
        <v>5227.9447469072002</v>
      </c>
      <c r="J47" s="220">
        <v>7040.6986318231002</v>
      </c>
      <c r="K47" s="220">
        <v>10017.7350029769</v>
      </c>
      <c r="L47" s="220">
        <v>3239.2806404976</v>
      </c>
      <c r="M47" s="220">
        <v>9539.0168412653002</v>
      </c>
    </row>
    <row r="48" spans="1:13" x14ac:dyDescent="0.25">
      <c r="A48" s="255">
        <v>2015</v>
      </c>
      <c r="B48" s="76" t="s">
        <v>86</v>
      </c>
      <c r="C48" s="218">
        <v>1167.9983547956001</v>
      </c>
      <c r="D48" s="218">
        <v>8855.3435840204002</v>
      </c>
      <c r="E48" s="218">
        <v>3022.6866159482001</v>
      </c>
      <c r="F48" s="218">
        <v>6012.5624054350001</v>
      </c>
      <c r="G48" s="218">
        <v>3950.5640165307</v>
      </c>
      <c r="H48" s="218">
        <v>3114.3622580075003</v>
      </c>
      <c r="I48" s="218">
        <v>6278.0597577579001</v>
      </c>
      <c r="J48" s="218">
        <v>6577.7307399645006</v>
      </c>
      <c r="K48" s="218">
        <v>10403.984197048301</v>
      </c>
      <c r="L48" s="218">
        <v>3199.8933551670002</v>
      </c>
      <c r="M48" s="218">
        <v>9259.4104022936008</v>
      </c>
    </row>
    <row r="49" spans="1:13" x14ac:dyDescent="0.25">
      <c r="A49" s="256"/>
      <c r="B49" s="77" t="s">
        <v>88</v>
      </c>
      <c r="C49" s="219">
        <v>1178.2553380736999</v>
      </c>
      <c r="D49" s="219" t="s">
        <v>87</v>
      </c>
      <c r="E49" s="219">
        <v>2992.541438318</v>
      </c>
      <c r="F49" s="219">
        <v>5623.7481484650998</v>
      </c>
      <c r="G49" s="219">
        <v>3580.6771723642</v>
      </c>
      <c r="H49" s="219">
        <v>3680.7089873911</v>
      </c>
      <c r="I49" s="219">
        <v>6039.4039757923001</v>
      </c>
      <c r="J49" s="219">
        <v>6615.5299636688005</v>
      </c>
      <c r="K49" s="219">
        <v>10539.8396032897</v>
      </c>
      <c r="L49" s="219">
        <v>3435.9221279161002</v>
      </c>
      <c r="M49" s="219">
        <v>9069.1954494475012</v>
      </c>
    </row>
    <row r="50" spans="1:13" x14ac:dyDescent="0.25">
      <c r="A50" s="256"/>
      <c r="B50" s="77" t="s">
        <v>89</v>
      </c>
      <c r="C50" s="219">
        <v>1082.5015334446</v>
      </c>
      <c r="D50" s="219" t="s">
        <v>87</v>
      </c>
      <c r="E50" s="219">
        <v>3267.2292001005003</v>
      </c>
      <c r="F50" s="219">
        <v>5657.5346753948006</v>
      </c>
      <c r="G50" s="219">
        <v>3505.869458698</v>
      </c>
      <c r="H50" s="219">
        <v>3437.4136834705</v>
      </c>
      <c r="I50" s="219">
        <v>6605.0837896333005</v>
      </c>
      <c r="J50" s="219">
        <v>7051.1622579574005</v>
      </c>
      <c r="K50" s="219">
        <v>10047.115600249301</v>
      </c>
      <c r="L50" s="219">
        <v>3700.7646344467003</v>
      </c>
      <c r="M50" s="219">
        <v>9768.6139472444011</v>
      </c>
    </row>
    <row r="51" spans="1:13" x14ac:dyDescent="0.25">
      <c r="A51" s="257"/>
      <c r="B51" s="78" t="s">
        <v>90</v>
      </c>
      <c r="C51" s="220">
        <v>1080.0425371589999</v>
      </c>
      <c r="D51" s="220">
        <v>19415.6595554329</v>
      </c>
      <c r="E51" s="220">
        <v>3162.7506773199002</v>
      </c>
      <c r="F51" s="220">
        <v>5799.2952576842999</v>
      </c>
      <c r="G51" s="220">
        <v>3402.1088954982001</v>
      </c>
      <c r="H51" s="220">
        <v>3282.0477686356003</v>
      </c>
      <c r="I51" s="220">
        <v>5260.4872952832002</v>
      </c>
      <c r="J51" s="220">
        <v>6544.8501811267006</v>
      </c>
      <c r="K51" s="220">
        <v>9579.3796393834</v>
      </c>
      <c r="L51" s="220">
        <v>3168.2382019060001</v>
      </c>
      <c r="M51" s="220">
        <v>9265.4413942493011</v>
      </c>
    </row>
    <row r="52" spans="1:13" x14ac:dyDescent="0.25">
      <c r="A52" s="255">
        <v>2016</v>
      </c>
      <c r="B52" s="76" t="s">
        <v>86</v>
      </c>
      <c r="C52" s="218">
        <v>1185.0778816406</v>
      </c>
      <c r="D52" s="218">
        <v>16198.599409853301</v>
      </c>
      <c r="E52" s="218">
        <v>3615.2539596547003</v>
      </c>
      <c r="F52" s="218">
        <v>5699.1771448769005</v>
      </c>
      <c r="G52" s="218">
        <v>3642.5626587156003</v>
      </c>
      <c r="H52" s="218">
        <v>3533.8170270924002</v>
      </c>
      <c r="I52" s="218">
        <v>6462.9917756626</v>
      </c>
      <c r="J52" s="218">
        <v>6698.1724209480999</v>
      </c>
      <c r="K52" s="218">
        <v>10278.7185794611</v>
      </c>
      <c r="L52" s="218">
        <v>3523.9520868729001</v>
      </c>
      <c r="M52" s="218">
        <v>9449.3031307496003</v>
      </c>
    </row>
    <row r="53" spans="1:13" x14ac:dyDescent="0.25">
      <c r="A53" s="256"/>
      <c r="B53" s="77" t="s">
        <v>88</v>
      </c>
      <c r="C53" s="219">
        <v>1105.742741693</v>
      </c>
      <c r="D53" s="219" t="s">
        <v>87</v>
      </c>
      <c r="E53" s="219">
        <v>3047.3218143902</v>
      </c>
      <c r="F53" s="219">
        <v>5369.6046375041005</v>
      </c>
      <c r="G53" s="219">
        <v>3597.0239427380002</v>
      </c>
      <c r="H53" s="219">
        <v>3701.1241222242002</v>
      </c>
      <c r="I53" s="219" t="s">
        <v>87</v>
      </c>
      <c r="J53" s="219">
        <v>6400.7034569589005</v>
      </c>
      <c r="K53" s="219">
        <v>10286.901053490001</v>
      </c>
      <c r="L53" s="219">
        <v>3600.9239387266002</v>
      </c>
      <c r="M53" s="219">
        <v>8731.9646750628999</v>
      </c>
    </row>
    <row r="54" spans="1:13" x14ac:dyDescent="0.25">
      <c r="A54" s="256"/>
      <c r="B54" s="77" t="s">
        <v>89</v>
      </c>
      <c r="C54" s="219">
        <v>1197.6386908508</v>
      </c>
      <c r="D54" s="219" t="s">
        <v>87</v>
      </c>
      <c r="E54" s="219">
        <v>3282.1914649433002</v>
      </c>
      <c r="F54" s="219">
        <v>5623.5687061135004</v>
      </c>
      <c r="G54" s="219">
        <v>3440.7961607570001</v>
      </c>
      <c r="H54" s="219">
        <v>3961.4906428028003</v>
      </c>
      <c r="I54" s="219">
        <v>6141.4371040514998</v>
      </c>
      <c r="J54" s="219">
        <v>6315.0656957261999</v>
      </c>
      <c r="K54" s="219">
        <v>10024.9326149767</v>
      </c>
      <c r="L54" s="219">
        <v>3546.1045811466001</v>
      </c>
      <c r="M54" s="219">
        <v>8507.4400144383999</v>
      </c>
    </row>
    <row r="55" spans="1:13" x14ac:dyDescent="0.25">
      <c r="A55" s="257"/>
      <c r="B55" s="78" t="s">
        <v>90</v>
      </c>
      <c r="C55" s="220">
        <v>1309.4589078237</v>
      </c>
      <c r="D55" s="220" t="s">
        <v>87</v>
      </c>
      <c r="E55" s="220">
        <v>3193.5505339813999</v>
      </c>
      <c r="F55" s="220">
        <v>5880.7437594457006</v>
      </c>
      <c r="G55" s="220">
        <v>3759.2424772077002</v>
      </c>
      <c r="H55" s="220">
        <v>3671.9655131812001</v>
      </c>
      <c r="I55" s="220">
        <v>5479.9620454317001</v>
      </c>
      <c r="J55" s="220">
        <v>6357.4298719809003</v>
      </c>
      <c r="K55" s="220">
        <v>10444.051149876301</v>
      </c>
      <c r="L55" s="220">
        <v>3691.8779667576</v>
      </c>
      <c r="M55" s="220">
        <v>9196.9936952839998</v>
      </c>
    </row>
    <row r="56" spans="1:13" x14ac:dyDescent="0.25">
      <c r="A56" s="255">
        <v>2017</v>
      </c>
      <c r="B56" s="76" t="s">
        <v>86</v>
      </c>
      <c r="C56" s="218">
        <v>1389.1794810880001</v>
      </c>
      <c r="D56" s="218" t="s">
        <v>87</v>
      </c>
      <c r="E56" s="218">
        <v>2903.1784194840002</v>
      </c>
      <c r="F56" s="218">
        <v>5483.0062453288001</v>
      </c>
      <c r="G56" s="218">
        <v>3522.9934095343001</v>
      </c>
      <c r="H56" s="218">
        <v>3367.821508812</v>
      </c>
      <c r="I56" s="218">
        <v>6175.4516301356998</v>
      </c>
      <c r="J56" s="218">
        <v>6349.8419216622005</v>
      </c>
      <c r="K56" s="218">
        <v>10082.687988238</v>
      </c>
      <c r="L56" s="218">
        <v>3386.8500369156</v>
      </c>
      <c r="M56" s="218">
        <v>8747.7228260535994</v>
      </c>
    </row>
    <row r="57" spans="1:13" x14ac:dyDescent="0.25">
      <c r="A57" s="256"/>
      <c r="B57" s="77" t="s">
        <v>88</v>
      </c>
      <c r="C57" s="219">
        <v>1121.8147187879999</v>
      </c>
      <c r="D57" s="219" t="s">
        <v>87</v>
      </c>
      <c r="E57" s="219">
        <v>3472.8669283445001</v>
      </c>
      <c r="F57" s="219">
        <v>5561.0080458284001</v>
      </c>
      <c r="G57" s="219">
        <v>3899.0224269560999</v>
      </c>
      <c r="H57" s="219">
        <v>3396.7947387653003</v>
      </c>
      <c r="I57" s="219">
        <v>5623.4012356507001</v>
      </c>
      <c r="J57" s="219">
        <v>7354.8123966564999</v>
      </c>
      <c r="K57" s="219">
        <v>9962.8246650047004</v>
      </c>
      <c r="L57" s="219">
        <v>3959.1153614950003</v>
      </c>
      <c r="M57" s="219">
        <v>9279.9933675720004</v>
      </c>
    </row>
    <row r="58" spans="1:13" x14ac:dyDescent="0.25">
      <c r="A58" s="256"/>
      <c r="B58" s="77" t="s">
        <v>89</v>
      </c>
      <c r="C58" s="219">
        <v>1113.9511386321001</v>
      </c>
      <c r="D58" s="219" t="s">
        <v>87</v>
      </c>
      <c r="E58" s="219">
        <v>3212.8357749678003</v>
      </c>
      <c r="F58" s="219">
        <v>5692.9221427056</v>
      </c>
      <c r="G58" s="219">
        <v>3988.9233043643003</v>
      </c>
      <c r="H58" s="219">
        <v>3501.5927326513001</v>
      </c>
      <c r="I58" s="219">
        <v>5039.0813862300001</v>
      </c>
      <c r="J58" s="219">
        <v>6628.0890848030003</v>
      </c>
      <c r="K58" s="219">
        <v>9686.1944680060005</v>
      </c>
      <c r="L58" s="219">
        <v>3953.4443555451003</v>
      </c>
      <c r="M58" s="219">
        <v>8648.0214297855</v>
      </c>
    </row>
    <row r="59" spans="1:13" x14ac:dyDescent="0.25">
      <c r="A59" s="257"/>
      <c r="B59" s="78" t="s">
        <v>90</v>
      </c>
      <c r="C59" s="220">
        <v>1208.153856445</v>
      </c>
      <c r="D59" s="220">
        <v>8753.2550955297011</v>
      </c>
      <c r="E59" s="220">
        <v>3505.9549160308002</v>
      </c>
      <c r="F59" s="220">
        <v>5924.2269810586004</v>
      </c>
      <c r="G59" s="220">
        <v>4123.2004365517005</v>
      </c>
      <c r="H59" s="220">
        <v>3214.2061672731002</v>
      </c>
      <c r="I59" s="220">
        <v>5571.9071485433005</v>
      </c>
      <c r="J59" s="220">
        <v>7056.7733871042001</v>
      </c>
      <c r="K59" s="220">
        <v>9094.0868794011003</v>
      </c>
      <c r="L59" s="220">
        <v>3756.3718099896</v>
      </c>
      <c r="M59" s="220">
        <v>9921.0919671536012</v>
      </c>
    </row>
    <row r="60" spans="1:13" x14ac:dyDescent="0.25">
      <c r="A60" s="255">
        <v>2018</v>
      </c>
      <c r="B60" s="76" t="s">
        <v>86</v>
      </c>
      <c r="C60" s="218">
        <v>1214.5366990042</v>
      </c>
      <c r="D60" s="218" t="s">
        <v>87</v>
      </c>
      <c r="E60" s="218">
        <v>3497.0458835549002</v>
      </c>
      <c r="F60" s="218">
        <v>5903.9310843210005</v>
      </c>
      <c r="G60" s="218">
        <v>3749.8424845724003</v>
      </c>
      <c r="H60" s="218">
        <v>3334.952012746</v>
      </c>
      <c r="I60" s="218">
        <v>5621.6297635277006</v>
      </c>
      <c r="J60" s="218">
        <v>6522.1326200746998</v>
      </c>
      <c r="K60" s="218">
        <v>10034.036336077001</v>
      </c>
      <c r="L60" s="218">
        <v>3825.0461935638</v>
      </c>
      <c r="M60" s="218">
        <v>8452.4511207955002</v>
      </c>
    </row>
    <row r="61" spans="1:13" x14ac:dyDescent="0.25">
      <c r="A61" s="256"/>
      <c r="B61" s="77" t="s">
        <v>88</v>
      </c>
      <c r="C61" s="219">
        <v>1134.5771342159001</v>
      </c>
      <c r="D61" s="219" t="s">
        <v>87</v>
      </c>
      <c r="E61" s="219">
        <v>3824.0461496666003</v>
      </c>
      <c r="F61" s="219">
        <v>5763.8129460177006</v>
      </c>
      <c r="G61" s="219">
        <v>4039.2092902721001</v>
      </c>
      <c r="H61" s="219">
        <v>3522.4062420514001</v>
      </c>
      <c r="I61" s="219">
        <v>5853.1330434063002</v>
      </c>
      <c r="J61" s="219">
        <v>6350.9850614349007</v>
      </c>
      <c r="K61" s="219">
        <v>10822.7410169949</v>
      </c>
      <c r="L61" s="219">
        <v>3928.2867179914001</v>
      </c>
      <c r="M61" s="219">
        <v>8865.3152082787001</v>
      </c>
    </row>
    <row r="62" spans="1:13" x14ac:dyDescent="0.25">
      <c r="A62" s="256"/>
      <c r="B62" s="77" t="s">
        <v>89</v>
      </c>
      <c r="C62" s="219">
        <v>1215.8185071119001</v>
      </c>
      <c r="D62" s="219" t="s">
        <v>87</v>
      </c>
      <c r="E62" s="219">
        <v>4016.9192520440001</v>
      </c>
      <c r="F62" s="219">
        <v>5665.0297567699999</v>
      </c>
      <c r="G62" s="219">
        <v>3804.4976125986</v>
      </c>
      <c r="H62" s="219">
        <v>3522.8992086274002</v>
      </c>
      <c r="I62" s="219">
        <v>6117.4815697825006</v>
      </c>
      <c r="J62" s="219">
        <v>6897.1232535959007</v>
      </c>
      <c r="K62" s="219">
        <v>10047.523177515201</v>
      </c>
      <c r="L62" s="219">
        <v>3662.7597560504</v>
      </c>
      <c r="M62" s="219">
        <v>9352.975162271201</v>
      </c>
    </row>
    <row r="63" spans="1:13" x14ac:dyDescent="0.25">
      <c r="A63" s="257"/>
      <c r="B63" s="78" t="s">
        <v>90</v>
      </c>
      <c r="C63" s="220">
        <v>1154.7753588902001</v>
      </c>
      <c r="D63" s="220" t="s">
        <v>87</v>
      </c>
      <c r="E63" s="220">
        <v>3745.3326791042</v>
      </c>
      <c r="F63" s="220">
        <v>5747.7757181299003</v>
      </c>
      <c r="G63" s="220">
        <v>3545.5573785304</v>
      </c>
      <c r="H63" s="220">
        <v>3457.7856236442999</v>
      </c>
      <c r="I63" s="220">
        <v>5519.2501402271</v>
      </c>
      <c r="J63" s="220">
        <v>6435.5522195823005</v>
      </c>
      <c r="K63" s="220">
        <v>10592.295167631</v>
      </c>
      <c r="L63" s="220">
        <v>3648.6216233966002</v>
      </c>
      <c r="M63" s="220">
        <v>8294.4173829556003</v>
      </c>
    </row>
    <row r="64" spans="1:13" x14ac:dyDescent="0.25">
      <c r="A64" s="255">
        <v>2019</v>
      </c>
      <c r="B64" s="76" t="s">
        <v>86</v>
      </c>
      <c r="C64" s="218">
        <v>1234.6373314652001</v>
      </c>
      <c r="D64" s="218" t="s">
        <v>87</v>
      </c>
      <c r="E64" s="218">
        <v>3704.9842986324002</v>
      </c>
      <c r="F64" s="218">
        <v>6043.4760613130002</v>
      </c>
      <c r="G64" s="218">
        <v>3814.2622034914002</v>
      </c>
      <c r="H64" s="218">
        <v>3657.0881441792003</v>
      </c>
      <c r="I64" s="218">
        <v>5592.7592256990001</v>
      </c>
      <c r="J64" s="218">
        <v>6760.8476532579998</v>
      </c>
      <c r="K64" s="218">
        <v>9533.2982093922001</v>
      </c>
      <c r="L64" s="218">
        <v>3919.4707457182003</v>
      </c>
      <c r="M64" s="218">
        <v>8675.8761710343006</v>
      </c>
    </row>
    <row r="65" spans="1:13" x14ac:dyDescent="0.25">
      <c r="A65" s="256"/>
      <c r="B65" s="77" t="s">
        <v>88</v>
      </c>
      <c r="C65" s="219">
        <v>1302.9371164332001</v>
      </c>
      <c r="D65" s="219" t="s">
        <v>87</v>
      </c>
      <c r="E65" s="219">
        <v>2207.2272025300999</v>
      </c>
      <c r="F65" s="219">
        <v>5488.7580934799998</v>
      </c>
      <c r="G65" s="219">
        <v>3505.0915495294003</v>
      </c>
      <c r="H65" s="219">
        <v>3002.8946644381003</v>
      </c>
      <c r="I65" s="219">
        <v>5579.8801416761999</v>
      </c>
      <c r="J65" s="219">
        <v>5756.3280653895999</v>
      </c>
      <c r="K65" s="219">
        <v>8962.0707126954003</v>
      </c>
      <c r="L65" s="219">
        <v>3217.8168513225</v>
      </c>
      <c r="M65" s="219">
        <v>8116.9238441797006</v>
      </c>
    </row>
    <row r="66" spans="1:13" x14ac:dyDescent="0.25">
      <c r="A66" s="256"/>
      <c r="B66" s="77" t="s">
        <v>89</v>
      </c>
      <c r="C66" s="219">
        <v>1464.1150939797001</v>
      </c>
      <c r="D66" s="219" t="s">
        <v>87</v>
      </c>
      <c r="E66" s="219">
        <v>1939.1427476729</v>
      </c>
      <c r="F66" s="219">
        <v>5575.4285859872998</v>
      </c>
      <c r="G66" s="219">
        <v>3679.4202072091002</v>
      </c>
      <c r="H66" s="219">
        <v>3219.9962969552003</v>
      </c>
      <c r="I66" s="219">
        <v>6360.4600568922006</v>
      </c>
      <c r="J66" s="219">
        <v>5378.4769933063999</v>
      </c>
      <c r="K66" s="219">
        <v>8836.5335894232012</v>
      </c>
      <c r="L66" s="219">
        <v>3282.8476896319003</v>
      </c>
      <c r="M66" s="219">
        <v>8215.4735693612001</v>
      </c>
    </row>
    <row r="67" spans="1:13" x14ac:dyDescent="0.25">
      <c r="A67" s="257"/>
      <c r="B67" s="78" t="s">
        <v>90</v>
      </c>
      <c r="C67" s="220">
        <v>1483.3715744431001</v>
      </c>
      <c r="D67" s="220" t="s">
        <v>87</v>
      </c>
      <c r="E67" s="220">
        <v>2158.4817811497001</v>
      </c>
      <c r="F67" s="220">
        <v>5818.3122549484006</v>
      </c>
      <c r="G67" s="220">
        <v>3993.1040866088001</v>
      </c>
      <c r="H67" s="220">
        <v>4133.6567562154005</v>
      </c>
      <c r="I67" s="220">
        <v>5899.0912025117004</v>
      </c>
      <c r="J67" s="220">
        <v>6212.2377739999001</v>
      </c>
      <c r="K67" s="220">
        <v>8788.0161658793004</v>
      </c>
      <c r="L67" s="220">
        <v>3527.6800505541</v>
      </c>
      <c r="M67" s="220">
        <v>7840.0464917310001</v>
      </c>
    </row>
    <row r="68" spans="1:13" x14ac:dyDescent="0.25">
      <c r="A68" s="255">
        <v>2020</v>
      </c>
      <c r="B68" s="76" t="s">
        <v>86</v>
      </c>
      <c r="C68" s="218">
        <v>1527.7250290445002</v>
      </c>
      <c r="D68" s="218" t="s">
        <v>87</v>
      </c>
      <c r="E68" s="218">
        <v>2577.0063576406001</v>
      </c>
      <c r="F68" s="218">
        <v>5887.4445473611004</v>
      </c>
      <c r="G68" s="218">
        <v>4395.3641965557999</v>
      </c>
      <c r="H68" s="218">
        <v>3656.588974069</v>
      </c>
      <c r="I68" s="218">
        <v>5633.4433567914002</v>
      </c>
      <c r="J68" s="218">
        <v>6087.5464042540007</v>
      </c>
      <c r="K68" s="218">
        <v>9096.9549558675008</v>
      </c>
      <c r="L68" s="218">
        <v>3476.8850720137002</v>
      </c>
      <c r="M68" s="218">
        <v>8034.4486512805006</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v>1453.5628827287001</v>
      </c>
      <c r="D70" s="219" t="s">
        <v>87</v>
      </c>
      <c r="E70" s="219">
        <v>2482.0315937057003</v>
      </c>
      <c r="F70" s="219">
        <v>5659.4187819133003</v>
      </c>
      <c r="G70" s="219">
        <v>4298.9947046631005</v>
      </c>
      <c r="H70" s="219">
        <v>3574.0363434342003</v>
      </c>
      <c r="I70" s="219">
        <v>4825.9562016773998</v>
      </c>
      <c r="J70" s="219">
        <v>6166.4377078489006</v>
      </c>
      <c r="K70" s="219">
        <v>9323.6122298853006</v>
      </c>
      <c r="L70" s="219">
        <v>3785.4555611866003</v>
      </c>
      <c r="M70" s="219">
        <v>8050.0132810869</v>
      </c>
    </row>
    <row r="71" spans="1:13" x14ac:dyDescent="0.25">
      <c r="A71" s="257"/>
      <c r="B71" s="78" t="s">
        <v>90</v>
      </c>
      <c r="C71" s="220">
        <v>1750.8291135911002</v>
      </c>
      <c r="D71" s="220" t="s">
        <v>87</v>
      </c>
      <c r="E71" s="220">
        <v>3561.0751165240999</v>
      </c>
      <c r="F71" s="220">
        <v>5689.0999529520004</v>
      </c>
      <c r="G71" s="220">
        <v>3999.7077019544004</v>
      </c>
      <c r="H71" s="220">
        <v>3300.6864497378001</v>
      </c>
      <c r="I71" s="220">
        <v>5205.5791393355003</v>
      </c>
      <c r="J71" s="220">
        <v>6301.5443094166003</v>
      </c>
      <c r="K71" s="220">
        <v>9585.4835859388004</v>
      </c>
      <c r="L71" s="220">
        <v>3742.2347048951001</v>
      </c>
      <c r="M71" s="220">
        <v>8463.7152497886</v>
      </c>
    </row>
    <row r="72" spans="1:13" x14ac:dyDescent="0.25">
      <c r="A72" s="255">
        <v>2021</v>
      </c>
      <c r="B72" s="76" t="s">
        <v>86</v>
      </c>
      <c r="C72" s="218">
        <v>1654.4304455973001</v>
      </c>
      <c r="D72" s="218">
        <v>8274.5204638123996</v>
      </c>
      <c r="E72" s="218">
        <v>2576.4257153576</v>
      </c>
      <c r="F72" s="218">
        <v>5634.8976266200998</v>
      </c>
      <c r="G72" s="218">
        <v>3816.2676040187002</v>
      </c>
      <c r="H72" s="218">
        <v>3226.9147148611</v>
      </c>
      <c r="I72" s="218">
        <v>5803.2718012657006</v>
      </c>
      <c r="J72" s="218">
        <v>7025.3230039620003</v>
      </c>
      <c r="K72" s="218">
        <v>9658.0135335942996</v>
      </c>
      <c r="L72" s="218">
        <v>3823.4080666071</v>
      </c>
      <c r="M72" s="218">
        <v>9028.6600053429011</v>
      </c>
    </row>
    <row r="73" spans="1:13" x14ac:dyDescent="0.25">
      <c r="A73" s="256"/>
      <c r="B73" s="77" t="s">
        <v>88</v>
      </c>
      <c r="C73" s="219">
        <v>1660.4899716433001</v>
      </c>
      <c r="D73" s="219">
        <v>9231.6503802728002</v>
      </c>
      <c r="E73" s="219">
        <v>3334.4421188900001</v>
      </c>
      <c r="F73" s="219">
        <v>5671.8354841017999</v>
      </c>
      <c r="G73" s="219">
        <v>4432.6914362487005</v>
      </c>
      <c r="H73" s="219">
        <v>3615.4936198789001</v>
      </c>
      <c r="I73" s="219">
        <v>5608.5404696503001</v>
      </c>
      <c r="J73" s="219">
        <v>6295.0948183547998</v>
      </c>
      <c r="K73" s="219">
        <v>8928.4271802679996</v>
      </c>
      <c r="L73" s="219">
        <v>3986.3150485562001</v>
      </c>
      <c r="M73" s="219">
        <v>9133.0123690492001</v>
      </c>
    </row>
    <row r="74" spans="1:13" x14ac:dyDescent="0.25">
      <c r="A74" s="256"/>
      <c r="B74" s="77" t="s">
        <v>89</v>
      </c>
      <c r="C74" s="219">
        <v>1434.1696826174</v>
      </c>
      <c r="D74" s="219">
        <v>7003.1187058451005</v>
      </c>
      <c r="E74" s="219">
        <v>3982.6271365580001</v>
      </c>
      <c r="F74" s="219">
        <v>5915.4162422310001</v>
      </c>
      <c r="G74" s="219">
        <v>3953.6009327615002</v>
      </c>
      <c r="H74" s="219">
        <v>3932.3900578379003</v>
      </c>
      <c r="I74" s="219">
        <v>5505.8239948986002</v>
      </c>
      <c r="J74" s="219">
        <v>6103.8896533838006</v>
      </c>
      <c r="K74" s="219">
        <v>9958.8197787358004</v>
      </c>
      <c r="L74" s="219">
        <v>3946.2785435293999</v>
      </c>
      <c r="M74" s="219">
        <v>8861.9239981620012</v>
      </c>
    </row>
    <row r="75" spans="1:13" x14ac:dyDescent="0.25">
      <c r="A75" s="257"/>
      <c r="B75" s="78" t="s">
        <v>90</v>
      </c>
      <c r="C75" s="220">
        <v>1511.8977780818</v>
      </c>
      <c r="D75" s="220" t="s">
        <v>87</v>
      </c>
      <c r="E75" s="220">
        <v>2230.9118482471999</v>
      </c>
      <c r="F75" s="220">
        <v>5714.7575993492001</v>
      </c>
      <c r="G75" s="220">
        <v>3775.4214652199003</v>
      </c>
      <c r="H75" s="220">
        <v>3541.0028475148001</v>
      </c>
      <c r="I75" s="220">
        <v>5168.5309535621</v>
      </c>
      <c r="J75" s="220">
        <v>6405.6569128742003</v>
      </c>
      <c r="K75" s="220">
        <v>9286.7507667175996</v>
      </c>
      <c r="L75" s="220">
        <v>3734.4450687200001</v>
      </c>
      <c r="M75" s="220">
        <v>9066.3175941954996</v>
      </c>
    </row>
    <row r="76" spans="1:13" x14ac:dyDescent="0.25">
      <c r="A76" s="255">
        <v>2022</v>
      </c>
      <c r="B76" s="76" t="s">
        <v>86</v>
      </c>
      <c r="C76" s="218" t="s">
        <v>87</v>
      </c>
      <c r="D76" s="218">
        <v>9725.9591482616997</v>
      </c>
      <c r="E76" s="218" t="s">
        <v>87</v>
      </c>
      <c r="F76" s="218">
        <v>5838.8428824735001</v>
      </c>
      <c r="G76" s="218">
        <v>3729.1450447960001</v>
      </c>
      <c r="H76" s="218">
        <v>3675.9019122239001</v>
      </c>
      <c r="I76" s="218">
        <v>6042.6762084476004</v>
      </c>
      <c r="J76" s="218">
        <v>6479.0119987395001</v>
      </c>
      <c r="K76" s="218">
        <v>9611.9618004100012</v>
      </c>
      <c r="L76" s="218">
        <v>3589.8014280948</v>
      </c>
      <c r="M76" s="218">
        <v>8847.2394584092999</v>
      </c>
    </row>
    <row r="77" spans="1:13" x14ac:dyDescent="0.25">
      <c r="A77" s="256"/>
      <c r="B77" s="77" t="s">
        <v>88</v>
      </c>
      <c r="C77" s="219">
        <v>1406.9707159333</v>
      </c>
      <c r="D77" s="219">
        <v>10783.955381719701</v>
      </c>
      <c r="E77" s="219">
        <v>3494.3636602460001</v>
      </c>
      <c r="F77" s="219">
        <v>5339.3776171276004</v>
      </c>
      <c r="G77" s="219">
        <v>3827.7017178814999</v>
      </c>
      <c r="H77" s="219">
        <v>3688.4699996295003</v>
      </c>
      <c r="I77" s="219">
        <v>5862.2502819230003</v>
      </c>
      <c r="J77" s="219">
        <v>6080.4093529554002</v>
      </c>
      <c r="K77" s="219">
        <v>9419.0599986148009</v>
      </c>
      <c r="L77" s="219">
        <v>3816.1365664751002</v>
      </c>
      <c r="M77" s="219">
        <v>8733.3409248953994</v>
      </c>
    </row>
    <row r="78" spans="1:13" x14ac:dyDescent="0.25">
      <c r="A78" s="256"/>
      <c r="B78" s="77" t="s">
        <v>89</v>
      </c>
      <c r="C78" s="219">
        <v>1369.3120577018001</v>
      </c>
      <c r="D78" s="219" t="s">
        <v>87</v>
      </c>
      <c r="E78" s="219">
        <v>3535.9103655408003</v>
      </c>
      <c r="F78" s="219">
        <v>5232.5821639684</v>
      </c>
      <c r="G78" s="219">
        <v>3638.0043901315003</v>
      </c>
      <c r="H78" s="219">
        <v>3448.5494150633999</v>
      </c>
      <c r="I78" s="219">
        <v>5766.3541593744003</v>
      </c>
      <c r="J78" s="219">
        <v>5701.8274729713003</v>
      </c>
      <c r="K78" s="219">
        <v>9194.5150034421004</v>
      </c>
      <c r="L78" s="219">
        <v>3497.4746776065003</v>
      </c>
      <c r="M78" s="219">
        <v>9273.1978238651009</v>
      </c>
    </row>
    <row r="79" spans="1:13" x14ac:dyDescent="0.25">
      <c r="A79" s="257"/>
      <c r="B79" s="78" t="s">
        <v>90</v>
      </c>
      <c r="C79" s="220" t="s">
        <v>87</v>
      </c>
      <c r="D79" s="220" t="s">
        <v>87</v>
      </c>
      <c r="E79" s="220">
        <v>3293.4177303317001</v>
      </c>
      <c r="F79" s="220">
        <v>5570.0801305103005</v>
      </c>
      <c r="G79" s="220">
        <v>4035.9659260377002</v>
      </c>
      <c r="H79" s="220">
        <v>3748.6858648933003</v>
      </c>
      <c r="I79" s="220">
        <v>5580.1287170295</v>
      </c>
      <c r="J79" s="220">
        <v>6197.3736506325004</v>
      </c>
      <c r="K79" s="220">
        <v>9621.9000570537009</v>
      </c>
      <c r="L79" s="220">
        <v>3618.8525335130003</v>
      </c>
      <c r="M79" s="220">
        <v>8816.4815336669999</v>
      </c>
    </row>
    <row r="80" spans="1:13" x14ac:dyDescent="0.25">
      <c r="A80" s="255">
        <v>2023</v>
      </c>
      <c r="B80" s="76" t="s">
        <v>86</v>
      </c>
      <c r="C80" s="218">
        <v>1765.8088379103001</v>
      </c>
      <c r="D80" s="218" t="s">
        <v>87</v>
      </c>
      <c r="E80" s="218">
        <v>3385.2931008198002</v>
      </c>
      <c r="F80" s="218">
        <v>5719.2559905111002</v>
      </c>
      <c r="G80" s="218">
        <v>4243.7984254947005</v>
      </c>
      <c r="H80" s="218">
        <v>4453.9534583556006</v>
      </c>
      <c r="I80" s="218">
        <v>6226.3697449908004</v>
      </c>
      <c r="J80" s="218">
        <v>6376.4973199462002</v>
      </c>
      <c r="K80" s="218">
        <v>9248.1493030427009</v>
      </c>
      <c r="L80" s="218">
        <v>3715.3975961315</v>
      </c>
      <c r="M80" s="218">
        <v>9386.9357069032012</v>
      </c>
    </row>
    <row r="81" spans="1:13" x14ac:dyDescent="0.25">
      <c r="A81" s="256"/>
      <c r="B81" s="77" t="s">
        <v>88</v>
      </c>
      <c r="C81" s="219">
        <v>1684.3724249690001</v>
      </c>
      <c r="D81" s="219" t="s">
        <v>87</v>
      </c>
      <c r="E81" s="219">
        <v>4264.0083471724001</v>
      </c>
      <c r="F81" s="219">
        <v>5903.0387760741005</v>
      </c>
      <c r="G81" s="219">
        <v>4100.8511218797003</v>
      </c>
      <c r="H81" s="219">
        <v>4192.3285052318006</v>
      </c>
      <c r="I81" s="219">
        <v>6522.7812538314001</v>
      </c>
      <c r="J81" s="219">
        <v>6972.0570521690006</v>
      </c>
      <c r="K81" s="219">
        <v>9437.3846915299</v>
      </c>
      <c r="L81" s="219">
        <v>3856.4291085008999</v>
      </c>
      <c r="M81" s="219">
        <v>8006.5994865028006</v>
      </c>
    </row>
    <row r="82" spans="1:13" x14ac:dyDescent="0.25">
      <c r="A82" s="256"/>
      <c r="B82" s="77" t="s">
        <v>89</v>
      </c>
      <c r="C82" s="219">
        <v>1450.1671823583999</v>
      </c>
      <c r="D82" s="219">
        <v>8957.6895414244009</v>
      </c>
      <c r="E82" s="219">
        <v>4056.8065627948999</v>
      </c>
      <c r="F82" s="219">
        <v>6297.7045702238001</v>
      </c>
      <c r="G82" s="219">
        <v>4020.9496736234</v>
      </c>
      <c r="H82" s="219">
        <v>4308.8359912445003</v>
      </c>
      <c r="I82" s="219">
        <v>6288.7432017286001</v>
      </c>
      <c r="J82" s="219">
        <v>6722.7008604776001</v>
      </c>
      <c r="K82" s="219">
        <v>9501.1135067740997</v>
      </c>
      <c r="L82" s="219">
        <v>4148.7091156447004</v>
      </c>
      <c r="M82" s="219">
        <v>8759.4601195537998</v>
      </c>
    </row>
    <row r="83" spans="1:13" x14ac:dyDescent="0.25">
      <c r="A83" s="257"/>
      <c r="B83" s="78" t="s">
        <v>90</v>
      </c>
      <c r="C83" s="220">
        <v>1729.3330909567001</v>
      </c>
      <c r="D83" s="220">
        <v>13027.4107657157</v>
      </c>
      <c r="E83" s="220">
        <v>2973.9710757482003</v>
      </c>
      <c r="F83" s="220">
        <v>6400.3955098685001</v>
      </c>
      <c r="G83" s="220">
        <v>4361.3013605490005</v>
      </c>
      <c r="H83" s="220">
        <v>4184.9330575059003</v>
      </c>
      <c r="I83" s="220">
        <v>6116.4391023808003</v>
      </c>
      <c r="J83" s="220">
        <v>6817.4242662987999</v>
      </c>
      <c r="K83" s="220">
        <v>9655.0512456772012</v>
      </c>
      <c r="L83" s="220">
        <v>4175.0887939153999</v>
      </c>
      <c r="M83" s="220">
        <v>8972.0730747487996</v>
      </c>
    </row>
    <row r="84" spans="1:13" x14ac:dyDescent="0.25">
      <c r="A84" s="255">
        <v>2024</v>
      </c>
      <c r="B84" s="76" t="s">
        <v>86</v>
      </c>
      <c r="C84" s="218">
        <v>1935.0791841717</v>
      </c>
      <c r="D84" s="218" t="s">
        <v>87</v>
      </c>
      <c r="E84" s="218" t="s">
        <v>87</v>
      </c>
      <c r="F84" s="218">
        <v>6561.4264281225005</v>
      </c>
      <c r="G84" s="218">
        <v>4635.3669739302004</v>
      </c>
      <c r="H84" s="218">
        <v>4382.5147226618001</v>
      </c>
      <c r="I84" s="218">
        <v>6425.2507643860999</v>
      </c>
      <c r="J84" s="218">
        <v>6857.2286400235007</v>
      </c>
      <c r="K84" s="218">
        <v>9500.9930515063006</v>
      </c>
      <c r="L84" s="218">
        <v>4095.2290106631003</v>
      </c>
      <c r="M84" s="218">
        <v>8622.3440565382007</v>
      </c>
    </row>
    <row r="85" spans="1:13" x14ac:dyDescent="0.25">
      <c r="A85" s="256"/>
      <c r="B85" s="77" t="s">
        <v>88</v>
      </c>
      <c r="C85" s="219">
        <v>1778.5728654994</v>
      </c>
      <c r="D85" s="219" t="s">
        <v>87</v>
      </c>
      <c r="E85" s="219">
        <v>4633.8446223533001</v>
      </c>
      <c r="F85" s="219">
        <v>6714.1247026560004</v>
      </c>
      <c r="G85" s="219">
        <v>4359.9278138048003</v>
      </c>
      <c r="H85" s="219">
        <v>4188.4578992848001</v>
      </c>
      <c r="I85" s="219">
        <v>6877.4642177883006</v>
      </c>
      <c r="J85" s="219">
        <v>7899.1779585779004</v>
      </c>
      <c r="K85" s="219">
        <v>9033.4721223315009</v>
      </c>
      <c r="L85" s="219">
        <v>4340.2655816217002</v>
      </c>
      <c r="M85" s="219">
        <v>8542.2788709260003</v>
      </c>
    </row>
    <row r="86" spans="1:13" x14ac:dyDescent="0.25">
      <c r="A86" s="256"/>
      <c r="B86" s="77" t="s">
        <v>89</v>
      </c>
      <c r="C86" s="219">
        <v>1694.8746870557</v>
      </c>
      <c r="D86" s="219">
        <v>11421.1725577416</v>
      </c>
      <c r="E86" s="219">
        <v>4396.8158457175005</v>
      </c>
      <c r="F86" s="219">
        <v>6839.4209311675004</v>
      </c>
      <c r="G86" s="219">
        <v>4780.1501143324003</v>
      </c>
      <c r="H86" s="219">
        <v>4169.5713104074002</v>
      </c>
      <c r="I86" s="219">
        <v>6036.1143071352999</v>
      </c>
      <c r="J86" s="219">
        <v>7761.9025866295005</v>
      </c>
      <c r="K86" s="219">
        <v>9978.5911457754009</v>
      </c>
      <c r="L86" s="219">
        <v>4351.6457224956002</v>
      </c>
      <c r="M86" s="219">
        <v>9703.6476884679996</v>
      </c>
    </row>
    <row r="87" spans="1:13" x14ac:dyDescent="0.25">
      <c r="A87" s="257"/>
      <c r="B87" s="78" t="s">
        <v>90</v>
      </c>
      <c r="C87" s="220">
        <v>1602.3169956394001</v>
      </c>
      <c r="D87" s="220">
        <v>9044.8923052655009</v>
      </c>
      <c r="E87" s="220">
        <v>4953.5109989020002</v>
      </c>
      <c r="F87" s="220">
        <v>6934.9065979859006</v>
      </c>
      <c r="G87" s="220">
        <v>4778.7587386350006</v>
      </c>
      <c r="H87" s="220">
        <v>4674.4460306564006</v>
      </c>
      <c r="I87" s="220">
        <v>6516.6684864233002</v>
      </c>
      <c r="J87" s="220">
        <v>7144.5402602494005</v>
      </c>
      <c r="K87" s="220">
        <v>9237.6968002800004</v>
      </c>
      <c r="L87" s="220">
        <v>4359.9033140020001</v>
      </c>
      <c r="M87" s="220">
        <v>9138.4613280775011</v>
      </c>
    </row>
    <row r="88" spans="1:13" x14ac:dyDescent="0.25">
      <c r="A88" s="258">
        <v>2025</v>
      </c>
      <c r="B88" s="76" t="s">
        <v>86</v>
      </c>
      <c r="C88" s="218">
        <v>1819.0729531269999</v>
      </c>
      <c r="D88" s="218">
        <v>9787.4943101237004</v>
      </c>
      <c r="E88" s="218">
        <v>4163.6896862712001</v>
      </c>
      <c r="F88" s="218">
        <v>6585.5309174226004</v>
      </c>
      <c r="G88" s="218">
        <v>4692.8690401357999</v>
      </c>
      <c r="H88" s="218">
        <v>4303.8914846816006</v>
      </c>
      <c r="I88" s="218">
        <v>6220.0450912243996</v>
      </c>
      <c r="J88" s="218">
        <v>6735.6149854458999</v>
      </c>
      <c r="K88" s="218">
        <v>9185.0868184579995</v>
      </c>
      <c r="L88" s="218">
        <v>4317.5216967062006</v>
      </c>
      <c r="M88" s="218">
        <v>9008.4791920453008</v>
      </c>
    </row>
    <row r="89" spans="1:13" x14ac:dyDescent="0.25">
      <c r="A89" s="259"/>
      <c r="B89" s="77" t="s">
        <v>88</v>
      </c>
      <c r="C89" s="219">
        <v>1469.8001002551</v>
      </c>
      <c r="D89" s="219">
        <v>12340.853668390801</v>
      </c>
      <c r="E89" s="219">
        <v>4378.7198106446003</v>
      </c>
      <c r="F89" s="219">
        <v>6695.0361861606998</v>
      </c>
      <c r="G89" s="219">
        <v>4581.6297132598002</v>
      </c>
      <c r="H89" s="219">
        <v>4437.0807392567003</v>
      </c>
      <c r="I89" s="219">
        <v>6612.6551164271996</v>
      </c>
      <c r="J89" s="219">
        <v>7273.8832296332002</v>
      </c>
      <c r="K89" s="219">
        <v>10150.6441945851</v>
      </c>
      <c r="L89" s="219">
        <v>4814.6108644057003</v>
      </c>
      <c r="M89" s="219">
        <v>8886.7892416968007</v>
      </c>
    </row>
    <row r="90" spans="1:13" x14ac:dyDescent="0.25">
      <c r="A90" s="259"/>
      <c r="B90" s="77" t="s">
        <v>89</v>
      </c>
      <c r="C90" s="219">
        <v>1439.5985943434</v>
      </c>
      <c r="D90" s="219">
        <v>10744.0725660772</v>
      </c>
      <c r="E90" s="219">
        <v>4384.3792108563002</v>
      </c>
      <c r="F90" s="219">
        <v>7037.6233029532996</v>
      </c>
      <c r="G90" s="219">
        <v>5033.9952315725004</v>
      </c>
      <c r="H90" s="219">
        <v>4861.7100094869002</v>
      </c>
      <c r="I90" s="219">
        <v>7282.677983734</v>
      </c>
      <c r="J90" s="219">
        <v>6846.4863611215014</v>
      </c>
      <c r="K90" s="219">
        <v>10354.550057501699</v>
      </c>
      <c r="L90" s="219">
        <v>5441.8138366014</v>
      </c>
      <c r="M90" s="219">
        <v>9109.6583408607003</v>
      </c>
    </row>
    <row r="91" spans="1:13" x14ac:dyDescent="0.25">
      <c r="A91" s="259"/>
      <c r="B91" s="77" t="s">
        <v>90</v>
      </c>
      <c r="C91" s="219">
        <v>1825.0556372312001</v>
      </c>
      <c r="D91" s="219">
        <v>12133.126694705699</v>
      </c>
      <c r="E91" s="219">
        <v>4716.0337738307999</v>
      </c>
      <c r="F91" s="219">
        <v>7205.6565969576995</v>
      </c>
      <c r="G91" s="219">
        <v>4886.4308408208999</v>
      </c>
      <c r="H91" s="219">
        <v>4756.8915758802004</v>
      </c>
      <c r="I91" s="219">
        <v>7308.3994601835002</v>
      </c>
      <c r="J91" s="219">
        <v>6997.1389954227006</v>
      </c>
      <c r="K91" s="219">
        <v>10350.982744335801</v>
      </c>
      <c r="L91" s="219">
        <v>4751.6323579603004</v>
      </c>
      <c r="M91" s="219">
        <v>8891.3858914093998</v>
      </c>
    </row>
    <row r="92" spans="1:13" ht="3.75" customHeight="1" x14ac:dyDescent="0.25">
      <c r="A92" s="87"/>
      <c r="B92" s="36"/>
      <c r="C92" s="47"/>
      <c r="D92" s="47"/>
      <c r="E92" s="47"/>
      <c r="F92" s="47"/>
      <c r="G92" s="47"/>
      <c r="H92" s="47"/>
      <c r="I92" s="47"/>
      <c r="J92" s="47"/>
      <c r="K92" s="47"/>
      <c r="L92" s="47"/>
      <c r="M92" s="47"/>
    </row>
    <row r="93" spans="1:13" ht="3"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5" customHeight="1" x14ac:dyDescent="0.25">
      <c r="A96" s="50" t="s">
        <v>96</v>
      </c>
      <c r="B96" s="240" t="s">
        <v>244</v>
      </c>
      <c r="C96" s="240"/>
      <c r="D96" s="240"/>
      <c r="E96" s="240"/>
      <c r="F96" s="240"/>
      <c r="G96" s="240"/>
      <c r="H96" s="240"/>
      <c r="I96" s="240"/>
      <c r="J96" s="240"/>
    </row>
    <row r="97" spans="1:10" ht="36.75" customHeight="1" x14ac:dyDescent="0.25">
      <c r="A97" s="50" t="s">
        <v>98</v>
      </c>
      <c r="B97" s="240" t="s">
        <v>103</v>
      </c>
      <c r="C97" s="240"/>
      <c r="D97" s="240"/>
      <c r="E97" s="240"/>
      <c r="F97" s="240"/>
      <c r="G97" s="240"/>
      <c r="H97" s="240"/>
      <c r="I97" s="240"/>
      <c r="J97" s="240"/>
    </row>
    <row r="98" spans="1:10" x14ac:dyDescent="0.25">
      <c r="A98" s="49" t="s">
        <v>108</v>
      </c>
      <c r="B98" s="240" t="s">
        <v>277</v>
      </c>
      <c r="C98" s="240"/>
      <c r="D98" s="240"/>
      <c r="E98" s="240"/>
      <c r="F98" s="240"/>
      <c r="G98" s="240"/>
      <c r="H98" s="240"/>
      <c r="I98" s="240"/>
      <c r="J98" s="240"/>
    </row>
    <row r="99" spans="1:10" ht="14.45" customHeight="1" x14ac:dyDescent="0.25">
      <c r="A99" s="49" t="s">
        <v>106</v>
      </c>
      <c r="B99" s="240" t="s">
        <v>278</v>
      </c>
      <c r="C99" s="240"/>
      <c r="D99" s="240"/>
      <c r="E99" s="240"/>
      <c r="F99" s="240"/>
      <c r="G99" s="240"/>
      <c r="H99" s="240"/>
      <c r="I99" s="240"/>
      <c r="J99" s="240"/>
    </row>
    <row r="100" spans="1:10" ht="24.75" customHeight="1" x14ac:dyDescent="0.25">
      <c r="A100" s="49" t="s">
        <v>110</v>
      </c>
      <c r="B100" s="240" t="s">
        <v>111</v>
      </c>
      <c r="C100" s="240"/>
      <c r="D100" s="240"/>
      <c r="E100" s="240"/>
      <c r="F100" s="240"/>
      <c r="G100" s="240"/>
      <c r="H100" s="240"/>
      <c r="I100" s="240"/>
      <c r="J100" s="240"/>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287E-8004-41F6-9CB2-8BDF8ADBC0F7}">
  <dimension ref="A1:M100"/>
  <sheetViews>
    <sheetView zoomScaleNormal="100" workbookViewId="0">
      <pane ySplit="7" topLeftCell="A8" activePane="bottomLeft" state="frozen"/>
      <selection activeCell="L94" sqref="L94"/>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18.Chih.</v>
      </c>
      <c r="M3" s="254"/>
    </row>
    <row r="4" spans="1:13" ht="12.95" customHeight="1" x14ac:dyDescent="0.25">
      <c r="A4" s="98" t="s">
        <v>181</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v>4966.5154468283999</v>
      </c>
      <c r="D8" s="218">
        <v>11971.0618695266</v>
      </c>
      <c r="E8" s="218">
        <v>7510.3009739473</v>
      </c>
      <c r="F8" s="218">
        <v>8622.0517322513006</v>
      </c>
      <c r="G8" s="218">
        <v>7207.0498215411999</v>
      </c>
      <c r="H8" s="218">
        <v>9216.4470517184</v>
      </c>
      <c r="I8" s="218">
        <v>10001.6924979997</v>
      </c>
      <c r="J8" s="218">
        <v>10819.2240020259</v>
      </c>
      <c r="K8" s="218">
        <v>11976.883092960499</v>
      </c>
      <c r="L8" s="218">
        <v>6918.9781977160001</v>
      </c>
      <c r="M8" s="218">
        <v>11826.812405388901</v>
      </c>
    </row>
    <row r="9" spans="1:13" x14ac:dyDescent="0.25">
      <c r="A9" s="256"/>
      <c r="B9" s="77" t="s">
        <v>88</v>
      </c>
      <c r="C9" s="219">
        <v>4588.5143530756004</v>
      </c>
      <c r="D9" s="219" t="s">
        <v>87</v>
      </c>
      <c r="E9" s="219">
        <v>7256.9597458625003</v>
      </c>
      <c r="F9" s="219">
        <v>8296.5260983302996</v>
      </c>
      <c r="G9" s="219">
        <v>7136.1052824777007</v>
      </c>
      <c r="H9" s="219">
        <v>7897.3771770550002</v>
      </c>
      <c r="I9" s="219" t="s">
        <v>87</v>
      </c>
      <c r="J9" s="219">
        <v>11881.2632685187</v>
      </c>
      <c r="K9" s="219">
        <v>12850.2126932227</v>
      </c>
      <c r="L9" s="219">
        <v>7028.3834768172001</v>
      </c>
      <c r="M9" s="219">
        <v>12387.853485584399</v>
      </c>
    </row>
    <row r="10" spans="1:13" x14ac:dyDescent="0.25">
      <c r="A10" s="256"/>
      <c r="B10" s="77" t="s">
        <v>89</v>
      </c>
      <c r="C10" s="219">
        <v>5913.5168398377</v>
      </c>
      <c r="D10" s="219" t="s">
        <v>87</v>
      </c>
      <c r="E10" s="219">
        <v>7386.5422806778006</v>
      </c>
      <c r="F10" s="219">
        <v>8181.1293228459999</v>
      </c>
      <c r="G10" s="219">
        <v>7731.9491450093001</v>
      </c>
      <c r="H10" s="219">
        <v>7891.6828880754001</v>
      </c>
      <c r="I10" s="219">
        <v>10641.9081181357</v>
      </c>
      <c r="J10" s="219" t="s">
        <v>87</v>
      </c>
      <c r="K10" s="219">
        <v>13011.398080684499</v>
      </c>
      <c r="L10" s="219">
        <v>6894.4771746423003</v>
      </c>
      <c r="M10" s="219">
        <v>10849.153228418199</v>
      </c>
    </row>
    <row r="11" spans="1:13" x14ac:dyDescent="0.25">
      <c r="A11" s="257"/>
      <c r="B11" s="78" t="s">
        <v>90</v>
      </c>
      <c r="C11" s="220">
        <v>4211.5465440108001</v>
      </c>
      <c r="D11" s="220">
        <v>12566.9162660772</v>
      </c>
      <c r="E11" s="220">
        <v>7969.8423531558001</v>
      </c>
      <c r="F11" s="220">
        <v>7659.0878704335</v>
      </c>
      <c r="G11" s="220">
        <v>8448.0431009496006</v>
      </c>
      <c r="H11" s="220">
        <v>8703.4747606464007</v>
      </c>
      <c r="I11" s="220">
        <v>9697.8760858191999</v>
      </c>
      <c r="J11" s="220" t="s">
        <v>87</v>
      </c>
      <c r="K11" s="220" t="s">
        <v>87</v>
      </c>
      <c r="L11" s="220">
        <v>7765.7397678036996</v>
      </c>
      <c r="M11" s="220">
        <v>11428.5706607055</v>
      </c>
    </row>
    <row r="12" spans="1:13" x14ac:dyDescent="0.25">
      <c r="A12" s="255">
        <v>2006</v>
      </c>
      <c r="B12" s="76" t="s">
        <v>86</v>
      </c>
      <c r="C12" s="218">
        <v>4483.5088248268003</v>
      </c>
      <c r="D12" s="218">
        <v>15291.731713813</v>
      </c>
      <c r="E12" s="218">
        <v>8343.1449554570008</v>
      </c>
      <c r="F12" s="218">
        <v>8277.7544242550011</v>
      </c>
      <c r="G12" s="218">
        <v>8327.3234132253001</v>
      </c>
      <c r="H12" s="218">
        <v>7381.0481794681</v>
      </c>
      <c r="I12" s="218">
        <v>8530.6731151581007</v>
      </c>
      <c r="J12" s="218" t="s">
        <v>87</v>
      </c>
      <c r="K12" s="218">
        <v>12856.7390334596</v>
      </c>
      <c r="L12" s="218">
        <v>7027.1816364311999</v>
      </c>
      <c r="M12" s="218">
        <v>11722.619420261501</v>
      </c>
    </row>
    <row r="13" spans="1:13" x14ac:dyDescent="0.25">
      <c r="A13" s="256"/>
      <c r="B13" s="77" t="s">
        <v>88</v>
      </c>
      <c r="C13" s="219">
        <v>5563.9714081687998</v>
      </c>
      <c r="D13" s="219" t="s">
        <v>87</v>
      </c>
      <c r="E13" s="219">
        <v>8580.8940302512001</v>
      </c>
      <c r="F13" s="219">
        <v>9717.800142546701</v>
      </c>
      <c r="G13" s="219">
        <v>9122.9167534433</v>
      </c>
      <c r="H13" s="219">
        <v>8339.5656922549006</v>
      </c>
      <c r="I13" s="219">
        <v>12974.813416203</v>
      </c>
      <c r="J13" s="219">
        <v>15402.8965393994</v>
      </c>
      <c r="K13" s="219">
        <v>13313.5111581814</v>
      </c>
      <c r="L13" s="219">
        <v>7515.3587386707004</v>
      </c>
      <c r="M13" s="219">
        <v>11212.406129492301</v>
      </c>
    </row>
    <row r="14" spans="1:13" x14ac:dyDescent="0.25">
      <c r="A14" s="256"/>
      <c r="B14" s="77" t="s">
        <v>89</v>
      </c>
      <c r="C14" s="219">
        <v>5318.0213730517999</v>
      </c>
      <c r="D14" s="219">
        <v>15920.761317254901</v>
      </c>
      <c r="E14" s="219">
        <v>8161.2299550412999</v>
      </c>
      <c r="F14" s="219">
        <v>10048.0784658506</v>
      </c>
      <c r="G14" s="219">
        <v>8170.8537142872001</v>
      </c>
      <c r="H14" s="219">
        <v>7075.9269781073999</v>
      </c>
      <c r="I14" s="219">
        <v>12081.2285069304</v>
      </c>
      <c r="J14" s="219">
        <v>16054.9496389412</v>
      </c>
      <c r="K14" s="219">
        <v>12662.6489234529</v>
      </c>
      <c r="L14" s="219">
        <v>7294.8145086861005</v>
      </c>
      <c r="M14" s="219">
        <v>11427.244859729801</v>
      </c>
    </row>
    <row r="15" spans="1:13" x14ac:dyDescent="0.25">
      <c r="A15" s="257"/>
      <c r="B15" s="78" t="s">
        <v>90</v>
      </c>
      <c r="C15" s="220">
        <v>6402.4253400075004</v>
      </c>
      <c r="D15" s="220">
        <v>13727.7736166868</v>
      </c>
      <c r="E15" s="220">
        <v>8101.1625312811002</v>
      </c>
      <c r="F15" s="220">
        <v>9307.1025678940005</v>
      </c>
      <c r="G15" s="220">
        <v>7739.7146027181007</v>
      </c>
      <c r="H15" s="220">
        <v>7502.2057270801006</v>
      </c>
      <c r="I15" s="220">
        <v>11013.162484067101</v>
      </c>
      <c r="J15" s="220">
        <v>14226.649427070201</v>
      </c>
      <c r="K15" s="220">
        <v>12382.3631675586</v>
      </c>
      <c r="L15" s="220">
        <v>6564.3968349567003</v>
      </c>
      <c r="M15" s="220">
        <v>10876.9931325261</v>
      </c>
    </row>
    <row r="16" spans="1:13" x14ac:dyDescent="0.25">
      <c r="A16" s="255">
        <v>2007</v>
      </c>
      <c r="B16" s="76" t="s">
        <v>86</v>
      </c>
      <c r="C16" s="218">
        <v>5274.8907450096003</v>
      </c>
      <c r="D16" s="218">
        <v>16430.282031915402</v>
      </c>
      <c r="E16" s="218">
        <v>7902.1611184033</v>
      </c>
      <c r="F16" s="218">
        <v>8707.2458750648002</v>
      </c>
      <c r="G16" s="218">
        <v>7883.3747805061003</v>
      </c>
      <c r="H16" s="218">
        <v>7822.1987297313999</v>
      </c>
      <c r="I16" s="218">
        <v>11999.964553333701</v>
      </c>
      <c r="J16" s="218">
        <v>12734.138967254001</v>
      </c>
      <c r="K16" s="218">
        <v>13123.278830404701</v>
      </c>
      <c r="L16" s="218">
        <v>7021.4585372390002</v>
      </c>
      <c r="M16" s="218">
        <v>11894.0094260725</v>
      </c>
    </row>
    <row r="17" spans="1:13" x14ac:dyDescent="0.25">
      <c r="A17" s="256"/>
      <c r="B17" s="77" t="s">
        <v>88</v>
      </c>
      <c r="C17" s="219">
        <v>4797.0514336859005</v>
      </c>
      <c r="D17" s="219" t="s">
        <v>87</v>
      </c>
      <c r="E17" s="219">
        <v>7765.7977040924006</v>
      </c>
      <c r="F17" s="219">
        <v>9102.6481109557008</v>
      </c>
      <c r="G17" s="219">
        <v>7616.7277912773006</v>
      </c>
      <c r="H17" s="219">
        <v>8036.8436827092</v>
      </c>
      <c r="I17" s="219">
        <v>14610.556696399601</v>
      </c>
      <c r="J17" s="219">
        <v>10521.443397691201</v>
      </c>
      <c r="K17" s="219">
        <v>13585.7025972705</v>
      </c>
      <c r="L17" s="219">
        <v>7244.8789126666006</v>
      </c>
      <c r="M17" s="219">
        <v>13340.9157814681</v>
      </c>
    </row>
    <row r="18" spans="1:13" x14ac:dyDescent="0.25">
      <c r="A18" s="256"/>
      <c r="B18" s="77" t="s">
        <v>89</v>
      </c>
      <c r="C18" s="219">
        <v>5287.7217021451997</v>
      </c>
      <c r="D18" s="219" t="s">
        <v>87</v>
      </c>
      <c r="E18" s="219">
        <v>8486.5830821568998</v>
      </c>
      <c r="F18" s="219">
        <v>9482.2621578116996</v>
      </c>
      <c r="G18" s="219">
        <v>8975.0758130868999</v>
      </c>
      <c r="H18" s="219">
        <v>8398.6461925173007</v>
      </c>
      <c r="I18" s="219">
        <v>14924.7534350678</v>
      </c>
      <c r="J18" s="219" t="s">
        <v>87</v>
      </c>
      <c r="K18" s="219">
        <v>13979.671856020301</v>
      </c>
      <c r="L18" s="219" t="s">
        <v>87</v>
      </c>
      <c r="M18" s="219" t="s">
        <v>87</v>
      </c>
    </row>
    <row r="19" spans="1:13" x14ac:dyDescent="0.25">
      <c r="A19" s="257"/>
      <c r="B19" s="78" t="s">
        <v>90</v>
      </c>
      <c r="C19" s="220">
        <v>4805.0780336964999</v>
      </c>
      <c r="D19" s="220" t="s">
        <v>87</v>
      </c>
      <c r="E19" s="220">
        <v>7356.3962413941999</v>
      </c>
      <c r="F19" s="220">
        <v>9131.4579004144998</v>
      </c>
      <c r="G19" s="220">
        <v>7539.1875563650001</v>
      </c>
      <c r="H19" s="220" t="s">
        <v>87</v>
      </c>
      <c r="I19" s="220">
        <v>12322.7281431219</v>
      </c>
      <c r="J19" s="220">
        <v>11855.8596965417</v>
      </c>
      <c r="K19" s="220">
        <v>13267.367334451401</v>
      </c>
      <c r="L19" s="220">
        <v>6583.7827697028006</v>
      </c>
      <c r="M19" s="220">
        <v>13500.007416100001</v>
      </c>
    </row>
    <row r="20" spans="1:13" x14ac:dyDescent="0.25">
      <c r="A20" s="255">
        <v>2008</v>
      </c>
      <c r="B20" s="76" t="s">
        <v>86</v>
      </c>
      <c r="C20" s="218">
        <v>5303.9813613618999</v>
      </c>
      <c r="D20" s="218">
        <v>15102.783836811501</v>
      </c>
      <c r="E20" s="218">
        <v>7374.5868276937999</v>
      </c>
      <c r="F20" s="218">
        <v>10204.765195959701</v>
      </c>
      <c r="G20" s="218">
        <v>7769.5304508432</v>
      </c>
      <c r="H20" s="218">
        <v>9037.1205664006011</v>
      </c>
      <c r="I20" s="218" t="s">
        <v>87</v>
      </c>
      <c r="J20" s="218">
        <v>11199.159277958901</v>
      </c>
      <c r="K20" s="218">
        <v>12741.510017402301</v>
      </c>
      <c r="L20" s="218">
        <v>9053.5802544471007</v>
      </c>
      <c r="M20" s="218">
        <v>14014.628578731801</v>
      </c>
    </row>
    <row r="21" spans="1:13" x14ac:dyDescent="0.25">
      <c r="A21" s="256"/>
      <c r="B21" s="77" t="s">
        <v>88</v>
      </c>
      <c r="C21" s="219">
        <v>5134.9513511985006</v>
      </c>
      <c r="D21" s="219">
        <v>15094.759272075</v>
      </c>
      <c r="E21" s="219">
        <v>7405.4746184573005</v>
      </c>
      <c r="F21" s="219">
        <v>8639.4412430983011</v>
      </c>
      <c r="G21" s="219">
        <v>8421.5770697902008</v>
      </c>
      <c r="H21" s="219">
        <v>8526.5991452591006</v>
      </c>
      <c r="I21" s="219" t="s">
        <v>87</v>
      </c>
      <c r="J21" s="219">
        <v>12013.0112881525</v>
      </c>
      <c r="K21" s="219">
        <v>13877.94240991</v>
      </c>
      <c r="L21" s="219">
        <v>6860.4319271199001</v>
      </c>
      <c r="M21" s="219">
        <v>12237.7561490385</v>
      </c>
    </row>
    <row r="22" spans="1:13" x14ac:dyDescent="0.25">
      <c r="A22" s="256"/>
      <c r="B22" s="77" t="s">
        <v>89</v>
      </c>
      <c r="C22" s="219">
        <v>5405.0219430590005</v>
      </c>
      <c r="D22" s="219">
        <v>11468.8613083251</v>
      </c>
      <c r="E22" s="219">
        <v>7597.0305422423007</v>
      </c>
      <c r="F22" s="219">
        <v>8822.7245968420011</v>
      </c>
      <c r="G22" s="219">
        <v>8201.9906792965012</v>
      </c>
      <c r="H22" s="219">
        <v>6644.5694398188998</v>
      </c>
      <c r="I22" s="219">
        <v>9069.2291273191004</v>
      </c>
      <c r="J22" s="219">
        <v>12570.882040028</v>
      </c>
      <c r="K22" s="219">
        <v>11305.8410814774</v>
      </c>
      <c r="L22" s="219">
        <v>6515.8444709169999</v>
      </c>
      <c r="M22" s="219">
        <v>12105.5284544809</v>
      </c>
    </row>
    <row r="23" spans="1:13" x14ac:dyDescent="0.25">
      <c r="A23" s="257"/>
      <c r="B23" s="78" t="s">
        <v>90</v>
      </c>
      <c r="C23" s="220">
        <v>4882.9664945031</v>
      </c>
      <c r="D23" s="220">
        <v>11282.8589126672</v>
      </c>
      <c r="E23" s="220">
        <v>7288.5992942251005</v>
      </c>
      <c r="F23" s="220">
        <v>7548.8696016362001</v>
      </c>
      <c r="G23" s="220">
        <v>6725.8156865287001</v>
      </c>
      <c r="H23" s="220">
        <v>6463.2887896302</v>
      </c>
      <c r="I23" s="220">
        <v>8301.4726362700003</v>
      </c>
      <c r="J23" s="220" t="s">
        <v>87</v>
      </c>
      <c r="K23" s="220">
        <v>11407.299316087201</v>
      </c>
      <c r="L23" s="220">
        <v>6812.1170378981005</v>
      </c>
      <c r="M23" s="220">
        <v>12031.862689489401</v>
      </c>
    </row>
    <row r="24" spans="1:13" x14ac:dyDescent="0.25">
      <c r="A24" s="255">
        <v>2009</v>
      </c>
      <c r="B24" s="76" t="s">
        <v>86</v>
      </c>
      <c r="C24" s="218" t="s">
        <v>87</v>
      </c>
      <c r="D24" s="218">
        <v>10763.452201013501</v>
      </c>
      <c r="E24" s="218">
        <v>7944.7502681133001</v>
      </c>
      <c r="F24" s="218">
        <v>9360.0411274017006</v>
      </c>
      <c r="G24" s="218">
        <v>7303.6478458172005</v>
      </c>
      <c r="H24" s="218">
        <v>5702.4698846831006</v>
      </c>
      <c r="I24" s="218">
        <v>10935.035924657801</v>
      </c>
      <c r="J24" s="218" t="s">
        <v>87</v>
      </c>
      <c r="K24" s="218">
        <v>11278.2380731341</v>
      </c>
      <c r="L24" s="218">
        <v>6070.3402489905002</v>
      </c>
      <c r="M24" s="218">
        <v>12401.7819554733</v>
      </c>
    </row>
    <row r="25" spans="1:13" x14ac:dyDescent="0.25">
      <c r="A25" s="256"/>
      <c r="B25" s="77" t="s">
        <v>88</v>
      </c>
      <c r="C25" s="219">
        <v>5358.1772348965005</v>
      </c>
      <c r="D25" s="219">
        <v>10867.6826308655</v>
      </c>
      <c r="E25" s="219">
        <v>7708.1311791804001</v>
      </c>
      <c r="F25" s="219">
        <v>8266.3063796595998</v>
      </c>
      <c r="G25" s="219">
        <v>7295.3737527895</v>
      </c>
      <c r="H25" s="219">
        <v>6854.7589693922</v>
      </c>
      <c r="I25" s="219" t="s">
        <v>87</v>
      </c>
      <c r="J25" s="219" t="s">
        <v>87</v>
      </c>
      <c r="K25" s="219">
        <v>12109.891867648901</v>
      </c>
      <c r="L25" s="219">
        <v>6093.5403508688005</v>
      </c>
      <c r="M25" s="219" t="s">
        <v>87</v>
      </c>
    </row>
    <row r="26" spans="1:13" x14ac:dyDescent="0.25">
      <c r="A26" s="256"/>
      <c r="B26" s="77" t="s">
        <v>89</v>
      </c>
      <c r="C26" s="219">
        <v>4965.9286614442999</v>
      </c>
      <c r="D26" s="219" t="s">
        <v>87</v>
      </c>
      <c r="E26" s="219">
        <v>6920.5028770745002</v>
      </c>
      <c r="F26" s="219">
        <v>8899.4638313235009</v>
      </c>
      <c r="G26" s="219">
        <v>7296.5456253229004</v>
      </c>
      <c r="H26" s="219">
        <v>5306.6377492991005</v>
      </c>
      <c r="I26" s="219" t="s">
        <v>87</v>
      </c>
      <c r="J26" s="219" t="s">
        <v>87</v>
      </c>
      <c r="K26" s="219">
        <v>12204.786962525501</v>
      </c>
      <c r="L26" s="219">
        <v>6066.8634072066006</v>
      </c>
      <c r="M26" s="219">
        <v>12313.8457147386</v>
      </c>
    </row>
    <row r="27" spans="1:13" x14ac:dyDescent="0.25">
      <c r="A27" s="257"/>
      <c r="B27" s="78" t="s">
        <v>90</v>
      </c>
      <c r="C27" s="220">
        <v>4056.6726958427003</v>
      </c>
      <c r="D27" s="220">
        <v>11603.684425359901</v>
      </c>
      <c r="E27" s="220">
        <v>7491.0966857693002</v>
      </c>
      <c r="F27" s="220">
        <v>8048.2624602494006</v>
      </c>
      <c r="G27" s="220">
        <v>6070.4658187881005</v>
      </c>
      <c r="H27" s="220">
        <v>6552.5329811048005</v>
      </c>
      <c r="I27" s="220">
        <v>8683.9701817303994</v>
      </c>
      <c r="J27" s="220">
        <v>9468.228639573801</v>
      </c>
      <c r="K27" s="220">
        <v>10873.1793635373</v>
      </c>
      <c r="L27" s="220">
        <v>6494.3458627423006</v>
      </c>
      <c r="M27" s="220">
        <v>11726.976573521701</v>
      </c>
    </row>
    <row r="28" spans="1:13" x14ac:dyDescent="0.25">
      <c r="A28" s="255">
        <v>2010</v>
      </c>
      <c r="B28" s="76" t="s">
        <v>86</v>
      </c>
      <c r="C28" s="218" t="s">
        <v>87</v>
      </c>
      <c r="D28" s="218">
        <v>12876.214237435101</v>
      </c>
      <c r="E28" s="218">
        <v>6767.6128176274005</v>
      </c>
      <c r="F28" s="218">
        <v>8970.9596210943</v>
      </c>
      <c r="G28" s="218">
        <v>6774.8620761840002</v>
      </c>
      <c r="H28" s="218">
        <v>5701.4812592281005</v>
      </c>
      <c r="I28" s="218" t="s">
        <v>87</v>
      </c>
      <c r="J28" s="218">
        <v>9112.8555435799008</v>
      </c>
      <c r="K28" s="218">
        <v>11543.071105516101</v>
      </c>
      <c r="L28" s="218">
        <v>5787.2017663429006</v>
      </c>
      <c r="M28" s="218">
        <v>11712.7712790771</v>
      </c>
    </row>
    <row r="29" spans="1:13" x14ac:dyDescent="0.25">
      <c r="A29" s="256"/>
      <c r="B29" s="77" t="s">
        <v>88</v>
      </c>
      <c r="C29" s="219">
        <v>5257.2453998024002</v>
      </c>
      <c r="D29" s="219" t="s">
        <v>87</v>
      </c>
      <c r="E29" s="219">
        <v>7011.1312563808006</v>
      </c>
      <c r="F29" s="219">
        <v>7053.8494131941006</v>
      </c>
      <c r="G29" s="219">
        <v>7689.3249041680001</v>
      </c>
      <c r="H29" s="219">
        <v>5784.2246952980004</v>
      </c>
      <c r="I29" s="219">
        <v>12953.7700911761</v>
      </c>
      <c r="J29" s="219">
        <v>10452.587057676601</v>
      </c>
      <c r="K29" s="219">
        <v>11686.742829208501</v>
      </c>
      <c r="L29" s="219">
        <v>5215.1796462624998</v>
      </c>
      <c r="M29" s="219">
        <v>11227.6937763161</v>
      </c>
    </row>
    <row r="30" spans="1:13" x14ac:dyDescent="0.25">
      <c r="A30" s="256"/>
      <c r="B30" s="77" t="s">
        <v>89</v>
      </c>
      <c r="C30" s="219">
        <v>4611.9923851251006</v>
      </c>
      <c r="D30" s="219">
        <v>13555.939925537001</v>
      </c>
      <c r="E30" s="219">
        <v>6639.6628870290006</v>
      </c>
      <c r="F30" s="219">
        <v>8572.2516974299997</v>
      </c>
      <c r="G30" s="219">
        <v>6877.5667332441999</v>
      </c>
      <c r="H30" s="219">
        <v>7416.5100593628003</v>
      </c>
      <c r="I30" s="219" t="s">
        <v>87</v>
      </c>
      <c r="J30" s="219">
        <v>10747.2051617543</v>
      </c>
      <c r="K30" s="219">
        <v>12371.2740051939</v>
      </c>
      <c r="L30" s="219">
        <v>5892.1353470387003</v>
      </c>
      <c r="M30" s="219">
        <v>10446.281264207701</v>
      </c>
    </row>
    <row r="31" spans="1:13" x14ac:dyDescent="0.25">
      <c r="A31" s="257"/>
      <c r="B31" s="78" t="s">
        <v>90</v>
      </c>
      <c r="C31" s="220" t="s">
        <v>87</v>
      </c>
      <c r="D31" s="220" t="s">
        <v>87</v>
      </c>
      <c r="E31" s="220">
        <v>6385.0801145271998</v>
      </c>
      <c r="F31" s="220">
        <v>7552.9421677946002</v>
      </c>
      <c r="G31" s="220">
        <v>6794.2610372937006</v>
      </c>
      <c r="H31" s="220">
        <v>5922.8245898921004</v>
      </c>
      <c r="I31" s="220">
        <v>8906.8259312584996</v>
      </c>
      <c r="J31" s="220">
        <v>9191.6649665868008</v>
      </c>
      <c r="K31" s="220">
        <v>10458.3483854651</v>
      </c>
      <c r="L31" s="220">
        <v>5655.7048944885</v>
      </c>
      <c r="M31" s="220">
        <v>10183.038920574001</v>
      </c>
    </row>
    <row r="32" spans="1:13" x14ac:dyDescent="0.25">
      <c r="A32" s="255">
        <v>2011</v>
      </c>
      <c r="B32" s="76" t="s">
        <v>86</v>
      </c>
      <c r="C32" s="218">
        <v>5511.6683989978001</v>
      </c>
      <c r="D32" s="218">
        <v>10861.740106011001</v>
      </c>
      <c r="E32" s="218">
        <v>5967.8445199294001</v>
      </c>
      <c r="F32" s="218">
        <v>6960.0116835645003</v>
      </c>
      <c r="G32" s="218">
        <v>7306.7813018789002</v>
      </c>
      <c r="H32" s="218">
        <v>6667.0225292129999</v>
      </c>
      <c r="I32" s="218">
        <v>8735.4787341798001</v>
      </c>
      <c r="J32" s="218">
        <v>8711.9754564762006</v>
      </c>
      <c r="K32" s="218">
        <v>10137.220567931601</v>
      </c>
      <c r="L32" s="218">
        <v>6282.4693591261002</v>
      </c>
      <c r="M32" s="218">
        <v>10802.438596840901</v>
      </c>
    </row>
    <row r="33" spans="1:13" x14ac:dyDescent="0.25">
      <c r="A33" s="256"/>
      <c r="B33" s="77" t="s">
        <v>88</v>
      </c>
      <c r="C33" s="219">
        <v>5149.2025324225006</v>
      </c>
      <c r="D33" s="219">
        <v>11520.3645827783</v>
      </c>
      <c r="E33" s="219">
        <v>6669.6523089873999</v>
      </c>
      <c r="F33" s="219">
        <v>6757.4826343662999</v>
      </c>
      <c r="G33" s="219">
        <v>6514.2595060623999</v>
      </c>
      <c r="H33" s="219">
        <v>5414.0544416251005</v>
      </c>
      <c r="I33" s="219">
        <v>9132.5798362252008</v>
      </c>
      <c r="J33" s="219">
        <v>10199.189197159199</v>
      </c>
      <c r="K33" s="219">
        <v>10275.3343107745</v>
      </c>
      <c r="L33" s="219">
        <v>5220.2188288080006</v>
      </c>
      <c r="M33" s="219">
        <v>10953.210593777401</v>
      </c>
    </row>
    <row r="34" spans="1:13" x14ac:dyDescent="0.25">
      <c r="A34" s="256"/>
      <c r="B34" s="77" t="s">
        <v>89</v>
      </c>
      <c r="C34" s="219">
        <v>5095.8798598082003</v>
      </c>
      <c r="D34" s="219">
        <v>8867.4023434438004</v>
      </c>
      <c r="E34" s="219">
        <v>6857.0603800081999</v>
      </c>
      <c r="F34" s="219">
        <v>6756.5072038431999</v>
      </c>
      <c r="G34" s="219">
        <v>6387.3153613734003</v>
      </c>
      <c r="H34" s="219">
        <v>6402.0314082894001</v>
      </c>
      <c r="I34" s="219">
        <v>8856.4263526974009</v>
      </c>
      <c r="J34" s="219">
        <v>7807.1212480383001</v>
      </c>
      <c r="K34" s="219">
        <v>11713.429678463601</v>
      </c>
      <c r="L34" s="219">
        <v>6445.2116735872005</v>
      </c>
      <c r="M34" s="219">
        <v>10469.654907291</v>
      </c>
    </row>
    <row r="35" spans="1:13" x14ac:dyDescent="0.25">
      <c r="A35" s="257"/>
      <c r="B35" s="78" t="s">
        <v>90</v>
      </c>
      <c r="C35" s="220">
        <v>4942.8153812348</v>
      </c>
      <c r="D35" s="220" t="s">
        <v>87</v>
      </c>
      <c r="E35" s="220">
        <v>6898.5289571801004</v>
      </c>
      <c r="F35" s="220">
        <v>6351.8180313972998</v>
      </c>
      <c r="G35" s="220">
        <v>7803.5571245164001</v>
      </c>
      <c r="H35" s="220">
        <v>6352.8499129606998</v>
      </c>
      <c r="I35" s="220" t="s">
        <v>87</v>
      </c>
      <c r="J35" s="220">
        <v>8294.7922674790007</v>
      </c>
      <c r="K35" s="220">
        <v>11301.021870099301</v>
      </c>
      <c r="L35" s="220">
        <v>6158.6160519546002</v>
      </c>
      <c r="M35" s="220">
        <v>10657.632719367901</v>
      </c>
    </row>
    <row r="36" spans="1:13" x14ac:dyDescent="0.25">
      <c r="A36" s="255">
        <v>2012</v>
      </c>
      <c r="B36" s="76" t="s">
        <v>86</v>
      </c>
      <c r="C36" s="218">
        <v>5530.8665092544998</v>
      </c>
      <c r="D36" s="218">
        <v>13939.915137272201</v>
      </c>
      <c r="E36" s="218">
        <v>6959.2035473341002</v>
      </c>
      <c r="F36" s="218">
        <v>7214.9802615629005</v>
      </c>
      <c r="G36" s="218">
        <v>6427.0482809494006</v>
      </c>
      <c r="H36" s="218">
        <v>6927.1355767366003</v>
      </c>
      <c r="I36" s="218">
        <v>8671.8342438342006</v>
      </c>
      <c r="J36" s="218">
        <v>8340.7763205419997</v>
      </c>
      <c r="K36" s="218">
        <v>10775.4325759864</v>
      </c>
      <c r="L36" s="218">
        <v>6651.1635019275</v>
      </c>
      <c r="M36" s="218">
        <v>11128.701161217001</v>
      </c>
    </row>
    <row r="37" spans="1:13" x14ac:dyDescent="0.25">
      <c r="A37" s="256"/>
      <c r="B37" s="77" t="s">
        <v>88</v>
      </c>
      <c r="C37" s="219">
        <v>4676.0927330368004</v>
      </c>
      <c r="D37" s="219">
        <v>10745.027066087699</v>
      </c>
      <c r="E37" s="219">
        <v>7132.6104715293004</v>
      </c>
      <c r="F37" s="219">
        <v>7354.2414200653002</v>
      </c>
      <c r="G37" s="219">
        <v>6779.1835210578001</v>
      </c>
      <c r="H37" s="219">
        <v>7047.3704606981</v>
      </c>
      <c r="I37" s="219">
        <v>8338.8721126026012</v>
      </c>
      <c r="J37" s="219">
        <v>8436.2747402974001</v>
      </c>
      <c r="K37" s="219">
        <v>11760.028967823</v>
      </c>
      <c r="L37" s="219">
        <v>6899.6190258347006</v>
      </c>
      <c r="M37" s="219">
        <v>11476.9494349825</v>
      </c>
    </row>
    <row r="38" spans="1:13" x14ac:dyDescent="0.25">
      <c r="A38" s="256"/>
      <c r="B38" s="77" t="s">
        <v>89</v>
      </c>
      <c r="C38" s="219">
        <v>4562.2274700342005</v>
      </c>
      <c r="D38" s="219">
        <v>10973.1132434102</v>
      </c>
      <c r="E38" s="219">
        <v>6867.0652120594004</v>
      </c>
      <c r="F38" s="219">
        <v>7647.2324129265999</v>
      </c>
      <c r="G38" s="219">
        <v>7538.6094490246005</v>
      </c>
      <c r="H38" s="219">
        <v>6250.9518069996002</v>
      </c>
      <c r="I38" s="219">
        <v>7996.1384573441001</v>
      </c>
      <c r="J38" s="219">
        <v>10458.3386779599</v>
      </c>
      <c r="K38" s="219">
        <v>12894.618139144501</v>
      </c>
      <c r="L38" s="219">
        <v>6358.3426438156002</v>
      </c>
      <c r="M38" s="219">
        <v>11017.876487338301</v>
      </c>
    </row>
    <row r="39" spans="1:13" x14ac:dyDescent="0.25">
      <c r="A39" s="257"/>
      <c r="B39" s="78" t="s">
        <v>90</v>
      </c>
      <c r="C39" s="220">
        <v>4844.8057930384002</v>
      </c>
      <c r="D39" s="220" t="s">
        <v>87</v>
      </c>
      <c r="E39" s="220">
        <v>7324.3542233112003</v>
      </c>
      <c r="F39" s="220">
        <v>7975.4756411748003</v>
      </c>
      <c r="G39" s="220">
        <v>6847.8932675361002</v>
      </c>
      <c r="H39" s="220">
        <v>6385.3989371513999</v>
      </c>
      <c r="I39" s="220">
        <v>9457.0798747343997</v>
      </c>
      <c r="J39" s="220">
        <v>9196.6979514037012</v>
      </c>
      <c r="K39" s="220">
        <v>10446.6258793302</v>
      </c>
      <c r="L39" s="220">
        <v>6349.4351274694</v>
      </c>
      <c r="M39" s="220">
        <v>11449.086093493001</v>
      </c>
    </row>
    <row r="40" spans="1:13" x14ac:dyDescent="0.25">
      <c r="A40" s="255">
        <v>2013</v>
      </c>
      <c r="B40" s="76" t="s">
        <v>86</v>
      </c>
      <c r="C40" s="218">
        <v>4140.9427491750002</v>
      </c>
      <c r="D40" s="218">
        <v>12087.860584234801</v>
      </c>
      <c r="E40" s="218">
        <v>6449.6459523137</v>
      </c>
      <c r="F40" s="218">
        <v>7475.0238228791004</v>
      </c>
      <c r="G40" s="218">
        <v>6281.7021151582003</v>
      </c>
      <c r="H40" s="218">
        <v>6006.3865083562005</v>
      </c>
      <c r="I40" s="218">
        <v>10108.995267174201</v>
      </c>
      <c r="J40" s="218">
        <v>9839.2952112441999</v>
      </c>
      <c r="K40" s="218">
        <v>11462.098472093501</v>
      </c>
      <c r="L40" s="218">
        <v>5380.9705725331005</v>
      </c>
      <c r="M40" s="218">
        <v>11823.333648337</v>
      </c>
    </row>
    <row r="41" spans="1:13" x14ac:dyDescent="0.25">
      <c r="A41" s="256"/>
      <c r="B41" s="77" t="s">
        <v>88</v>
      </c>
      <c r="C41" s="219">
        <v>4024.6490870893999</v>
      </c>
      <c r="D41" s="219">
        <v>10409.782152183201</v>
      </c>
      <c r="E41" s="219">
        <v>6728.4547771546004</v>
      </c>
      <c r="F41" s="219">
        <v>7605.3018281479999</v>
      </c>
      <c r="G41" s="219">
        <v>7050.2867119817001</v>
      </c>
      <c r="H41" s="219">
        <v>6125.8791753257001</v>
      </c>
      <c r="I41" s="219">
        <v>10729.4947068857</v>
      </c>
      <c r="J41" s="219">
        <v>11259.5761930975</v>
      </c>
      <c r="K41" s="219">
        <v>11357.823973980101</v>
      </c>
      <c r="L41" s="219">
        <v>5215.7980081554006</v>
      </c>
      <c r="M41" s="219">
        <v>11720.489341230501</v>
      </c>
    </row>
    <row r="42" spans="1:13" x14ac:dyDescent="0.25">
      <c r="A42" s="256"/>
      <c r="B42" s="77" t="s">
        <v>89</v>
      </c>
      <c r="C42" s="219">
        <v>5098.7335295097</v>
      </c>
      <c r="D42" s="219">
        <v>9774.2261526507009</v>
      </c>
      <c r="E42" s="219">
        <v>6549.9470492001001</v>
      </c>
      <c r="F42" s="219">
        <v>7679.9798726375002</v>
      </c>
      <c r="G42" s="219">
        <v>7589.4614488510006</v>
      </c>
      <c r="H42" s="219">
        <v>6324.2497861430002</v>
      </c>
      <c r="I42" s="219">
        <v>9737.8492897092001</v>
      </c>
      <c r="J42" s="219">
        <v>9821.2944926291002</v>
      </c>
      <c r="K42" s="219">
        <v>11239.941075803501</v>
      </c>
      <c r="L42" s="219">
        <v>5792.2839654076006</v>
      </c>
      <c r="M42" s="219">
        <v>11315.3760525987</v>
      </c>
    </row>
    <row r="43" spans="1:13" x14ac:dyDescent="0.25">
      <c r="A43" s="257"/>
      <c r="B43" s="78" t="s">
        <v>90</v>
      </c>
      <c r="C43" s="220">
        <v>4767.9573316028</v>
      </c>
      <c r="D43" s="220">
        <v>10965.027500239801</v>
      </c>
      <c r="E43" s="220">
        <v>7068.0087566614002</v>
      </c>
      <c r="F43" s="220">
        <v>7596.4208004145003</v>
      </c>
      <c r="G43" s="220">
        <v>6847.2960898694</v>
      </c>
      <c r="H43" s="220">
        <v>5768.5185098306001</v>
      </c>
      <c r="I43" s="220">
        <v>10807.945646278</v>
      </c>
      <c r="J43" s="220">
        <v>8893.2449521868002</v>
      </c>
      <c r="K43" s="220">
        <v>12735.9355187658</v>
      </c>
      <c r="L43" s="220">
        <v>5785.9066891458006</v>
      </c>
      <c r="M43" s="220">
        <v>11283.4197769158</v>
      </c>
    </row>
    <row r="44" spans="1:13" x14ac:dyDescent="0.25">
      <c r="A44" s="255">
        <v>2014</v>
      </c>
      <c r="B44" s="76" t="s">
        <v>86</v>
      </c>
      <c r="C44" s="218">
        <v>3820.6274706444001</v>
      </c>
      <c r="D44" s="218">
        <v>10958.0245782532</v>
      </c>
      <c r="E44" s="218">
        <v>6912.1651413332002</v>
      </c>
      <c r="F44" s="218">
        <v>6346.5562521126003</v>
      </c>
      <c r="G44" s="218">
        <v>7100.9347184699</v>
      </c>
      <c r="H44" s="218">
        <v>6005.7015677957006</v>
      </c>
      <c r="I44" s="218">
        <v>8092.0242429193004</v>
      </c>
      <c r="J44" s="218">
        <v>8383.7199640880008</v>
      </c>
      <c r="K44" s="218">
        <v>11283.0824326534</v>
      </c>
      <c r="L44" s="218">
        <v>5631.8537032165004</v>
      </c>
      <c r="M44" s="218">
        <v>11914.156509639701</v>
      </c>
    </row>
    <row r="45" spans="1:13" x14ac:dyDescent="0.25">
      <c r="A45" s="256"/>
      <c r="B45" s="77" t="s">
        <v>88</v>
      </c>
      <c r="C45" s="219">
        <v>4391.3896203292998</v>
      </c>
      <c r="D45" s="219">
        <v>10393.841915200901</v>
      </c>
      <c r="E45" s="219">
        <v>7158.2029227272005</v>
      </c>
      <c r="F45" s="219">
        <v>7815.5570969643004</v>
      </c>
      <c r="G45" s="219">
        <v>6763.8545509541</v>
      </c>
      <c r="H45" s="219">
        <v>6198.259782395</v>
      </c>
      <c r="I45" s="219">
        <v>10262.7664329651</v>
      </c>
      <c r="J45" s="219">
        <v>8444.2782871606996</v>
      </c>
      <c r="K45" s="219">
        <v>11803.7382562863</v>
      </c>
      <c r="L45" s="219">
        <v>5893.4190933281006</v>
      </c>
      <c r="M45" s="219">
        <v>11004.8723890192</v>
      </c>
    </row>
    <row r="46" spans="1:13" x14ac:dyDescent="0.25">
      <c r="A46" s="256"/>
      <c r="B46" s="77" t="s">
        <v>89</v>
      </c>
      <c r="C46" s="219">
        <v>5470.5635529172005</v>
      </c>
      <c r="D46" s="219">
        <v>13034.787502298101</v>
      </c>
      <c r="E46" s="219">
        <v>6876.3005316094004</v>
      </c>
      <c r="F46" s="219">
        <v>6978.4502402690005</v>
      </c>
      <c r="G46" s="219">
        <v>6408.3276408803004</v>
      </c>
      <c r="H46" s="219">
        <v>5646.5253289839002</v>
      </c>
      <c r="I46" s="219">
        <v>9662.9134337938995</v>
      </c>
      <c r="J46" s="219">
        <v>9342.9943369531011</v>
      </c>
      <c r="K46" s="219">
        <v>11098.7361259316</v>
      </c>
      <c r="L46" s="219">
        <v>6029.2248339464004</v>
      </c>
      <c r="M46" s="219">
        <v>10486.9132474382</v>
      </c>
    </row>
    <row r="47" spans="1:13" x14ac:dyDescent="0.25">
      <c r="A47" s="257"/>
      <c r="B47" s="78" t="s">
        <v>90</v>
      </c>
      <c r="C47" s="220">
        <v>5210.4175846464004</v>
      </c>
      <c r="D47" s="220">
        <v>10229.544489170701</v>
      </c>
      <c r="E47" s="220">
        <v>6710.4774038557998</v>
      </c>
      <c r="F47" s="220">
        <v>7047.5422049413</v>
      </c>
      <c r="G47" s="220">
        <v>6423.4414341618003</v>
      </c>
      <c r="H47" s="220">
        <v>5406.7455655164003</v>
      </c>
      <c r="I47" s="220">
        <v>10197.2070096432</v>
      </c>
      <c r="J47" s="220">
        <v>8544.7265153339995</v>
      </c>
      <c r="K47" s="220">
        <v>10641.256781890001</v>
      </c>
      <c r="L47" s="220">
        <v>5862.9021928803004</v>
      </c>
      <c r="M47" s="220">
        <v>10706.5669935612</v>
      </c>
    </row>
    <row r="48" spans="1:13" x14ac:dyDescent="0.25">
      <c r="A48" s="255">
        <v>2015</v>
      </c>
      <c r="B48" s="76" t="s">
        <v>86</v>
      </c>
      <c r="C48" s="218">
        <v>4637.9218080609999</v>
      </c>
      <c r="D48" s="218">
        <v>12184.109327832901</v>
      </c>
      <c r="E48" s="218">
        <v>6956.8368111034006</v>
      </c>
      <c r="F48" s="218">
        <v>7279.8848470877001</v>
      </c>
      <c r="G48" s="218">
        <v>6680.9581752450003</v>
      </c>
      <c r="H48" s="218">
        <v>5922.0654014126003</v>
      </c>
      <c r="I48" s="218">
        <v>9426.4677467158999</v>
      </c>
      <c r="J48" s="218">
        <v>8937.9057095638</v>
      </c>
      <c r="K48" s="218">
        <v>11318.920456952501</v>
      </c>
      <c r="L48" s="218">
        <v>5482.9234442507004</v>
      </c>
      <c r="M48" s="218">
        <v>11524.0703810001</v>
      </c>
    </row>
    <row r="49" spans="1:13" x14ac:dyDescent="0.25">
      <c r="A49" s="256"/>
      <c r="B49" s="77" t="s">
        <v>88</v>
      </c>
      <c r="C49" s="219">
        <v>5993.2982132481002</v>
      </c>
      <c r="D49" s="219">
        <v>11203.3572766412</v>
      </c>
      <c r="E49" s="219">
        <v>6934.3573537368002</v>
      </c>
      <c r="F49" s="219">
        <v>8472.6594564972002</v>
      </c>
      <c r="G49" s="219">
        <v>6682.8084616455999</v>
      </c>
      <c r="H49" s="219">
        <v>6081.7183078211001</v>
      </c>
      <c r="I49" s="219" t="s">
        <v>87</v>
      </c>
      <c r="J49" s="219">
        <v>9386.3530884183001</v>
      </c>
      <c r="K49" s="219">
        <v>11661.811143360501</v>
      </c>
      <c r="L49" s="219">
        <v>6030.9835985505006</v>
      </c>
      <c r="M49" s="219">
        <v>11291.852064275801</v>
      </c>
    </row>
    <row r="50" spans="1:13" x14ac:dyDescent="0.25">
      <c r="A50" s="256"/>
      <c r="B50" s="77" t="s">
        <v>89</v>
      </c>
      <c r="C50" s="219" t="s">
        <v>87</v>
      </c>
      <c r="D50" s="219">
        <v>11126.5086568592</v>
      </c>
      <c r="E50" s="219">
        <v>7500.6407241094003</v>
      </c>
      <c r="F50" s="219">
        <v>7839.2926159672006</v>
      </c>
      <c r="G50" s="219">
        <v>7379.0203109302001</v>
      </c>
      <c r="H50" s="219">
        <v>5885.4987017315007</v>
      </c>
      <c r="I50" s="219">
        <v>11990.3063267134</v>
      </c>
      <c r="J50" s="219">
        <v>8949.5745994942008</v>
      </c>
      <c r="K50" s="219">
        <v>11285.4650795857</v>
      </c>
      <c r="L50" s="219">
        <v>5952.9564065028999</v>
      </c>
      <c r="M50" s="219">
        <v>12004.240031245501</v>
      </c>
    </row>
    <row r="51" spans="1:13" x14ac:dyDescent="0.25">
      <c r="A51" s="257"/>
      <c r="B51" s="78" t="s">
        <v>90</v>
      </c>
      <c r="C51" s="220" t="s">
        <v>87</v>
      </c>
      <c r="D51" s="220">
        <v>11800.290716747601</v>
      </c>
      <c r="E51" s="220">
        <v>7557.7711706922</v>
      </c>
      <c r="F51" s="220">
        <v>8403.6343553680999</v>
      </c>
      <c r="G51" s="220">
        <v>6780.0790927688004</v>
      </c>
      <c r="H51" s="220">
        <v>5870.3091987347007</v>
      </c>
      <c r="I51" s="220">
        <v>9942.2549372107005</v>
      </c>
      <c r="J51" s="220">
        <v>8283.5242733861996</v>
      </c>
      <c r="K51" s="220">
        <v>10971.6255336004</v>
      </c>
      <c r="L51" s="220">
        <v>6541.3636983258002</v>
      </c>
      <c r="M51" s="220">
        <v>11321.0208569193</v>
      </c>
    </row>
    <row r="52" spans="1:13" x14ac:dyDescent="0.25">
      <c r="A52" s="255">
        <v>2016</v>
      </c>
      <c r="B52" s="76" t="s">
        <v>86</v>
      </c>
      <c r="C52" s="218" t="s">
        <v>87</v>
      </c>
      <c r="D52" s="218">
        <v>11553.603273500201</v>
      </c>
      <c r="E52" s="218">
        <v>7405.4156388209003</v>
      </c>
      <c r="F52" s="218">
        <v>7984.8863771024007</v>
      </c>
      <c r="G52" s="218">
        <v>8134.6449608919002</v>
      </c>
      <c r="H52" s="218">
        <v>6651.3905088434003</v>
      </c>
      <c r="I52" s="218">
        <v>11420.466303126601</v>
      </c>
      <c r="J52" s="218">
        <v>8673.3144421093002</v>
      </c>
      <c r="K52" s="218">
        <v>11624.621261431801</v>
      </c>
      <c r="L52" s="218">
        <v>5938.1823582576999</v>
      </c>
      <c r="M52" s="218">
        <v>10898.0063688602</v>
      </c>
    </row>
    <row r="53" spans="1:13" x14ac:dyDescent="0.25">
      <c r="A53" s="256"/>
      <c r="B53" s="77" t="s">
        <v>88</v>
      </c>
      <c r="C53" s="219">
        <v>7148.4205122173998</v>
      </c>
      <c r="D53" s="219">
        <v>12725.7394495678</v>
      </c>
      <c r="E53" s="219">
        <v>7695.3500294435999</v>
      </c>
      <c r="F53" s="219">
        <v>8876.9535153279012</v>
      </c>
      <c r="G53" s="219">
        <v>8198.0800472698011</v>
      </c>
      <c r="H53" s="219">
        <v>6051.6326261531003</v>
      </c>
      <c r="I53" s="219">
        <v>10890.267728851801</v>
      </c>
      <c r="J53" s="219">
        <v>11830.924902537101</v>
      </c>
      <c r="K53" s="219">
        <v>12273.5850365487</v>
      </c>
      <c r="L53" s="219">
        <v>6445.9752312668006</v>
      </c>
      <c r="M53" s="219">
        <v>10784.563609143401</v>
      </c>
    </row>
    <row r="54" spans="1:13" x14ac:dyDescent="0.25">
      <c r="A54" s="256"/>
      <c r="B54" s="77" t="s">
        <v>89</v>
      </c>
      <c r="C54" s="219">
        <v>7007.1345228664004</v>
      </c>
      <c r="D54" s="219">
        <v>13447.2563543663</v>
      </c>
      <c r="E54" s="219">
        <v>8131.1455762062005</v>
      </c>
      <c r="F54" s="219">
        <v>9683.7399933944998</v>
      </c>
      <c r="G54" s="219">
        <v>8132.8487711548005</v>
      </c>
      <c r="H54" s="219">
        <v>6973.4730795309006</v>
      </c>
      <c r="I54" s="219">
        <v>11792.6604235496</v>
      </c>
      <c r="J54" s="219">
        <v>10146.6989597926</v>
      </c>
      <c r="K54" s="219">
        <v>11725.9543656969</v>
      </c>
      <c r="L54" s="219">
        <v>7165.2825732986003</v>
      </c>
      <c r="M54" s="219">
        <v>11465.102525849901</v>
      </c>
    </row>
    <row r="55" spans="1:13" x14ac:dyDescent="0.25">
      <c r="A55" s="257"/>
      <c r="B55" s="78" t="s">
        <v>90</v>
      </c>
      <c r="C55" s="220">
        <v>6847.5191351537005</v>
      </c>
      <c r="D55" s="220">
        <v>12567.7689081918</v>
      </c>
      <c r="E55" s="220">
        <v>8250.1309173212994</v>
      </c>
      <c r="F55" s="220">
        <v>8676.1408024425</v>
      </c>
      <c r="G55" s="220">
        <v>7521.5040627776007</v>
      </c>
      <c r="H55" s="220">
        <v>6724.3687229268999</v>
      </c>
      <c r="I55" s="220">
        <v>11528.480500129001</v>
      </c>
      <c r="J55" s="220">
        <v>11490.450796062001</v>
      </c>
      <c r="K55" s="220">
        <v>11150.857236064601</v>
      </c>
      <c r="L55" s="220">
        <v>6870.7662399239998</v>
      </c>
      <c r="M55" s="220">
        <v>11345.7900678597</v>
      </c>
    </row>
    <row r="56" spans="1:13" x14ac:dyDescent="0.25">
      <c r="A56" s="255">
        <v>2017</v>
      </c>
      <c r="B56" s="76" t="s">
        <v>86</v>
      </c>
      <c r="C56" s="218" t="s">
        <v>87</v>
      </c>
      <c r="D56" s="218">
        <v>10582.6729153584</v>
      </c>
      <c r="E56" s="218">
        <v>7887.9851080778999</v>
      </c>
      <c r="F56" s="218">
        <v>8409.0079016285999</v>
      </c>
      <c r="G56" s="218">
        <v>8649.9135502450008</v>
      </c>
      <c r="H56" s="218">
        <v>6869.0119267354003</v>
      </c>
      <c r="I56" s="218">
        <v>11351.644687214201</v>
      </c>
      <c r="J56" s="218">
        <v>10942.1862962584</v>
      </c>
      <c r="K56" s="218">
        <v>11443.4074824985</v>
      </c>
      <c r="L56" s="218">
        <v>7616.2587540643999</v>
      </c>
      <c r="M56" s="218">
        <v>11962.998381900301</v>
      </c>
    </row>
    <row r="57" spans="1:13" x14ac:dyDescent="0.25">
      <c r="A57" s="256"/>
      <c r="B57" s="77" t="s">
        <v>88</v>
      </c>
      <c r="C57" s="219" t="s">
        <v>87</v>
      </c>
      <c r="D57" s="219">
        <v>11133.391877452001</v>
      </c>
      <c r="E57" s="219">
        <v>8035.3562961352</v>
      </c>
      <c r="F57" s="219">
        <v>9018.4587359216002</v>
      </c>
      <c r="G57" s="219">
        <v>7052.0996285136007</v>
      </c>
      <c r="H57" s="219">
        <v>6179.4695378840006</v>
      </c>
      <c r="I57" s="219">
        <v>11124.3104925115</v>
      </c>
      <c r="J57" s="219">
        <v>9845.3911921383005</v>
      </c>
      <c r="K57" s="219">
        <v>11505.2484027871</v>
      </c>
      <c r="L57" s="219">
        <v>7409.8408489398998</v>
      </c>
      <c r="M57" s="219">
        <v>11615.100900062</v>
      </c>
    </row>
    <row r="58" spans="1:13" x14ac:dyDescent="0.25">
      <c r="A58" s="256"/>
      <c r="B58" s="77" t="s">
        <v>89</v>
      </c>
      <c r="C58" s="219" t="s">
        <v>87</v>
      </c>
      <c r="D58" s="219">
        <v>13692.5372582738</v>
      </c>
      <c r="E58" s="219">
        <v>8047.7520201335001</v>
      </c>
      <c r="F58" s="219">
        <v>7900.2290675581999</v>
      </c>
      <c r="G58" s="219">
        <v>7733.2674508818</v>
      </c>
      <c r="H58" s="219">
        <v>6579.8644809267998</v>
      </c>
      <c r="I58" s="219">
        <v>10273.984679376901</v>
      </c>
      <c r="J58" s="219">
        <v>9890.1448474278004</v>
      </c>
      <c r="K58" s="219">
        <v>12038.2217192719</v>
      </c>
      <c r="L58" s="219">
        <v>7462.4017373994002</v>
      </c>
      <c r="M58" s="219">
        <v>11646.175292518901</v>
      </c>
    </row>
    <row r="59" spans="1:13" x14ac:dyDescent="0.25">
      <c r="A59" s="257"/>
      <c r="B59" s="78" t="s">
        <v>90</v>
      </c>
      <c r="C59" s="220" t="s">
        <v>87</v>
      </c>
      <c r="D59" s="220">
        <v>10680.1967322485</v>
      </c>
      <c r="E59" s="220">
        <v>7570.8994884849999</v>
      </c>
      <c r="F59" s="220">
        <v>8923.1828595918996</v>
      </c>
      <c r="G59" s="220">
        <v>7110.8054918413</v>
      </c>
      <c r="H59" s="220">
        <v>6566.7919615232004</v>
      </c>
      <c r="I59" s="220">
        <v>10168.8458531371</v>
      </c>
      <c r="J59" s="220">
        <v>10146.239360379601</v>
      </c>
      <c r="K59" s="220">
        <v>11444.695819516401</v>
      </c>
      <c r="L59" s="220">
        <v>6769.6925605617998</v>
      </c>
      <c r="M59" s="220">
        <v>11274.962674955201</v>
      </c>
    </row>
    <row r="60" spans="1:13" x14ac:dyDescent="0.25">
      <c r="A60" s="255">
        <v>2018</v>
      </c>
      <c r="B60" s="76" t="s">
        <v>86</v>
      </c>
      <c r="C60" s="218">
        <v>9623.5491576516997</v>
      </c>
      <c r="D60" s="218">
        <v>11717.837406794701</v>
      </c>
      <c r="E60" s="218">
        <v>7289.4439530950003</v>
      </c>
      <c r="F60" s="218">
        <v>7890.6022887394001</v>
      </c>
      <c r="G60" s="218">
        <v>6666.0024648705003</v>
      </c>
      <c r="H60" s="218">
        <v>6197.8638187828001</v>
      </c>
      <c r="I60" s="218">
        <v>11088.2527821719</v>
      </c>
      <c r="J60" s="218">
        <v>8391.6261603108996</v>
      </c>
      <c r="K60" s="218">
        <v>10959.339097124401</v>
      </c>
      <c r="L60" s="218">
        <v>7150.8229659863</v>
      </c>
      <c r="M60" s="218">
        <v>12022.316832065801</v>
      </c>
    </row>
    <row r="61" spans="1:13" x14ac:dyDescent="0.25">
      <c r="A61" s="256"/>
      <c r="B61" s="77" t="s">
        <v>88</v>
      </c>
      <c r="C61" s="219">
        <v>7530.9022118654002</v>
      </c>
      <c r="D61" s="219">
        <v>12290.733930394401</v>
      </c>
      <c r="E61" s="219">
        <v>7111.9366163514005</v>
      </c>
      <c r="F61" s="219">
        <v>8675.2956395369001</v>
      </c>
      <c r="G61" s="219">
        <v>6787.0781218343</v>
      </c>
      <c r="H61" s="219">
        <v>6504.5221141375005</v>
      </c>
      <c r="I61" s="219">
        <v>11264.04397579</v>
      </c>
      <c r="J61" s="219">
        <v>9608.2883855909004</v>
      </c>
      <c r="K61" s="219">
        <v>12203.9085902847</v>
      </c>
      <c r="L61" s="219">
        <v>6553.1763290255003</v>
      </c>
      <c r="M61" s="219">
        <v>12309.7704284683</v>
      </c>
    </row>
    <row r="62" spans="1:13" x14ac:dyDescent="0.25">
      <c r="A62" s="256"/>
      <c r="B62" s="77" t="s">
        <v>89</v>
      </c>
      <c r="C62" s="219">
        <v>5504.6126640133998</v>
      </c>
      <c r="D62" s="219">
        <v>11072.3869144934</v>
      </c>
      <c r="E62" s="219">
        <v>7427.9701805158002</v>
      </c>
      <c r="F62" s="219">
        <v>9167.2516699685002</v>
      </c>
      <c r="G62" s="219">
        <v>6626.2967610447004</v>
      </c>
      <c r="H62" s="219">
        <v>6321.0704187598003</v>
      </c>
      <c r="I62" s="219">
        <v>10664.5541581425</v>
      </c>
      <c r="J62" s="219">
        <v>10398.3144126182</v>
      </c>
      <c r="K62" s="219">
        <v>11600.877447303101</v>
      </c>
      <c r="L62" s="219">
        <v>6367.7738486489006</v>
      </c>
      <c r="M62" s="219" t="s">
        <v>87</v>
      </c>
    </row>
    <row r="63" spans="1:13" x14ac:dyDescent="0.25">
      <c r="A63" s="257"/>
      <c r="B63" s="78" t="s">
        <v>90</v>
      </c>
      <c r="C63" s="220">
        <v>5904.0357691930003</v>
      </c>
      <c r="D63" s="220" t="s">
        <v>87</v>
      </c>
      <c r="E63" s="220">
        <v>7242.6371761842001</v>
      </c>
      <c r="F63" s="220">
        <v>8483.0420268050002</v>
      </c>
      <c r="G63" s="220">
        <v>6651.4849785121005</v>
      </c>
      <c r="H63" s="220">
        <v>6096.8278256365002</v>
      </c>
      <c r="I63" s="220">
        <v>9807.3326846079999</v>
      </c>
      <c r="J63" s="220">
        <v>10079.7430665845</v>
      </c>
      <c r="K63" s="220">
        <v>10797.984798604</v>
      </c>
      <c r="L63" s="220">
        <v>6137.6007129342006</v>
      </c>
      <c r="M63" s="220">
        <v>11771.319206279701</v>
      </c>
    </row>
    <row r="64" spans="1:13" x14ac:dyDescent="0.25">
      <c r="A64" s="255">
        <v>2019</v>
      </c>
      <c r="B64" s="76" t="s">
        <v>86</v>
      </c>
      <c r="C64" s="218">
        <v>6776.7192926221005</v>
      </c>
      <c r="D64" s="218">
        <v>11908.143939322501</v>
      </c>
      <c r="E64" s="218">
        <v>7360.2124253017</v>
      </c>
      <c r="F64" s="218">
        <v>9266.8261382034998</v>
      </c>
      <c r="G64" s="218">
        <v>7413.4999645676999</v>
      </c>
      <c r="H64" s="218">
        <v>6675.4209771143005</v>
      </c>
      <c r="I64" s="218">
        <v>11050.045293397401</v>
      </c>
      <c r="J64" s="218">
        <v>9825.8129117029002</v>
      </c>
      <c r="K64" s="218">
        <v>11478.302649593901</v>
      </c>
      <c r="L64" s="218">
        <v>6239.4907466024006</v>
      </c>
      <c r="M64" s="218">
        <v>11621.450951990801</v>
      </c>
    </row>
    <row r="65" spans="1:13" x14ac:dyDescent="0.25">
      <c r="A65" s="256"/>
      <c r="B65" s="77" t="s">
        <v>88</v>
      </c>
      <c r="C65" s="219" t="s">
        <v>87</v>
      </c>
      <c r="D65" s="219">
        <v>11386.532603244401</v>
      </c>
      <c r="E65" s="219">
        <v>7583.1319651948006</v>
      </c>
      <c r="F65" s="219">
        <v>9736.9489201417</v>
      </c>
      <c r="G65" s="219">
        <v>7080.6488081088</v>
      </c>
      <c r="H65" s="219">
        <v>7150.2550448648999</v>
      </c>
      <c r="I65" s="219">
        <v>11047.913007126101</v>
      </c>
      <c r="J65" s="219">
        <v>10875.359908999801</v>
      </c>
      <c r="K65" s="219">
        <v>11039.679846200101</v>
      </c>
      <c r="L65" s="219">
        <v>6363.4169713927004</v>
      </c>
      <c r="M65" s="219">
        <v>11721.7581797729</v>
      </c>
    </row>
    <row r="66" spans="1:13" x14ac:dyDescent="0.25">
      <c r="A66" s="256"/>
      <c r="B66" s="77" t="s">
        <v>89</v>
      </c>
      <c r="C66" s="219">
        <v>5920.9414057074</v>
      </c>
      <c r="D66" s="219">
        <v>10274.0664769861</v>
      </c>
      <c r="E66" s="219">
        <v>7523.2141139579999</v>
      </c>
      <c r="F66" s="219">
        <v>9943.5848332949008</v>
      </c>
      <c r="G66" s="219">
        <v>7429.6957526051001</v>
      </c>
      <c r="H66" s="219">
        <v>6212.7950155939006</v>
      </c>
      <c r="I66" s="219">
        <v>10097.0416866292</v>
      </c>
      <c r="J66" s="219">
        <v>9672.8768409608001</v>
      </c>
      <c r="K66" s="219">
        <v>11251.4497118895</v>
      </c>
      <c r="L66" s="219">
        <v>6484.2749569810003</v>
      </c>
      <c r="M66" s="219">
        <v>12864.8855366726</v>
      </c>
    </row>
    <row r="67" spans="1:13" x14ac:dyDescent="0.25">
      <c r="A67" s="257"/>
      <c r="B67" s="78" t="s">
        <v>90</v>
      </c>
      <c r="C67" s="220">
        <v>6070.6532842564002</v>
      </c>
      <c r="D67" s="220">
        <v>11812.8422966215</v>
      </c>
      <c r="E67" s="220">
        <v>7316.6895024838004</v>
      </c>
      <c r="F67" s="220">
        <v>8774.9936724419003</v>
      </c>
      <c r="G67" s="220">
        <v>7298.0805509465999</v>
      </c>
      <c r="H67" s="220">
        <v>6965.6179134762006</v>
      </c>
      <c r="I67" s="220">
        <v>11291.3078762155</v>
      </c>
      <c r="J67" s="220">
        <v>9363.6784140963009</v>
      </c>
      <c r="K67" s="220">
        <v>11392.242328284101</v>
      </c>
      <c r="L67" s="220">
        <v>7699.8694812152999</v>
      </c>
      <c r="M67" s="220">
        <v>11544.1816555022</v>
      </c>
    </row>
    <row r="68" spans="1:13" x14ac:dyDescent="0.25">
      <c r="A68" s="255">
        <v>2020</v>
      </c>
      <c r="B68" s="76" t="s">
        <v>86</v>
      </c>
      <c r="C68" s="218" t="s">
        <v>87</v>
      </c>
      <c r="D68" s="218">
        <v>12953.354655532401</v>
      </c>
      <c r="E68" s="218">
        <v>7737.0520440660002</v>
      </c>
      <c r="F68" s="218">
        <v>9851.5765155341996</v>
      </c>
      <c r="G68" s="218">
        <v>7834.4121339392004</v>
      </c>
      <c r="H68" s="218">
        <v>6853.2779394107001</v>
      </c>
      <c r="I68" s="218">
        <v>10819.285501431701</v>
      </c>
      <c r="J68" s="218">
        <v>9037.2905576716003</v>
      </c>
      <c r="K68" s="218">
        <v>10926.0368177742</v>
      </c>
      <c r="L68" s="218">
        <v>6705.3539209230003</v>
      </c>
      <c r="M68" s="218">
        <v>10201.732686064201</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t="s">
        <v>87</v>
      </c>
      <c r="D70" s="219" t="s">
        <v>87</v>
      </c>
      <c r="E70" s="219">
        <v>7400.6407275599004</v>
      </c>
      <c r="F70" s="219">
        <v>8027.3371933997005</v>
      </c>
      <c r="G70" s="219">
        <v>7714.6009884610003</v>
      </c>
      <c r="H70" s="219">
        <v>6518.7021926304005</v>
      </c>
      <c r="I70" s="219">
        <v>10350.4106181846</v>
      </c>
      <c r="J70" s="219">
        <v>11338.0888321523</v>
      </c>
      <c r="K70" s="219">
        <v>11218.4118241337</v>
      </c>
      <c r="L70" s="219">
        <v>6587.8190919268</v>
      </c>
      <c r="M70" s="219">
        <v>10459.529624256</v>
      </c>
    </row>
    <row r="71" spans="1:13" x14ac:dyDescent="0.25">
      <c r="A71" s="257"/>
      <c r="B71" s="78" t="s">
        <v>90</v>
      </c>
      <c r="C71" s="220" t="s">
        <v>87</v>
      </c>
      <c r="D71" s="220" t="s">
        <v>87</v>
      </c>
      <c r="E71" s="220">
        <v>7063.1919560667002</v>
      </c>
      <c r="F71" s="220">
        <v>8024.6540811731002</v>
      </c>
      <c r="G71" s="220">
        <v>7005.9963569349002</v>
      </c>
      <c r="H71" s="220">
        <v>6203.0574791095005</v>
      </c>
      <c r="I71" s="220">
        <v>9811.3600636874999</v>
      </c>
      <c r="J71" s="220">
        <v>9358.1165904767004</v>
      </c>
      <c r="K71" s="220">
        <v>10926.387739588901</v>
      </c>
      <c r="L71" s="220">
        <v>6511.9347572841998</v>
      </c>
      <c r="M71" s="220">
        <v>10635.638190437201</v>
      </c>
    </row>
    <row r="72" spans="1:13" x14ac:dyDescent="0.25">
      <c r="A72" s="255">
        <v>2021</v>
      </c>
      <c r="B72" s="76" t="s">
        <v>86</v>
      </c>
      <c r="C72" s="218" t="s">
        <v>87</v>
      </c>
      <c r="D72" s="218">
        <v>12853.4258298328</v>
      </c>
      <c r="E72" s="218">
        <v>7540.3634802330007</v>
      </c>
      <c r="F72" s="218" t="s">
        <v>87</v>
      </c>
      <c r="G72" s="218">
        <v>7414.5172852124006</v>
      </c>
      <c r="H72" s="218">
        <v>6554.8216813419003</v>
      </c>
      <c r="I72" s="218">
        <v>11330.8792819348</v>
      </c>
      <c r="J72" s="218">
        <v>10912.876871198501</v>
      </c>
      <c r="K72" s="218">
        <v>11978.484006737001</v>
      </c>
      <c r="L72" s="218">
        <v>6616.6583948954003</v>
      </c>
      <c r="M72" s="218">
        <v>11161.829678103</v>
      </c>
    </row>
    <row r="73" spans="1:13" x14ac:dyDescent="0.25">
      <c r="A73" s="256"/>
      <c r="B73" s="77" t="s">
        <v>88</v>
      </c>
      <c r="C73" s="219">
        <v>7001.8863939813</v>
      </c>
      <c r="D73" s="219" t="s">
        <v>87</v>
      </c>
      <c r="E73" s="219">
        <v>7676.3326547180004</v>
      </c>
      <c r="F73" s="219">
        <v>8445.2949294990995</v>
      </c>
      <c r="G73" s="219">
        <v>7513.7534738863005</v>
      </c>
      <c r="H73" s="219">
        <v>7626.9415081000006</v>
      </c>
      <c r="I73" s="219">
        <v>11097.7947340382</v>
      </c>
      <c r="J73" s="219">
        <v>9873.282541115701</v>
      </c>
      <c r="K73" s="219">
        <v>12295.243724735201</v>
      </c>
      <c r="L73" s="219">
        <v>6560.1038199409004</v>
      </c>
      <c r="M73" s="219">
        <v>10627.106087455601</v>
      </c>
    </row>
    <row r="74" spans="1:13" x14ac:dyDescent="0.25">
      <c r="A74" s="256"/>
      <c r="B74" s="77" t="s">
        <v>89</v>
      </c>
      <c r="C74" s="219" t="s">
        <v>87</v>
      </c>
      <c r="D74" s="219">
        <v>12074.535982225001</v>
      </c>
      <c r="E74" s="219">
        <v>7730.4760501544006</v>
      </c>
      <c r="F74" s="219">
        <v>8240.1231272002005</v>
      </c>
      <c r="G74" s="219">
        <v>7446.5452707075001</v>
      </c>
      <c r="H74" s="219">
        <v>7130.8936898356005</v>
      </c>
      <c r="I74" s="219">
        <v>10424.674725011801</v>
      </c>
      <c r="J74" s="219">
        <v>10662.6276229622</v>
      </c>
      <c r="K74" s="219">
        <v>12178.0914066634</v>
      </c>
      <c r="L74" s="219">
        <v>7263.2654534582998</v>
      </c>
      <c r="M74" s="219">
        <v>12335.476684117401</v>
      </c>
    </row>
    <row r="75" spans="1:13" x14ac:dyDescent="0.25">
      <c r="A75" s="257"/>
      <c r="B75" s="78" t="s">
        <v>90</v>
      </c>
      <c r="C75" s="220">
        <v>5911.5634043872005</v>
      </c>
      <c r="D75" s="220">
        <v>10823.8538868615</v>
      </c>
      <c r="E75" s="220">
        <v>7337.0656105384005</v>
      </c>
      <c r="F75" s="220">
        <v>8784.656384256401</v>
      </c>
      <c r="G75" s="220">
        <v>7234.9585584120005</v>
      </c>
      <c r="H75" s="220">
        <v>7909.4099407975</v>
      </c>
      <c r="I75" s="220">
        <v>10967.788461599701</v>
      </c>
      <c r="J75" s="220">
        <v>10393.6158601477</v>
      </c>
      <c r="K75" s="220">
        <v>11243.220228547201</v>
      </c>
      <c r="L75" s="220">
        <v>6954.4016304276001</v>
      </c>
      <c r="M75" s="220">
        <v>11363.040931395301</v>
      </c>
    </row>
    <row r="76" spans="1:13" x14ac:dyDescent="0.25">
      <c r="A76" s="255">
        <v>2022</v>
      </c>
      <c r="B76" s="76" t="s">
        <v>86</v>
      </c>
      <c r="C76" s="218" t="s">
        <v>87</v>
      </c>
      <c r="D76" s="218">
        <v>12547.5366675433</v>
      </c>
      <c r="E76" s="218">
        <v>7879.1079707667004</v>
      </c>
      <c r="F76" s="218">
        <v>9544.0067721550004</v>
      </c>
      <c r="G76" s="218">
        <v>7537.6537680395004</v>
      </c>
      <c r="H76" s="218">
        <v>7483.9703799792005</v>
      </c>
      <c r="I76" s="218">
        <v>10357.048858571301</v>
      </c>
      <c r="J76" s="218">
        <v>10140.9044387912</v>
      </c>
      <c r="K76" s="218">
        <v>10980.882405407401</v>
      </c>
      <c r="L76" s="218">
        <v>7485.0824889527003</v>
      </c>
      <c r="M76" s="218">
        <v>11313.2005723208</v>
      </c>
    </row>
    <row r="77" spans="1:13" x14ac:dyDescent="0.25">
      <c r="A77" s="256"/>
      <c r="B77" s="77" t="s">
        <v>88</v>
      </c>
      <c r="C77" s="219">
        <v>7393.1869023065001</v>
      </c>
      <c r="D77" s="219">
        <v>11939.1049144388</v>
      </c>
      <c r="E77" s="219">
        <v>8165.150448935</v>
      </c>
      <c r="F77" s="219">
        <v>9077.7389999428997</v>
      </c>
      <c r="G77" s="219">
        <v>7641.3497100432005</v>
      </c>
      <c r="H77" s="219">
        <v>7351.0414711079002</v>
      </c>
      <c r="I77" s="219">
        <v>12367.4679954776</v>
      </c>
      <c r="J77" s="219">
        <v>10525.704135615601</v>
      </c>
      <c r="K77" s="219">
        <v>10742.856007824001</v>
      </c>
      <c r="L77" s="219">
        <v>6780.6223564476004</v>
      </c>
      <c r="M77" s="219">
        <v>11558.9089604035</v>
      </c>
    </row>
    <row r="78" spans="1:13" x14ac:dyDescent="0.25">
      <c r="A78" s="256"/>
      <c r="B78" s="77" t="s">
        <v>89</v>
      </c>
      <c r="C78" s="219">
        <v>5649.4295380560998</v>
      </c>
      <c r="D78" s="219">
        <v>12211.478072375401</v>
      </c>
      <c r="E78" s="219">
        <v>8361.1726547590006</v>
      </c>
      <c r="F78" s="219">
        <v>9256.5693687314997</v>
      </c>
      <c r="G78" s="219">
        <v>7203.7716155531007</v>
      </c>
      <c r="H78" s="219">
        <v>7356.5168430046006</v>
      </c>
      <c r="I78" s="219">
        <v>11554.142846577501</v>
      </c>
      <c r="J78" s="219">
        <v>10260.286597922501</v>
      </c>
      <c r="K78" s="219">
        <v>10457.2275794784</v>
      </c>
      <c r="L78" s="219">
        <v>6831.4131727908007</v>
      </c>
      <c r="M78" s="219">
        <v>10589.820906418101</v>
      </c>
    </row>
    <row r="79" spans="1:13" x14ac:dyDescent="0.25">
      <c r="A79" s="257"/>
      <c r="B79" s="78" t="s">
        <v>90</v>
      </c>
      <c r="C79" s="220">
        <v>6364.7884581331</v>
      </c>
      <c r="D79" s="220">
        <v>13707.2427443698</v>
      </c>
      <c r="E79" s="220">
        <v>7857.7069613924004</v>
      </c>
      <c r="F79" s="220">
        <v>9724.6777132210009</v>
      </c>
      <c r="G79" s="220">
        <v>7255.2186888422002</v>
      </c>
      <c r="H79" s="220">
        <v>7703.8447669310999</v>
      </c>
      <c r="I79" s="220">
        <v>12042.179761298101</v>
      </c>
      <c r="J79" s="220">
        <v>9375.132397773501</v>
      </c>
      <c r="K79" s="220">
        <v>11016.298629287001</v>
      </c>
      <c r="L79" s="220">
        <v>7351.6631395432005</v>
      </c>
      <c r="M79" s="220">
        <v>10446.5231268692</v>
      </c>
    </row>
    <row r="80" spans="1:13" x14ac:dyDescent="0.25">
      <c r="A80" s="255">
        <v>2023</v>
      </c>
      <c r="B80" s="76" t="s">
        <v>86</v>
      </c>
      <c r="C80" s="218">
        <v>5984.5553887869</v>
      </c>
      <c r="D80" s="218">
        <v>11453.8144593291</v>
      </c>
      <c r="E80" s="218">
        <v>8618.3598316285006</v>
      </c>
      <c r="F80" s="218">
        <v>10337.8256692783</v>
      </c>
      <c r="G80" s="218">
        <v>7863.7776607082005</v>
      </c>
      <c r="H80" s="218">
        <v>7278.9719469635002</v>
      </c>
      <c r="I80" s="218">
        <v>11438.976676328</v>
      </c>
      <c r="J80" s="218">
        <v>10973.8286879643</v>
      </c>
      <c r="K80" s="218">
        <v>11982.0520330034</v>
      </c>
      <c r="L80" s="218">
        <v>7325.6069809482005</v>
      </c>
      <c r="M80" s="218">
        <v>11685.9208463921</v>
      </c>
    </row>
    <row r="81" spans="1:13" x14ac:dyDescent="0.25">
      <c r="A81" s="256"/>
      <c r="B81" s="77" t="s">
        <v>88</v>
      </c>
      <c r="C81" s="219" t="s">
        <v>87</v>
      </c>
      <c r="D81" s="219">
        <v>11484.701280315201</v>
      </c>
      <c r="E81" s="219">
        <v>9211.5987162194997</v>
      </c>
      <c r="F81" s="219">
        <v>10389.3363872392</v>
      </c>
      <c r="G81" s="219">
        <v>7932.2421905852007</v>
      </c>
      <c r="H81" s="219">
        <v>8711.8704171442005</v>
      </c>
      <c r="I81" s="219">
        <v>11830.951347493701</v>
      </c>
      <c r="J81" s="219">
        <v>9816.0180934974996</v>
      </c>
      <c r="K81" s="219">
        <v>11256.2433885748</v>
      </c>
      <c r="L81" s="219">
        <v>7938.4749801533999</v>
      </c>
      <c r="M81" s="219">
        <v>12328.3962176154</v>
      </c>
    </row>
    <row r="82" spans="1:13" x14ac:dyDescent="0.25">
      <c r="A82" s="256"/>
      <c r="B82" s="77" t="s">
        <v>89</v>
      </c>
      <c r="C82" s="219">
        <v>6381.1291856339003</v>
      </c>
      <c r="D82" s="219">
        <v>13983.895990691801</v>
      </c>
      <c r="E82" s="219">
        <v>9010.178167440401</v>
      </c>
      <c r="F82" s="219">
        <v>10233.2246821721</v>
      </c>
      <c r="G82" s="219">
        <v>8025.1504549445999</v>
      </c>
      <c r="H82" s="219">
        <v>7956.8231371177999</v>
      </c>
      <c r="I82" s="219">
        <v>12733.405043394001</v>
      </c>
      <c r="J82" s="219">
        <v>11232.693021925301</v>
      </c>
      <c r="K82" s="219">
        <v>12689.736289861501</v>
      </c>
      <c r="L82" s="219">
        <v>8152.4501883255007</v>
      </c>
      <c r="M82" s="219">
        <v>10741.2025195398</v>
      </c>
    </row>
    <row r="83" spans="1:13" x14ac:dyDescent="0.25">
      <c r="A83" s="257"/>
      <c r="B83" s="78" t="s">
        <v>90</v>
      </c>
      <c r="C83" s="220">
        <v>6641.3584601744005</v>
      </c>
      <c r="D83" s="220">
        <v>13999.6357647766</v>
      </c>
      <c r="E83" s="220">
        <v>8667.4717191013006</v>
      </c>
      <c r="F83" s="220">
        <v>11285.0215689857</v>
      </c>
      <c r="G83" s="220">
        <v>8417.4222219079002</v>
      </c>
      <c r="H83" s="220">
        <v>8328.4970522584008</v>
      </c>
      <c r="I83" s="220">
        <v>12338.168857372801</v>
      </c>
      <c r="J83" s="220">
        <v>12143.9028034739</v>
      </c>
      <c r="K83" s="220">
        <v>11419.913118446901</v>
      </c>
      <c r="L83" s="220">
        <v>7625.5783035249005</v>
      </c>
      <c r="M83" s="220">
        <v>9461.9561831977007</v>
      </c>
    </row>
    <row r="84" spans="1:13" x14ac:dyDescent="0.25">
      <c r="A84" s="255">
        <v>2024</v>
      </c>
      <c r="B84" s="76" t="s">
        <v>86</v>
      </c>
      <c r="C84" s="218">
        <v>7887.1059750540007</v>
      </c>
      <c r="D84" s="218">
        <v>12234.252383486401</v>
      </c>
      <c r="E84" s="218">
        <v>9087.6337232334008</v>
      </c>
      <c r="F84" s="218">
        <v>11299.695292415101</v>
      </c>
      <c r="G84" s="218">
        <v>8265.7862300672004</v>
      </c>
      <c r="H84" s="218">
        <v>8466.3645518806006</v>
      </c>
      <c r="I84" s="218">
        <v>12578.440061121901</v>
      </c>
      <c r="J84" s="218">
        <v>11969.298429508701</v>
      </c>
      <c r="K84" s="218">
        <v>12261.573020560101</v>
      </c>
      <c r="L84" s="218">
        <v>8159.0455448875</v>
      </c>
      <c r="M84" s="218">
        <v>10670.021858084101</v>
      </c>
    </row>
    <row r="85" spans="1:13" x14ac:dyDescent="0.25">
      <c r="A85" s="256"/>
      <c r="B85" s="77" t="s">
        <v>88</v>
      </c>
      <c r="C85" s="219">
        <v>8164.3843073955004</v>
      </c>
      <c r="D85" s="219">
        <v>16000.4352022563</v>
      </c>
      <c r="E85" s="219">
        <v>9597.5890691322002</v>
      </c>
      <c r="F85" s="219">
        <v>11422.858112600801</v>
      </c>
      <c r="G85" s="219">
        <v>8749.8509217398005</v>
      </c>
      <c r="H85" s="219">
        <v>8288.6847584958996</v>
      </c>
      <c r="I85" s="219">
        <v>13515.7801565834</v>
      </c>
      <c r="J85" s="219">
        <v>11981.245980986201</v>
      </c>
      <c r="K85" s="219">
        <v>12224.173375218301</v>
      </c>
      <c r="L85" s="219">
        <v>8118.5196313390006</v>
      </c>
      <c r="M85" s="219">
        <v>11879.0631345685</v>
      </c>
    </row>
    <row r="86" spans="1:13" x14ac:dyDescent="0.25">
      <c r="A86" s="256"/>
      <c r="B86" s="77" t="s">
        <v>89</v>
      </c>
      <c r="C86" s="219">
        <v>5636.2504222060006</v>
      </c>
      <c r="D86" s="219">
        <v>14885.5700979671</v>
      </c>
      <c r="E86" s="219">
        <v>9666.0142638875004</v>
      </c>
      <c r="F86" s="219">
        <v>11447.5295214979</v>
      </c>
      <c r="G86" s="219">
        <v>8880.0830498069008</v>
      </c>
      <c r="H86" s="219">
        <v>7616.7485955601005</v>
      </c>
      <c r="I86" s="219">
        <v>13383.004369009201</v>
      </c>
      <c r="J86" s="219">
        <v>11412.8965439245</v>
      </c>
      <c r="K86" s="219">
        <v>11997.8418030136</v>
      </c>
      <c r="L86" s="219">
        <v>8071.1625205862001</v>
      </c>
      <c r="M86" s="219">
        <v>12330.288586139401</v>
      </c>
    </row>
    <row r="87" spans="1:13" x14ac:dyDescent="0.25">
      <c r="A87" s="257"/>
      <c r="B87" s="78" t="s">
        <v>90</v>
      </c>
      <c r="C87" s="220">
        <v>6642.1451732295</v>
      </c>
      <c r="D87" s="220">
        <v>15672.0972240471</v>
      </c>
      <c r="E87" s="220">
        <v>9453.1843772724005</v>
      </c>
      <c r="F87" s="220">
        <v>9813.1865829611997</v>
      </c>
      <c r="G87" s="220">
        <v>9224.5116763782007</v>
      </c>
      <c r="H87" s="220">
        <v>8099.880761204</v>
      </c>
      <c r="I87" s="220">
        <v>12663.611063451701</v>
      </c>
      <c r="J87" s="220">
        <v>13184.437944883201</v>
      </c>
      <c r="K87" s="220">
        <v>11838.0061402135</v>
      </c>
      <c r="L87" s="220">
        <v>8353.1422864354008</v>
      </c>
      <c r="M87" s="220">
        <v>10770.1221028735</v>
      </c>
    </row>
    <row r="88" spans="1:13" x14ac:dyDescent="0.25">
      <c r="A88" s="258">
        <v>2025</v>
      </c>
      <c r="B88" s="76" t="s">
        <v>86</v>
      </c>
      <c r="C88" s="218">
        <v>6685.0661356745004</v>
      </c>
      <c r="D88" s="218">
        <v>13898.560664949</v>
      </c>
      <c r="E88" s="218">
        <v>9778.0527152071008</v>
      </c>
      <c r="F88" s="218">
        <v>11624.643026440501</v>
      </c>
      <c r="G88" s="218">
        <v>9343.9062806893999</v>
      </c>
      <c r="H88" s="218">
        <v>9288.3125026493999</v>
      </c>
      <c r="I88" s="218">
        <v>14301.4804346452</v>
      </c>
      <c r="J88" s="218">
        <v>11778.403247165001</v>
      </c>
      <c r="K88" s="218">
        <v>12983.253385259901</v>
      </c>
      <c r="L88" s="218">
        <v>8546.5688548815997</v>
      </c>
      <c r="M88" s="218">
        <v>13014.719318961301</v>
      </c>
    </row>
    <row r="89" spans="1:13" x14ac:dyDescent="0.25">
      <c r="A89" s="259"/>
      <c r="B89" s="77" t="s">
        <v>88</v>
      </c>
      <c r="C89" s="219">
        <v>7188.1557868739001</v>
      </c>
      <c r="D89" s="219">
        <v>15358.550196903299</v>
      </c>
      <c r="E89" s="219">
        <v>10534.7017117865</v>
      </c>
      <c r="F89" s="219">
        <v>11573.2425679035</v>
      </c>
      <c r="G89" s="219">
        <v>9944.0446962283004</v>
      </c>
      <c r="H89" s="219">
        <v>9411.9960236586012</v>
      </c>
      <c r="I89" s="219">
        <v>14073.568464355099</v>
      </c>
      <c r="J89" s="219">
        <v>12371.6837734085</v>
      </c>
      <c r="K89" s="219">
        <v>12515.9499587315</v>
      </c>
      <c r="L89" s="219">
        <v>9037.8343658051999</v>
      </c>
      <c r="M89" s="219">
        <v>11712.918438712401</v>
      </c>
    </row>
    <row r="90" spans="1:13" x14ac:dyDescent="0.25">
      <c r="A90" s="259"/>
      <c r="B90" s="77" t="s">
        <v>89</v>
      </c>
      <c r="C90" s="219">
        <v>6690.3719515603007</v>
      </c>
      <c r="D90" s="219">
        <v>14331.2528369591</v>
      </c>
      <c r="E90" s="219">
        <v>10120.514151731901</v>
      </c>
      <c r="F90" s="219">
        <v>10474.9763793414</v>
      </c>
      <c r="G90" s="219">
        <v>8851.0957600945003</v>
      </c>
      <c r="H90" s="219">
        <v>8510.1711484210009</v>
      </c>
      <c r="I90" s="219">
        <v>12232.088527997699</v>
      </c>
      <c r="J90" s="219">
        <v>11839.4022269136</v>
      </c>
      <c r="K90" s="219">
        <v>11836.785304929799</v>
      </c>
      <c r="L90" s="219">
        <v>9055.4618790485001</v>
      </c>
      <c r="M90" s="219">
        <v>12316.877327886999</v>
      </c>
    </row>
    <row r="91" spans="1:13" x14ac:dyDescent="0.25">
      <c r="A91" s="259"/>
      <c r="B91" s="77" t="s">
        <v>90</v>
      </c>
      <c r="C91" s="219">
        <v>6632.1062860930006</v>
      </c>
      <c r="D91" s="219">
        <v>11876.1256598541</v>
      </c>
      <c r="E91" s="219">
        <v>10296.4636401438</v>
      </c>
      <c r="F91" s="219">
        <v>10864.633193593299</v>
      </c>
      <c r="G91" s="219">
        <v>8794.1582429561004</v>
      </c>
      <c r="H91" s="219">
        <v>8565.9728626303004</v>
      </c>
      <c r="I91" s="219">
        <v>14901.7530294811</v>
      </c>
      <c r="J91" s="219">
        <v>11274.7485084496</v>
      </c>
      <c r="K91" s="219">
        <v>11764.580294757599</v>
      </c>
      <c r="L91" s="219">
        <v>8598.0859713914997</v>
      </c>
      <c r="M91" s="219">
        <v>12406.039072456801</v>
      </c>
    </row>
    <row r="92" spans="1:13" ht="5.25" customHeight="1" x14ac:dyDescent="0.25">
      <c r="A92" s="87"/>
      <c r="B92" s="36"/>
      <c r="C92" s="47"/>
      <c r="D92" s="47"/>
      <c r="E92" s="47"/>
      <c r="F92" s="47"/>
      <c r="G92" s="47"/>
      <c r="H92" s="47"/>
      <c r="I92" s="47"/>
      <c r="J92" s="47"/>
      <c r="K92" s="47"/>
      <c r="L92" s="47"/>
      <c r="M92" s="47"/>
    </row>
    <row r="93" spans="1:13" ht="4.5"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5" customHeight="1" x14ac:dyDescent="0.25">
      <c r="A96" s="50" t="s">
        <v>96</v>
      </c>
      <c r="B96" s="240" t="s">
        <v>244</v>
      </c>
      <c r="C96" s="240"/>
      <c r="D96" s="240"/>
      <c r="E96" s="240"/>
      <c r="F96" s="240"/>
      <c r="G96" s="240"/>
      <c r="H96" s="240"/>
      <c r="I96" s="240"/>
      <c r="J96" s="240"/>
    </row>
    <row r="97" spans="1:10" ht="36.75" customHeight="1" x14ac:dyDescent="0.25">
      <c r="A97" s="50" t="s">
        <v>98</v>
      </c>
      <c r="B97" s="240" t="s">
        <v>103</v>
      </c>
      <c r="C97" s="240"/>
      <c r="D97" s="240"/>
      <c r="E97" s="240"/>
      <c r="F97" s="240"/>
      <c r="G97" s="240"/>
      <c r="H97" s="240"/>
      <c r="I97" s="240"/>
      <c r="J97" s="240"/>
    </row>
    <row r="98" spans="1:10" x14ac:dyDescent="0.25">
      <c r="A98" s="49" t="s">
        <v>108</v>
      </c>
      <c r="B98" s="240" t="s">
        <v>277</v>
      </c>
      <c r="C98" s="240"/>
      <c r="D98" s="240"/>
      <c r="E98" s="240"/>
      <c r="F98" s="240"/>
      <c r="G98" s="240"/>
      <c r="H98" s="240"/>
      <c r="I98" s="240"/>
      <c r="J98" s="240"/>
    </row>
    <row r="99" spans="1:10" ht="14.45" customHeight="1" x14ac:dyDescent="0.25">
      <c r="A99" s="49" t="s">
        <v>106</v>
      </c>
      <c r="B99" s="240" t="s">
        <v>278</v>
      </c>
      <c r="C99" s="240"/>
      <c r="D99" s="240"/>
      <c r="E99" s="240"/>
      <c r="F99" s="240"/>
      <c r="G99" s="240"/>
      <c r="H99" s="240"/>
      <c r="I99" s="240"/>
      <c r="J99" s="240"/>
    </row>
    <row r="100" spans="1:10" ht="24.75" customHeight="1" x14ac:dyDescent="0.25">
      <c r="A100" s="49" t="s">
        <v>110</v>
      </c>
      <c r="B100" s="240" t="s">
        <v>111</v>
      </c>
      <c r="C100" s="240"/>
      <c r="D100" s="240"/>
      <c r="E100" s="240"/>
      <c r="F100" s="240"/>
      <c r="G100" s="240"/>
      <c r="H100" s="240"/>
      <c r="I100" s="240"/>
      <c r="J100" s="240"/>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A9454-EBE4-47CB-82A5-E1391335BE84}">
  <dimension ref="A1:M100"/>
  <sheetViews>
    <sheetView zoomScaleNormal="100" workbookViewId="0">
      <pane ySplit="7" topLeftCell="A8" activePane="bottomLeft" state="frozen"/>
      <selection activeCell="L94" sqref="L94"/>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18.CDMX</v>
      </c>
      <c r="M3" s="254"/>
    </row>
    <row r="4" spans="1:13" ht="12.95" customHeight="1" x14ac:dyDescent="0.25">
      <c r="A4" s="98" t="s">
        <v>144</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v>4771.9993084109001</v>
      </c>
      <c r="D8" s="218">
        <v>12087.5697338931</v>
      </c>
      <c r="E8" s="218">
        <v>7808.0215656397004</v>
      </c>
      <c r="F8" s="218">
        <v>9790.7635174947009</v>
      </c>
      <c r="G8" s="218">
        <v>7117.5133758096999</v>
      </c>
      <c r="H8" s="218">
        <v>6113.6409416307006</v>
      </c>
      <c r="I8" s="218">
        <v>10999.3057430519</v>
      </c>
      <c r="J8" s="218">
        <v>12744.123405779999</v>
      </c>
      <c r="K8" s="218">
        <v>11197.6298042494</v>
      </c>
      <c r="L8" s="218">
        <v>6785.2985256357006</v>
      </c>
      <c r="M8" s="218">
        <v>11865.687401802101</v>
      </c>
    </row>
    <row r="9" spans="1:13" x14ac:dyDescent="0.25">
      <c r="A9" s="256"/>
      <c r="B9" s="77" t="s">
        <v>88</v>
      </c>
      <c r="C9" s="219" t="s">
        <v>87</v>
      </c>
      <c r="D9" s="219">
        <v>12399.5805494712</v>
      </c>
      <c r="E9" s="219">
        <v>9393.4199767703012</v>
      </c>
      <c r="F9" s="219">
        <v>9717.7528743506009</v>
      </c>
      <c r="G9" s="219">
        <v>7211.0012466225999</v>
      </c>
      <c r="H9" s="219">
        <v>5996.6513311080998</v>
      </c>
      <c r="I9" s="219">
        <v>10543.0423633594</v>
      </c>
      <c r="J9" s="219">
        <v>12586.7032271676</v>
      </c>
      <c r="K9" s="219">
        <v>10185.1459036906</v>
      </c>
      <c r="L9" s="219">
        <v>6335.1045957699998</v>
      </c>
      <c r="M9" s="219">
        <v>11278.074604048101</v>
      </c>
    </row>
    <row r="10" spans="1:13" x14ac:dyDescent="0.25">
      <c r="A10" s="256"/>
      <c r="B10" s="77" t="s">
        <v>89</v>
      </c>
      <c r="C10" s="219" t="s">
        <v>87</v>
      </c>
      <c r="D10" s="219" t="s">
        <v>87</v>
      </c>
      <c r="E10" s="219">
        <v>8633.6948068720994</v>
      </c>
      <c r="F10" s="219">
        <v>8629.4367024641997</v>
      </c>
      <c r="G10" s="219">
        <v>6313.8903310966007</v>
      </c>
      <c r="H10" s="219">
        <v>5959.8320792312006</v>
      </c>
      <c r="I10" s="219">
        <v>9724.8952406739008</v>
      </c>
      <c r="J10" s="219">
        <v>14316.6634287996</v>
      </c>
      <c r="K10" s="219">
        <v>10816.912591903199</v>
      </c>
      <c r="L10" s="219">
        <v>6176.2502590181002</v>
      </c>
      <c r="M10" s="219">
        <v>12768.6788913443</v>
      </c>
    </row>
    <row r="11" spans="1:13" x14ac:dyDescent="0.25">
      <c r="A11" s="257"/>
      <c r="B11" s="78" t="s">
        <v>90</v>
      </c>
      <c r="C11" s="220">
        <v>3609.0062457595</v>
      </c>
      <c r="D11" s="220" t="s">
        <v>87</v>
      </c>
      <c r="E11" s="220">
        <v>9054.135566291101</v>
      </c>
      <c r="F11" s="220">
        <v>9792.6976503410006</v>
      </c>
      <c r="G11" s="220">
        <v>6920.5205374036004</v>
      </c>
      <c r="H11" s="220">
        <v>6770.5339951312999</v>
      </c>
      <c r="I11" s="220">
        <v>11635.2636638153</v>
      </c>
      <c r="J11" s="220">
        <v>12791.7598984419</v>
      </c>
      <c r="K11" s="220">
        <v>12260.383112600301</v>
      </c>
      <c r="L11" s="220">
        <v>6103.2018429765003</v>
      </c>
      <c r="M11" s="220">
        <v>12181.5555620698</v>
      </c>
    </row>
    <row r="12" spans="1:13" x14ac:dyDescent="0.25">
      <c r="A12" s="255">
        <v>2006</v>
      </c>
      <c r="B12" s="76" t="s">
        <v>86</v>
      </c>
      <c r="C12" s="218" t="s">
        <v>87</v>
      </c>
      <c r="D12" s="218">
        <v>11125.6275141487</v>
      </c>
      <c r="E12" s="218">
        <v>8332.3562110578005</v>
      </c>
      <c r="F12" s="218">
        <v>8658.0999640186001</v>
      </c>
      <c r="G12" s="218">
        <v>6826.8222049373999</v>
      </c>
      <c r="H12" s="218">
        <v>6133.0016488342999</v>
      </c>
      <c r="I12" s="218">
        <v>11493.651897724101</v>
      </c>
      <c r="J12" s="218">
        <v>13337.168090627001</v>
      </c>
      <c r="K12" s="218">
        <v>11516.974904434901</v>
      </c>
      <c r="L12" s="218">
        <v>6260.1124778677004</v>
      </c>
      <c r="M12" s="218">
        <v>14523.6057887111</v>
      </c>
    </row>
    <row r="13" spans="1:13" x14ac:dyDescent="0.25">
      <c r="A13" s="256"/>
      <c r="B13" s="77" t="s">
        <v>88</v>
      </c>
      <c r="C13" s="219" t="s">
        <v>87</v>
      </c>
      <c r="D13" s="219">
        <v>14742.5437037883</v>
      </c>
      <c r="E13" s="219">
        <v>8646.9858450055999</v>
      </c>
      <c r="F13" s="219">
        <v>9907.5157056097996</v>
      </c>
      <c r="G13" s="219">
        <v>7039.9684573435006</v>
      </c>
      <c r="H13" s="219">
        <v>5918.8328925565002</v>
      </c>
      <c r="I13" s="219">
        <v>10763.228309940501</v>
      </c>
      <c r="J13" s="219">
        <v>12752.595423020201</v>
      </c>
      <c r="K13" s="219">
        <v>12356.676251483601</v>
      </c>
      <c r="L13" s="219">
        <v>6364.1736985202006</v>
      </c>
      <c r="M13" s="219">
        <v>13040.442755952001</v>
      </c>
    </row>
    <row r="14" spans="1:13" x14ac:dyDescent="0.25">
      <c r="A14" s="256"/>
      <c r="B14" s="77" t="s">
        <v>89</v>
      </c>
      <c r="C14" s="219" t="s">
        <v>87</v>
      </c>
      <c r="D14" s="219">
        <v>15246.8718239553</v>
      </c>
      <c r="E14" s="219">
        <v>8845.157784553001</v>
      </c>
      <c r="F14" s="219">
        <v>9134.5722740513011</v>
      </c>
      <c r="G14" s="219">
        <v>7823.0392048747999</v>
      </c>
      <c r="H14" s="219">
        <v>6214.6406929748</v>
      </c>
      <c r="I14" s="219">
        <v>10682.5272175345</v>
      </c>
      <c r="J14" s="219">
        <v>12835.5004819159</v>
      </c>
      <c r="K14" s="219">
        <v>12403.4317562919</v>
      </c>
      <c r="L14" s="219">
        <v>6457.6609727039004</v>
      </c>
      <c r="M14" s="219">
        <v>13394.6174605346</v>
      </c>
    </row>
    <row r="15" spans="1:13" x14ac:dyDescent="0.25">
      <c r="A15" s="257"/>
      <c r="B15" s="78" t="s">
        <v>90</v>
      </c>
      <c r="C15" s="220" t="s">
        <v>87</v>
      </c>
      <c r="D15" s="220">
        <v>12323.253408963701</v>
      </c>
      <c r="E15" s="220">
        <v>8569.8985918087001</v>
      </c>
      <c r="F15" s="220">
        <v>7596.3968257827</v>
      </c>
      <c r="G15" s="220">
        <v>7107.4023736311001</v>
      </c>
      <c r="H15" s="220">
        <v>5775.4183936938998</v>
      </c>
      <c r="I15" s="220">
        <v>10900.046117367101</v>
      </c>
      <c r="J15" s="220">
        <v>14024.8499865883</v>
      </c>
      <c r="K15" s="220">
        <v>11460.692181831901</v>
      </c>
      <c r="L15" s="220">
        <v>6496.6721878557</v>
      </c>
      <c r="M15" s="220">
        <v>13739.196780594</v>
      </c>
    </row>
    <row r="16" spans="1:13" x14ac:dyDescent="0.25">
      <c r="A16" s="255">
        <v>2007</v>
      </c>
      <c r="B16" s="76" t="s">
        <v>86</v>
      </c>
      <c r="C16" s="218" t="s">
        <v>87</v>
      </c>
      <c r="D16" s="218" t="s">
        <v>87</v>
      </c>
      <c r="E16" s="218">
        <v>8232.3563880626007</v>
      </c>
      <c r="F16" s="218">
        <v>9906.2395773248008</v>
      </c>
      <c r="G16" s="218">
        <v>7862.7629691023003</v>
      </c>
      <c r="H16" s="218">
        <v>6146.1634481527999</v>
      </c>
      <c r="I16" s="218">
        <v>10772.5712492771</v>
      </c>
      <c r="J16" s="218">
        <v>12940.474276921601</v>
      </c>
      <c r="K16" s="218">
        <v>12951.7294147425</v>
      </c>
      <c r="L16" s="218">
        <v>6399.6662618394002</v>
      </c>
      <c r="M16" s="218">
        <v>15290.380756579301</v>
      </c>
    </row>
    <row r="17" spans="1:13" x14ac:dyDescent="0.25">
      <c r="A17" s="256"/>
      <c r="B17" s="77" t="s">
        <v>88</v>
      </c>
      <c r="C17" s="219" t="s">
        <v>87</v>
      </c>
      <c r="D17" s="219" t="s">
        <v>87</v>
      </c>
      <c r="E17" s="219">
        <v>9123.3421287848996</v>
      </c>
      <c r="F17" s="219">
        <v>9100.2082219799995</v>
      </c>
      <c r="G17" s="219">
        <v>7194.1897700855006</v>
      </c>
      <c r="H17" s="219">
        <v>6189.8437610973006</v>
      </c>
      <c r="I17" s="219">
        <v>10536.283385094301</v>
      </c>
      <c r="J17" s="219">
        <v>13878.468722572601</v>
      </c>
      <c r="K17" s="219">
        <v>12602.2329343243</v>
      </c>
      <c r="L17" s="219">
        <v>6713.8620383423004</v>
      </c>
      <c r="M17" s="219">
        <v>12446.218291079</v>
      </c>
    </row>
    <row r="18" spans="1:13" x14ac:dyDescent="0.25">
      <c r="A18" s="256"/>
      <c r="B18" s="77" t="s">
        <v>89</v>
      </c>
      <c r="C18" s="219" t="s">
        <v>87</v>
      </c>
      <c r="D18" s="219" t="s">
        <v>87</v>
      </c>
      <c r="E18" s="219">
        <v>8546.1885614719995</v>
      </c>
      <c r="F18" s="219">
        <v>10963.6685371315</v>
      </c>
      <c r="G18" s="219">
        <v>7827.5278260579998</v>
      </c>
      <c r="H18" s="219">
        <v>6524.7887593653004</v>
      </c>
      <c r="I18" s="219">
        <v>10459.5010529505</v>
      </c>
      <c r="J18" s="219">
        <v>14151.174996071701</v>
      </c>
      <c r="K18" s="219">
        <v>11186.2174896008</v>
      </c>
      <c r="L18" s="219">
        <v>6651.2183256891003</v>
      </c>
      <c r="M18" s="219">
        <v>11848.0407603942</v>
      </c>
    </row>
    <row r="19" spans="1:13" x14ac:dyDescent="0.25">
      <c r="A19" s="257"/>
      <c r="B19" s="78" t="s">
        <v>90</v>
      </c>
      <c r="C19" s="220" t="s">
        <v>87</v>
      </c>
      <c r="D19" s="220" t="s">
        <v>87</v>
      </c>
      <c r="E19" s="220">
        <v>8824.1040553627008</v>
      </c>
      <c r="F19" s="220">
        <v>9126.1983485659002</v>
      </c>
      <c r="G19" s="220">
        <v>7091.5958319725005</v>
      </c>
      <c r="H19" s="220">
        <v>5618.5523259374004</v>
      </c>
      <c r="I19" s="220">
        <v>11088.0743691224</v>
      </c>
      <c r="J19" s="220">
        <v>13305.2042588485</v>
      </c>
      <c r="K19" s="220">
        <v>13006.461740680201</v>
      </c>
      <c r="L19" s="220">
        <v>6558.8511955182003</v>
      </c>
      <c r="M19" s="220">
        <v>11824.2697532449</v>
      </c>
    </row>
    <row r="20" spans="1:13" x14ac:dyDescent="0.25">
      <c r="A20" s="255">
        <v>2008</v>
      </c>
      <c r="B20" s="76" t="s">
        <v>86</v>
      </c>
      <c r="C20" s="218" t="s">
        <v>87</v>
      </c>
      <c r="D20" s="218">
        <v>13882.352701189</v>
      </c>
      <c r="E20" s="218">
        <v>9570.0543602999005</v>
      </c>
      <c r="F20" s="218">
        <v>9894.8699153721009</v>
      </c>
      <c r="G20" s="218">
        <v>7426.2992299164007</v>
      </c>
      <c r="H20" s="218">
        <v>6814.0758758339998</v>
      </c>
      <c r="I20" s="218">
        <v>11165.9465357557</v>
      </c>
      <c r="J20" s="218">
        <v>12765.5392450853</v>
      </c>
      <c r="K20" s="218">
        <v>11808.307478054001</v>
      </c>
      <c r="L20" s="218">
        <v>6122.6243197368003</v>
      </c>
      <c r="M20" s="218">
        <v>12204.158035549901</v>
      </c>
    </row>
    <row r="21" spans="1:13" x14ac:dyDescent="0.25">
      <c r="A21" s="256"/>
      <c r="B21" s="77" t="s">
        <v>88</v>
      </c>
      <c r="C21" s="219" t="s">
        <v>87</v>
      </c>
      <c r="D21" s="219">
        <v>13033.769302750401</v>
      </c>
      <c r="E21" s="219">
        <v>8612.7934052042001</v>
      </c>
      <c r="F21" s="219">
        <v>10264.6428872252</v>
      </c>
      <c r="G21" s="219">
        <v>6406.7512201660002</v>
      </c>
      <c r="H21" s="219">
        <v>6338.4756614708003</v>
      </c>
      <c r="I21" s="219">
        <v>10502.4666328105</v>
      </c>
      <c r="J21" s="219">
        <v>11754.091258235101</v>
      </c>
      <c r="K21" s="219">
        <v>11462.300746904501</v>
      </c>
      <c r="L21" s="219">
        <v>5924.3838278459998</v>
      </c>
      <c r="M21" s="219">
        <v>11916.719973646401</v>
      </c>
    </row>
    <row r="22" spans="1:13" x14ac:dyDescent="0.25">
      <c r="A22" s="256"/>
      <c r="B22" s="77" t="s">
        <v>89</v>
      </c>
      <c r="C22" s="219">
        <v>4158.7970198190005</v>
      </c>
      <c r="D22" s="219">
        <v>12105.947616356001</v>
      </c>
      <c r="E22" s="219">
        <v>8834.3010560946004</v>
      </c>
      <c r="F22" s="219">
        <v>8681.9496388400003</v>
      </c>
      <c r="G22" s="219">
        <v>6833.5511704886003</v>
      </c>
      <c r="H22" s="219">
        <v>6531.5507725787002</v>
      </c>
      <c r="I22" s="219">
        <v>10843.676755361901</v>
      </c>
      <c r="J22" s="219">
        <v>11867.116111474001</v>
      </c>
      <c r="K22" s="219">
        <v>10856.8790878451</v>
      </c>
      <c r="L22" s="219">
        <v>6001.0948964859999</v>
      </c>
      <c r="M22" s="219">
        <v>11819.4058315315</v>
      </c>
    </row>
    <row r="23" spans="1:13" x14ac:dyDescent="0.25">
      <c r="A23" s="257"/>
      <c r="B23" s="78" t="s">
        <v>90</v>
      </c>
      <c r="C23" s="220" t="s">
        <v>87</v>
      </c>
      <c r="D23" s="220">
        <v>13389.359344657301</v>
      </c>
      <c r="E23" s="220">
        <v>8690.6514821743003</v>
      </c>
      <c r="F23" s="220" t="s">
        <v>87</v>
      </c>
      <c r="G23" s="220">
        <v>6163.0701253758998</v>
      </c>
      <c r="H23" s="220">
        <v>6628.9555484966004</v>
      </c>
      <c r="I23" s="220">
        <v>10976.1693241748</v>
      </c>
      <c r="J23" s="220">
        <v>12162.627051376001</v>
      </c>
      <c r="K23" s="220">
        <v>11122.527658052</v>
      </c>
      <c r="L23" s="220">
        <v>5968.0492961240006</v>
      </c>
      <c r="M23" s="220">
        <v>11493.711129888401</v>
      </c>
    </row>
    <row r="24" spans="1:13" x14ac:dyDescent="0.25">
      <c r="A24" s="255">
        <v>2009</v>
      </c>
      <c r="B24" s="76" t="s">
        <v>86</v>
      </c>
      <c r="C24" s="218" t="s">
        <v>87</v>
      </c>
      <c r="D24" s="218">
        <v>13192.998331127701</v>
      </c>
      <c r="E24" s="218">
        <v>7726.0496007718002</v>
      </c>
      <c r="F24" s="218" t="s">
        <v>87</v>
      </c>
      <c r="G24" s="218">
        <v>5935.7425383601003</v>
      </c>
      <c r="H24" s="218">
        <v>6010.3264278619999</v>
      </c>
      <c r="I24" s="218">
        <v>9946.0602219760003</v>
      </c>
      <c r="J24" s="218">
        <v>12541.9568386058</v>
      </c>
      <c r="K24" s="218">
        <v>10410.727475597201</v>
      </c>
      <c r="L24" s="218">
        <v>6152.8956254792001</v>
      </c>
      <c r="M24" s="218">
        <v>11529.8720233563</v>
      </c>
    </row>
    <row r="25" spans="1:13" x14ac:dyDescent="0.25">
      <c r="A25" s="256"/>
      <c r="B25" s="77" t="s">
        <v>88</v>
      </c>
      <c r="C25" s="219" t="s">
        <v>87</v>
      </c>
      <c r="D25" s="219">
        <v>14078.6256653571</v>
      </c>
      <c r="E25" s="219">
        <v>8120.6194678684005</v>
      </c>
      <c r="F25" s="219" t="s">
        <v>87</v>
      </c>
      <c r="G25" s="219">
        <v>6052.3874153676006</v>
      </c>
      <c r="H25" s="219">
        <v>5395.9951671928002</v>
      </c>
      <c r="I25" s="219">
        <v>9983.967779410601</v>
      </c>
      <c r="J25" s="219">
        <v>12854.721296472901</v>
      </c>
      <c r="K25" s="219">
        <v>11129.990967591701</v>
      </c>
      <c r="L25" s="219">
        <v>6597.2955576253999</v>
      </c>
      <c r="M25" s="219">
        <v>10813.264114089501</v>
      </c>
    </row>
    <row r="26" spans="1:13" x14ac:dyDescent="0.25">
      <c r="A26" s="256"/>
      <c r="B26" s="77" t="s">
        <v>89</v>
      </c>
      <c r="C26" s="219" t="s">
        <v>87</v>
      </c>
      <c r="D26" s="219">
        <v>9440.5134636722996</v>
      </c>
      <c r="E26" s="219">
        <v>8355.4589153096003</v>
      </c>
      <c r="F26" s="219">
        <v>8941.0770911933996</v>
      </c>
      <c r="G26" s="219">
        <v>5967.3198350449002</v>
      </c>
      <c r="H26" s="219">
        <v>5784.2626861517001</v>
      </c>
      <c r="I26" s="219">
        <v>10120.1955885019</v>
      </c>
      <c r="J26" s="219">
        <v>11992.9042793848</v>
      </c>
      <c r="K26" s="219">
        <v>10695.0523786919</v>
      </c>
      <c r="L26" s="219">
        <v>6133.7497190270005</v>
      </c>
      <c r="M26" s="219">
        <v>11416.3935829735</v>
      </c>
    </row>
    <row r="27" spans="1:13" x14ac:dyDescent="0.25">
      <c r="A27" s="257"/>
      <c r="B27" s="78" t="s">
        <v>90</v>
      </c>
      <c r="C27" s="220">
        <v>5000.2489053504005</v>
      </c>
      <c r="D27" s="220" t="s">
        <v>87</v>
      </c>
      <c r="E27" s="220">
        <v>6484.1849372155002</v>
      </c>
      <c r="F27" s="220">
        <v>8623.4095265156011</v>
      </c>
      <c r="G27" s="220">
        <v>5682.0751740450005</v>
      </c>
      <c r="H27" s="220">
        <v>5299.9243591858003</v>
      </c>
      <c r="I27" s="220">
        <v>10311.808927404199</v>
      </c>
      <c r="J27" s="220">
        <v>11067.1212439554</v>
      </c>
      <c r="K27" s="220">
        <v>10717.768473042601</v>
      </c>
      <c r="L27" s="220">
        <v>5931.9155657393003</v>
      </c>
      <c r="M27" s="220">
        <v>11031.9194790439</v>
      </c>
    </row>
    <row r="28" spans="1:13" x14ac:dyDescent="0.25">
      <c r="A28" s="255">
        <v>2010</v>
      </c>
      <c r="B28" s="76" t="s">
        <v>86</v>
      </c>
      <c r="C28" s="218">
        <v>4471.1023387953001</v>
      </c>
      <c r="D28" s="218" t="s">
        <v>87</v>
      </c>
      <c r="E28" s="218">
        <v>7414.1150952708003</v>
      </c>
      <c r="F28" s="218">
        <v>8114.844925118</v>
      </c>
      <c r="G28" s="218">
        <v>5789.4228609021002</v>
      </c>
      <c r="H28" s="218">
        <v>5514.3922138144999</v>
      </c>
      <c r="I28" s="218">
        <v>9415.6501759861003</v>
      </c>
      <c r="J28" s="218">
        <v>11003.155894379601</v>
      </c>
      <c r="K28" s="218">
        <v>10298.828570404601</v>
      </c>
      <c r="L28" s="218">
        <v>6300.9326011079002</v>
      </c>
      <c r="M28" s="218">
        <v>12005.583702309501</v>
      </c>
    </row>
    <row r="29" spans="1:13" x14ac:dyDescent="0.25">
      <c r="A29" s="256"/>
      <c r="B29" s="77" t="s">
        <v>88</v>
      </c>
      <c r="C29" s="219">
        <v>4072.8879165204003</v>
      </c>
      <c r="D29" s="219">
        <v>11429.9109740358</v>
      </c>
      <c r="E29" s="219">
        <v>7167.2065784160004</v>
      </c>
      <c r="F29" s="219">
        <v>7965.0496009553999</v>
      </c>
      <c r="G29" s="219">
        <v>5615.1908415817006</v>
      </c>
      <c r="H29" s="219">
        <v>5131.9061588561999</v>
      </c>
      <c r="I29" s="219">
        <v>9069.6923160823007</v>
      </c>
      <c r="J29" s="219">
        <v>12357.1748156381</v>
      </c>
      <c r="K29" s="219">
        <v>11117.3911277891</v>
      </c>
      <c r="L29" s="219">
        <v>6366.4942687366001</v>
      </c>
      <c r="M29" s="219">
        <v>13720.096484081501</v>
      </c>
    </row>
    <row r="30" spans="1:13" x14ac:dyDescent="0.25">
      <c r="A30" s="256"/>
      <c r="B30" s="77" t="s">
        <v>89</v>
      </c>
      <c r="C30" s="219" t="s">
        <v>87</v>
      </c>
      <c r="D30" s="219">
        <v>12465.907525680301</v>
      </c>
      <c r="E30" s="219">
        <v>7848.9252035406007</v>
      </c>
      <c r="F30" s="219">
        <v>8640.0991136082012</v>
      </c>
      <c r="G30" s="219">
        <v>5702.6546590466005</v>
      </c>
      <c r="H30" s="219">
        <v>5358.2652582158998</v>
      </c>
      <c r="I30" s="219">
        <v>11104.713868913601</v>
      </c>
      <c r="J30" s="219">
        <v>10217.7324354871</v>
      </c>
      <c r="K30" s="219">
        <v>11108.4399817181</v>
      </c>
      <c r="L30" s="219">
        <v>5716.5754853682001</v>
      </c>
      <c r="M30" s="219">
        <v>12008.301804876101</v>
      </c>
    </row>
    <row r="31" spans="1:13" x14ac:dyDescent="0.25">
      <c r="A31" s="257"/>
      <c r="B31" s="78" t="s">
        <v>90</v>
      </c>
      <c r="C31" s="220" t="s">
        <v>87</v>
      </c>
      <c r="D31" s="220">
        <v>13444.792662289801</v>
      </c>
      <c r="E31" s="220">
        <v>6987.8200683717005</v>
      </c>
      <c r="F31" s="220">
        <v>7417.6958509751003</v>
      </c>
      <c r="G31" s="220">
        <v>5691.0195086640006</v>
      </c>
      <c r="H31" s="220">
        <v>5266.1650022244003</v>
      </c>
      <c r="I31" s="220">
        <v>9036.1539223069012</v>
      </c>
      <c r="J31" s="220">
        <v>11645.7609337377</v>
      </c>
      <c r="K31" s="220">
        <v>9578.8218411408998</v>
      </c>
      <c r="L31" s="220">
        <v>5573.8471827216999</v>
      </c>
      <c r="M31" s="220">
        <v>11248.966083138801</v>
      </c>
    </row>
    <row r="32" spans="1:13" x14ac:dyDescent="0.25">
      <c r="A32" s="255">
        <v>2011</v>
      </c>
      <c r="B32" s="76" t="s">
        <v>86</v>
      </c>
      <c r="C32" s="218" t="s">
        <v>87</v>
      </c>
      <c r="D32" s="218" t="s">
        <v>87</v>
      </c>
      <c r="E32" s="218">
        <v>7380.3035599718005</v>
      </c>
      <c r="F32" s="218">
        <v>8773.0218641770007</v>
      </c>
      <c r="G32" s="218">
        <v>5587.0445972794005</v>
      </c>
      <c r="H32" s="218">
        <v>5423.7259254054998</v>
      </c>
      <c r="I32" s="218">
        <v>8920.9292209133</v>
      </c>
      <c r="J32" s="218">
        <v>10927.844109174001</v>
      </c>
      <c r="K32" s="218">
        <v>10287.091357733101</v>
      </c>
      <c r="L32" s="218">
        <v>5424.4645844410998</v>
      </c>
      <c r="M32" s="218">
        <v>12137.6960793334</v>
      </c>
    </row>
    <row r="33" spans="1:13" x14ac:dyDescent="0.25">
      <c r="A33" s="256"/>
      <c r="B33" s="77" t="s">
        <v>88</v>
      </c>
      <c r="C33" s="219" t="s">
        <v>87</v>
      </c>
      <c r="D33" s="219" t="s">
        <v>87</v>
      </c>
      <c r="E33" s="219">
        <v>7587.3120175649001</v>
      </c>
      <c r="F33" s="219">
        <v>8755.7095391073999</v>
      </c>
      <c r="G33" s="219">
        <v>6085.4528905063999</v>
      </c>
      <c r="H33" s="219">
        <v>5474.4536387911003</v>
      </c>
      <c r="I33" s="219">
        <v>9354.5957990221996</v>
      </c>
      <c r="J33" s="219">
        <v>11714.0911208322</v>
      </c>
      <c r="K33" s="219">
        <v>9992.7650698945999</v>
      </c>
      <c r="L33" s="219">
        <v>5455.9325471275006</v>
      </c>
      <c r="M33" s="219">
        <v>12470.8655524364</v>
      </c>
    </row>
    <row r="34" spans="1:13" x14ac:dyDescent="0.25">
      <c r="A34" s="256"/>
      <c r="B34" s="77" t="s">
        <v>89</v>
      </c>
      <c r="C34" s="219" t="s">
        <v>87</v>
      </c>
      <c r="D34" s="219" t="s">
        <v>87</v>
      </c>
      <c r="E34" s="219">
        <v>7709.6837564151001</v>
      </c>
      <c r="F34" s="219">
        <v>8161.3081961429007</v>
      </c>
      <c r="G34" s="219">
        <v>5555.5830778648005</v>
      </c>
      <c r="H34" s="219">
        <v>5443.4612549390004</v>
      </c>
      <c r="I34" s="219">
        <v>10083.928532059301</v>
      </c>
      <c r="J34" s="219">
        <v>11775.435320766701</v>
      </c>
      <c r="K34" s="219">
        <v>10727.5658450921</v>
      </c>
      <c r="L34" s="219">
        <v>5468.5056205349001</v>
      </c>
      <c r="M34" s="219">
        <v>13153.261486077401</v>
      </c>
    </row>
    <row r="35" spans="1:13" x14ac:dyDescent="0.25">
      <c r="A35" s="257"/>
      <c r="B35" s="78" t="s">
        <v>90</v>
      </c>
      <c r="C35" s="220">
        <v>4933.8562380425001</v>
      </c>
      <c r="D35" s="220">
        <v>12481.6306331003</v>
      </c>
      <c r="E35" s="220">
        <v>7472.3567767428003</v>
      </c>
      <c r="F35" s="220">
        <v>8462.6041364275006</v>
      </c>
      <c r="G35" s="220">
        <v>5237.5020113952005</v>
      </c>
      <c r="H35" s="220">
        <v>5951.9233353216005</v>
      </c>
      <c r="I35" s="220">
        <v>9785.8633795121004</v>
      </c>
      <c r="J35" s="220">
        <v>9379.7261700177005</v>
      </c>
      <c r="K35" s="220">
        <v>10665.3427822131</v>
      </c>
      <c r="L35" s="220">
        <v>5678.9486540382004</v>
      </c>
      <c r="M35" s="220">
        <v>11214.9654889578</v>
      </c>
    </row>
    <row r="36" spans="1:13" x14ac:dyDescent="0.25">
      <c r="A36" s="255">
        <v>2012</v>
      </c>
      <c r="B36" s="76" t="s">
        <v>86</v>
      </c>
      <c r="C36" s="218" t="s">
        <v>87</v>
      </c>
      <c r="D36" s="218" t="s">
        <v>87</v>
      </c>
      <c r="E36" s="218">
        <v>7410.9513701956002</v>
      </c>
      <c r="F36" s="218">
        <v>8766.0799745182994</v>
      </c>
      <c r="G36" s="218">
        <v>5370.7589108804004</v>
      </c>
      <c r="H36" s="218">
        <v>5760.4634712940006</v>
      </c>
      <c r="I36" s="218">
        <v>8964.0725446287997</v>
      </c>
      <c r="J36" s="218">
        <v>10030.665239833401</v>
      </c>
      <c r="K36" s="218">
        <v>11140.329947822</v>
      </c>
      <c r="L36" s="218">
        <v>6000.0182722354002</v>
      </c>
      <c r="M36" s="218">
        <v>11395.7777020708</v>
      </c>
    </row>
    <row r="37" spans="1:13" x14ac:dyDescent="0.25">
      <c r="A37" s="256"/>
      <c r="B37" s="77" t="s">
        <v>88</v>
      </c>
      <c r="C37" s="219">
        <v>2799.2820487342001</v>
      </c>
      <c r="D37" s="219" t="s">
        <v>87</v>
      </c>
      <c r="E37" s="219">
        <v>7444.4171336676</v>
      </c>
      <c r="F37" s="219">
        <v>8873.6204926859009</v>
      </c>
      <c r="G37" s="219">
        <v>5290.2405693704004</v>
      </c>
      <c r="H37" s="219">
        <v>5794.4134984373004</v>
      </c>
      <c r="I37" s="219">
        <v>9376.6065667703006</v>
      </c>
      <c r="J37" s="219">
        <v>10509.653319793801</v>
      </c>
      <c r="K37" s="219">
        <v>11189.1556513615</v>
      </c>
      <c r="L37" s="219">
        <v>5923.4588357304001</v>
      </c>
      <c r="M37" s="219">
        <v>12342.052028050701</v>
      </c>
    </row>
    <row r="38" spans="1:13" x14ac:dyDescent="0.25">
      <c r="A38" s="256"/>
      <c r="B38" s="77" t="s">
        <v>89</v>
      </c>
      <c r="C38" s="219" t="s">
        <v>87</v>
      </c>
      <c r="D38" s="219" t="s">
        <v>87</v>
      </c>
      <c r="E38" s="219">
        <v>7617.1664191864002</v>
      </c>
      <c r="F38" s="219" t="s">
        <v>87</v>
      </c>
      <c r="G38" s="219">
        <v>5580.3545562560003</v>
      </c>
      <c r="H38" s="219">
        <v>4997.6420807740005</v>
      </c>
      <c r="I38" s="219">
        <v>9564.6597087064001</v>
      </c>
      <c r="J38" s="219">
        <v>10251.0435365392</v>
      </c>
      <c r="K38" s="219">
        <v>10607.9679963048</v>
      </c>
      <c r="L38" s="219">
        <v>5669.2291875231003</v>
      </c>
      <c r="M38" s="219">
        <v>12879.887456691</v>
      </c>
    </row>
    <row r="39" spans="1:13" x14ac:dyDescent="0.25">
      <c r="A39" s="257"/>
      <c r="B39" s="78" t="s">
        <v>90</v>
      </c>
      <c r="C39" s="220" t="s">
        <v>87</v>
      </c>
      <c r="D39" s="220" t="s">
        <v>87</v>
      </c>
      <c r="E39" s="220">
        <v>7336.3051822900006</v>
      </c>
      <c r="F39" s="220">
        <v>9557.6075496366011</v>
      </c>
      <c r="G39" s="220">
        <v>5601.0850019564004</v>
      </c>
      <c r="H39" s="220">
        <v>5442.6799790309005</v>
      </c>
      <c r="I39" s="220">
        <v>10608.2843218978</v>
      </c>
      <c r="J39" s="220">
        <v>10306.1585446223</v>
      </c>
      <c r="K39" s="220">
        <v>10120.0919354285</v>
      </c>
      <c r="L39" s="220">
        <v>5743.1389240565004</v>
      </c>
      <c r="M39" s="220">
        <v>10929.1747009598</v>
      </c>
    </row>
    <row r="40" spans="1:13" x14ac:dyDescent="0.25">
      <c r="A40" s="255">
        <v>2013</v>
      </c>
      <c r="B40" s="76" t="s">
        <v>86</v>
      </c>
      <c r="C40" s="218">
        <v>4688.2886147713998</v>
      </c>
      <c r="D40" s="218" t="s">
        <v>87</v>
      </c>
      <c r="E40" s="218">
        <v>7301.5492162268001</v>
      </c>
      <c r="F40" s="218">
        <v>7651.0699665753</v>
      </c>
      <c r="G40" s="218">
        <v>5444.1072547558006</v>
      </c>
      <c r="H40" s="218">
        <v>5448.246218878</v>
      </c>
      <c r="I40" s="218">
        <v>8917.0252589363008</v>
      </c>
      <c r="J40" s="218" t="s">
        <v>87</v>
      </c>
      <c r="K40" s="218">
        <v>9933.136767602</v>
      </c>
      <c r="L40" s="218">
        <v>5446.0808776781005</v>
      </c>
      <c r="M40" s="218">
        <v>12344.7611429837</v>
      </c>
    </row>
    <row r="41" spans="1:13" x14ac:dyDescent="0.25">
      <c r="A41" s="256"/>
      <c r="B41" s="77" t="s">
        <v>88</v>
      </c>
      <c r="C41" s="219" t="s">
        <v>87</v>
      </c>
      <c r="D41" s="219" t="s">
        <v>87</v>
      </c>
      <c r="E41" s="219">
        <v>6845.1489343890998</v>
      </c>
      <c r="F41" s="219">
        <v>7650.6811783275007</v>
      </c>
      <c r="G41" s="219">
        <v>5765.9698163367002</v>
      </c>
      <c r="H41" s="219">
        <v>5220.2786575672999</v>
      </c>
      <c r="I41" s="219">
        <v>8723.9772269107998</v>
      </c>
      <c r="J41" s="219">
        <v>8978.7626355239008</v>
      </c>
      <c r="K41" s="219">
        <v>11435.607531883601</v>
      </c>
      <c r="L41" s="219">
        <v>5323.6054762922004</v>
      </c>
      <c r="M41" s="219">
        <v>10957.8832865157</v>
      </c>
    </row>
    <row r="42" spans="1:13" x14ac:dyDescent="0.25">
      <c r="A42" s="256"/>
      <c r="B42" s="77" t="s">
        <v>89</v>
      </c>
      <c r="C42" s="219" t="s">
        <v>87</v>
      </c>
      <c r="D42" s="219" t="s">
        <v>87</v>
      </c>
      <c r="E42" s="219">
        <v>7321.5566357862999</v>
      </c>
      <c r="F42" s="219">
        <v>8211.0595785879996</v>
      </c>
      <c r="G42" s="219">
        <v>4898.3543294117999</v>
      </c>
      <c r="H42" s="219">
        <v>5306.8337842330002</v>
      </c>
      <c r="I42" s="219">
        <v>9004.9854140053012</v>
      </c>
      <c r="J42" s="219">
        <v>10063.209237073001</v>
      </c>
      <c r="K42" s="219">
        <v>11400.6944453878</v>
      </c>
      <c r="L42" s="219">
        <v>5582.6159102642005</v>
      </c>
      <c r="M42" s="219">
        <v>12452.182286875801</v>
      </c>
    </row>
    <row r="43" spans="1:13" x14ac:dyDescent="0.25">
      <c r="A43" s="257"/>
      <c r="B43" s="78" t="s">
        <v>90</v>
      </c>
      <c r="C43" s="220" t="s">
        <v>87</v>
      </c>
      <c r="D43" s="220" t="s">
        <v>87</v>
      </c>
      <c r="E43" s="220">
        <v>6637.4735585404005</v>
      </c>
      <c r="F43" s="220">
        <v>8750.9529969551004</v>
      </c>
      <c r="G43" s="220">
        <v>4970.7480765815999</v>
      </c>
      <c r="H43" s="220">
        <v>5606.1367529508007</v>
      </c>
      <c r="I43" s="220">
        <v>8759.0524332222994</v>
      </c>
      <c r="J43" s="220">
        <v>9488.6763912044007</v>
      </c>
      <c r="K43" s="220">
        <v>10819.8115095994</v>
      </c>
      <c r="L43" s="220">
        <v>5540.3516359885998</v>
      </c>
      <c r="M43" s="220">
        <v>10271.528980216501</v>
      </c>
    </row>
    <row r="44" spans="1:13" x14ac:dyDescent="0.25">
      <c r="A44" s="255">
        <v>2014</v>
      </c>
      <c r="B44" s="76" t="s">
        <v>86</v>
      </c>
      <c r="C44" s="218" t="s">
        <v>87</v>
      </c>
      <c r="D44" s="218" t="s">
        <v>87</v>
      </c>
      <c r="E44" s="218">
        <v>6550.8072349840004</v>
      </c>
      <c r="F44" s="218">
        <v>9079.7639725664994</v>
      </c>
      <c r="G44" s="218">
        <v>4980.95383262</v>
      </c>
      <c r="H44" s="218">
        <v>5285.1577632816998</v>
      </c>
      <c r="I44" s="218">
        <v>9539.6985247264001</v>
      </c>
      <c r="J44" s="218">
        <v>9172.3614201069995</v>
      </c>
      <c r="K44" s="218">
        <v>9631.8583889802012</v>
      </c>
      <c r="L44" s="218">
        <v>5437.7791249214006</v>
      </c>
      <c r="M44" s="218">
        <v>9538.9055625422006</v>
      </c>
    </row>
    <row r="45" spans="1:13" x14ac:dyDescent="0.25">
      <c r="A45" s="256"/>
      <c r="B45" s="77" t="s">
        <v>88</v>
      </c>
      <c r="C45" s="219">
        <v>3682.0324749372003</v>
      </c>
      <c r="D45" s="219" t="s">
        <v>87</v>
      </c>
      <c r="E45" s="219">
        <v>7229.9849054452006</v>
      </c>
      <c r="F45" s="219">
        <v>8337.7038812399005</v>
      </c>
      <c r="G45" s="219">
        <v>5232.6276207217006</v>
      </c>
      <c r="H45" s="219">
        <v>5837.1991477913998</v>
      </c>
      <c r="I45" s="219">
        <v>9742.4825524443004</v>
      </c>
      <c r="J45" s="219">
        <v>9850.0598009979003</v>
      </c>
      <c r="K45" s="219">
        <v>9529.3608405400009</v>
      </c>
      <c r="L45" s="219">
        <v>5242.2869050544004</v>
      </c>
      <c r="M45" s="219">
        <v>10085.2155492651</v>
      </c>
    </row>
    <row r="46" spans="1:13" x14ac:dyDescent="0.25">
      <c r="A46" s="256"/>
      <c r="B46" s="77" t="s">
        <v>89</v>
      </c>
      <c r="C46" s="219" t="s">
        <v>87</v>
      </c>
      <c r="D46" s="219" t="s">
        <v>87</v>
      </c>
      <c r="E46" s="219">
        <v>5887.9128087733998</v>
      </c>
      <c r="F46" s="219">
        <v>8587.0205421368009</v>
      </c>
      <c r="G46" s="219">
        <v>5637.9840244306006</v>
      </c>
      <c r="H46" s="219">
        <v>4763.0628214628005</v>
      </c>
      <c r="I46" s="219">
        <v>8231.3928247831009</v>
      </c>
      <c r="J46" s="219">
        <v>9241.7460731874999</v>
      </c>
      <c r="K46" s="219">
        <v>9639.9637101897006</v>
      </c>
      <c r="L46" s="219">
        <v>5382.4738735564006</v>
      </c>
      <c r="M46" s="219">
        <v>9521.1478488134999</v>
      </c>
    </row>
    <row r="47" spans="1:13" x14ac:dyDescent="0.25">
      <c r="A47" s="257"/>
      <c r="B47" s="78" t="s">
        <v>90</v>
      </c>
      <c r="C47" s="220">
        <v>3947.9348649185999</v>
      </c>
      <c r="D47" s="220">
        <v>9944.7766881998996</v>
      </c>
      <c r="E47" s="220">
        <v>6923.6258175497005</v>
      </c>
      <c r="F47" s="220">
        <v>6634.6708217590003</v>
      </c>
      <c r="G47" s="220">
        <v>4733.3139666606003</v>
      </c>
      <c r="H47" s="220">
        <v>4809.2682144695</v>
      </c>
      <c r="I47" s="220">
        <v>8980.7538111823997</v>
      </c>
      <c r="J47" s="220">
        <v>9668.8390172099007</v>
      </c>
      <c r="K47" s="220">
        <v>9672.0942024753003</v>
      </c>
      <c r="L47" s="220">
        <v>5296.0257079930998</v>
      </c>
      <c r="M47" s="220">
        <v>10761.6535093113</v>
      </c>
    </row>
    <row r="48" spans="1:13" x14ac:dyDescent="0.25">
      <c r="A48" s="255">
        <v>2015</v>
      </c>
      <c r="B48" s="76" t="s">
        <v>86</v>
      </c>
      <c r="C48" s="218" t="s">
        <v>87</v>
      </c>
      <c r="D48" s="218" t="s">
        <v>87</v>
      </c>
      <c r="E48" s="218">
        <v>7593.0058576321999</v>
      </c>
      <c r="F48" s="218">
        <v>7765.9988291200007</v>
      </c>
      <c r="G48" s="218">
        <v>5785.8981127450006</v>
      </c>
      <c r="H48" s="218">
        <v>4841.0064130475002</v>
      </c>
      <c r="I48" s="218">
        <v>8199.3978345118012</v>
      </c>
      <c r="J48" s="218">
        <v>9850.0143408225013</v>
      </c>
      <c r="K48" s="218">
        <v>9339.3377134668008</v>
      </c>
      <c r="L48" s="218">
        <v>5708.0188585296</v>
      </c>
      <c r="M48" s="218">
        <v>10137.568412550101</v>
      </c>
    </row>
    <row r="49" spans="1:13" x14ac:dyDescent="0.25">
      <c r="A49" s="256"/>
      <c r="B49" s="77" t="s">
        <v>88</v>
      </c>
      <c r="C49" s="219" t="s">
        <v>87</v>
      </c>
      <c r="D49" s="219" t="s">
        <v>87</v>
      </c>
      <c r="E49" s="219">
        <v>6652.3912077134</v>
      </c>
      <c r="F49" s="219">
        <v>7971.3786997513998</v>
      </c>
      <c r="G49" s="219">
        <v>4919.6540545796997</v>
      </c>
      <c r="H49" s="219">
        <v>4623.5666680140002</v>
      </c>
      <c r="I49" s="219">
        <v>7760.1438643473002</v>
      </c>
      <c r="J49" s="219">
        <v>11531.538223294401</v>
      </c>
      <c r="K49" s="219">
        <v>10083.365329247201</v>
      </c>
      <c r="L49" s="219">
        <v>5269.1066163729001</v>
      </c>
      <c r="M49" s="219">
        <v>9836.2425436637004</v>
      </c>
    </row>
    <row r="50" spans="1:13" x14ac:dyDescent="0.25">
      <c r="A50" s="256"/>
      <c r="B50" s="77" t="s">
        <v>89</v>
      </c>
      <c r="C50" s="219">
        <v>3859.2252400599</v>
      </c>
      <c r="D50" s="219" t="s">
        <v>87</v>
      </c>
      <c r="E50" s="219">
        <v>8204.5285740098006</v>
      </c>
      <c r="F50" s="219">
        <v>7646.8880682080999</v>
      </c>
      <c r="G50" s="219">
        <v>5964.7480671126004</v>
      </c>
      <c r="H50" s="219">
        <v>5002.6592079145003</v>
      </c>
      <c r="I50" s="219">
        <v>8386.6035843926002</v>
      </c>
      <c r="J50" s="219">
        <v>11915.2553706085</v>
      </c>
      <c r="K50" s="219">
        <v>10408.531151994101</v>
      </c>
      <c r="L50" s="219">
        <v>5757.0840200562006</v>
      </c>
      <c r="M50" s="219">
        <v>11098.293957511001</v>
      </c>
    </row>
    <row r="51" spans="1:13" x14ac:dyDescent="0.25">
      <c r="A51" s="257"/>
      <c r="B51" s="78" t="s">
        <v>90</v>
      </c>
      <c r="C51" s="220">
        <v>2563.9696611707</v>
      </c>
      <c r="D51" s="220" t="s">
        <v>87</v>
      </c>
      <c r="E51" s="220">
        <v>7178.0241245340003</v>
      </c>
      <c r="F51" s="220">
        <v>7336.8258350533006</v>
      </c>
      <c r="G51" s="220">
        <v>5871.4600031132004</v>
      </c>
      <c r="H51" s="220">
        <v>4916.775955735</v>
      </c>
      <c r="I51" s="220">
        <v>7875.8542902974004</v>
      </c>
      <c r="J51" s="220">
        <v>10646.683937637801</v>
      </c>
      <c r="K51" s="220">
        <v>10288.166698610301</v>
      </c>
      <c r="L51" s="220">
        <v>5221.5031286436006</v>
      </c>
      <c r="M51" s="220">
        <v>9791.9241322905</v>
      </c>
    </row>
    <row r="52" spans="1:13" x14ac:dyDescent="0.25">
      <c r="A52" s="255">
        <v>2016</v>
      </c>
      <c r="B52" s="76" t="s">
        <v>86</v>
      </c>
      <c r="C52" s="218">
        <v>3344.4187076569001</v>
      </c>
      <c r="D52" s="218" t="s">
        <v>87</v>
      </c>
      <c r="E52" s="218">
        <v>7164.9573981269004</v>
      </c>
      <c r="F52" s="218" t="s">
        <v>87</v>
      </c>
      <c r="G52" s="218">
        <v>4856.7468298962003</v>
      </c>
      <c r="H52" s="218">
        <v>5437.8479518112999</v>
      </c>
      <c r="I52" s="218">
        <v>8035.6282651489</v>
      </c>
      <c r="J52" s="218">
        <v>9751.7449451977009</v>
      </c>
      <c r="K52" s="218">
        <v>10511.474043837301</v>
      </c>
      <c r="L52" s="218">
        <v>5393.5547515620001</v>
      </c>
      <c r="M52" s="218">
        <v>11706.630060436601</v>
      </c>
    </row>
    <row r="53" spans="1:13" x14ac:dyDescent="0.25">
      <c r="A53" s="256"/>
      <c r="B53" s="77" t="s">
        <v>88</v>
      </c>
      <c r="C53" s="219">
        <v>3181.2081063883002</v>
      </c>
      <c r="D53" s="219" t="s">
        <v>87</v>
      </c>
      <c r="E53" s="219">
        <v>6980.8500148917001</v>
      </c>
      <c r="F53" s="219">
        <v>8428.6967522201012</v>
      </c>
      <c r="G53" s="219">
        <v>5636.5632676530004</v>
      </c>
      <c r="H53" s="219">
        <v>5185.4057478844006</v>
      </c>
      <c r="I53" s="219">
        <v>8697.0321596064005</v>
      </c>
      <c r="J53" s="219">
        <v>11178.674107425</v>
      </c>
      <c r="K53" s="219">
        <v>10352.498167989401</v>
      </c>
      <c r="L53" s="219">
        <v>5205.7442142823002</v>
      </c>
      <c r="M53" s="219">
        <v>12302.9272442703</v>
      </c>
    </row>
    <row r="54" spans="1:13" x14ac:dyDescent="0.25">
      <c r="A54" s="256"/>
      <c r="B54" s="77" t="s">
        <v>89</v>
      </c>
      <c r="C54" s="219">
        <v>3673.0501236136001</v>
      </c>
      <c r="D54" s="219" t="s">
        <v>87</v>
      </c>
      <c r="E54" s="219">
        <v>8348.8603835952999</v>
      </c>
      <c r="F54" s="219">
        <v>7266.7739902255007</v>
      </c>
      <c r="G54" s="219">
        <v>5537.0190732050005</v>
      </c>
      <c r="H54" s="219">
        <v>4715.0801847898001</v>
      </c>
      <c r="I54" s="219">
        <v>9058.9778637766012</v>
      </c>
      <c r="J54" s="219">
        <v>10939.667737973301</v>
      </c>
      <c r="K54" s="219">
        <v>9706.6939039933004</v>
      </c>
      <c r="L54" s="219">
        <v>5981.5014111774999</v>
      </c>
      <c r="M54" s="219">
        <v>11460.472582783601</v>
      </c>
    </row>
    <row r="55" spans="1:13" x14ac:dyDescent="0.25">
      <c r="A55" s="257"/>
      <c r="B55" s="78" t="s">
        <v>90</v>
      </c>
      <c r="C55" s="220" t="s">
        <v>87</v>
      </c>
      <c r="D55" s="220">
        <v>6683.8140126894004</v>
      </c>
      <c r="E55" s="220">
        <v>7215.5194587623</v>
      </c>
      <c r="F55" s="220">
        <v>7534.3608680276002</v>
      </c>
      <c r="G55" s="220">
        <v>5474.3792635391001</v>
      </c>
      <c r="H55" s="220">
        <v>6347.3333452921006</v>
      </c>
      <c r="I55" s="220">
        <v>9242.5964309577012</v>
      </c>
      <c r="J55" s="220">
        <v>11363.669250158</v>
      </c>
      <c r="K55" s="220">
        <v>11232.3784045019</v>
      </c>
      <c r="L55" s="220">
        <v>5755.7670399935005</v>
      </c>
      <c r="M55" s="220">
        <v>11674.0005577845</v>
      </c>
    </row>
    <row r="56" spans="1:13" x14ac:dyDescent="0.25">
      <c r="A56" s="255">
        <v>2017</v>
      </c>
      <c r="B56" s="76" t="s">
        <v>86</v>
      </c>
      <c r="C56" s="218" t="s">
        <v>87</v>
      </c>
      <c r="D56" s="218">
        <v>9662.3468683406008</v>
      </c>
      <c r="E56" s="218">
        <v>6834.9408208032</v>
      </c>
      <c r="F56" s="218">
        <v>7799.83586036</v>
      </c>
      <c r="G56" s="218">
        <v>5625.6294352970999</v>
      </c>
      <c r="H56" s="218">
        <v>5942.7872198663999</v>
      </c>
      <c r="I56" s="218">
        <v>8613.319142562701</v>
      </c>
      <c r="J56" s="218">
        <v>10687.7435360048</v>
      </c>
      <c r="K56" s="218">
        <v>10058.9268589822</v>
      </c>
      <c r="L56" s="218">
        <v>5649.8277898659999</v>
      </c>
      <c r="M56" s="218">
        <v>10648.292323134301</v>
      </c>
    </row>
    <row r="57" spans="1:13" x14ac:dyDescent="0.25">
      <c r="A57" s="256"/>
      <c r="B57" s="77" t="s">
        <v>88</v>
      </c>
      <c r="C57" s="219">
        <v>3576.1366808792</v>
      </c>
      <c r="D57" s="219" t="s">
        <v>87</v>
      </c>
      <c r="E57" s="219">
        <v>7864.1974206753002</v>
      </c>
      <c r="F57" s="219">
        <v>9338.2666374332002</v>
      </c>
      <c r="G57" s="219">
        <v>5774.1134940336005</v>
      </c>
      <c r="H57" s="219">
        <v>5160.1820795772001</v>
      </c>
      <c r="I57" s="219">
        <v>8297.5555114400995</v>
      </c>
      <c r="J57" s="219">
        <v>10681.2651765625</v>
      </c>
      <c r="K57" s="219">
        <v>10950.9946175154</v>
      </c>
      <c r="L57" s="219">
        <v>6153.6901516086</v>
      </c>
      <c r="M57" s="219">
        <v>12269.400890531</v>
      </c>
    </row>
    <row r="58" spans="1:13" x14ac:dyDescent="0.25">
      <c r="A58" s="256"/>
      <c r="B58" s="77" t="s">
        <v>89</v>
      </c>
      <c r="C58" s="219">
        <v>4088.8368092885003</v>
      </c>
      <c r="D58" s="219" t="s">
        <v>87</v>
      </c>
      <c r="E58" s="219">
        <v>7858.6600726910001</v>
      </c>
      <c r="F58" s="219">
        <v>8104.6581053958007</v>
      </c>
      <c r="G58" s="219">
        <v>5462.0747926330005</v>
      </c>
      <c r="H58" s="219">
        <v>5386.3773626021002</v>
      </c>
      <c r="I58" s="219">
        <v>7546.9815266625001</v>
      </c>
      <c r="J58" s="219">
        <v>10774.5540407239</v>
      </c>
      <c r="K58" s="219">
        <v>9541.9648462895002</v>
      </c>
      <c r="L58" s="219">
        <v>6228.0459906758006</v>
      </c>
      <c r="M58" s="219">
        <v>12019.0388273567</v>
      </c>
    </row>
    <row r="59" spans="1:13" x14ac:dyDescent="0.25">
      <c r="A59" s="257"/>
      <c r="B59" s="78" t="s">
        <v>90</v>
      </c>
      <c r="C59" s="220" t="s">
        <v>87</v>
      </c>
      <c r="D59" s="220" t="s">
        <v>87</v>
      </c>
      <c r="E59" s="220">
        <v>6621.0417943484999</v>
      </c>
      <c r="F59" s="220">
        <v>6746.7205316626005</v>
      </c>
      <c r="G59" s="220">
        <v>5122.1131203842006</v>
      </c>
      <c r="H59" s="220">
        <v>5374.0080198031001</v>
      </c>
      <c r="I59" s="220">
        <v>8293.0343014211994</v>
      </c>
      <c r="J59" s="220">
        <v>10816.2926333089</v>
      </c>
      <c r="K59" s="220">
        <v>8514.9637171937011</v>
      </c>
      <c r="L59" s="220">
        <v>5318.6014268876997</v>
      </c>
      <c r="M59" s="220">
        <v>9753.569025258801</v>
      </c>
    </row>
    <row r="60" spans="1:13" x14ac:dyDescent="0.25">
      <c r="A60" s="255">
        <v>2018</v>
      </c>
      <c r="B60" s="76" t="s">
        <v>86</v>
      </c>
      <c r="C60" s="218">
        <v>4076.1130238534001</v>
      </c>
      <c r="D60" s="218">
        <v>15374.117507052901</v>
      </c>
      <c r="E60" s="218">
        <v>7175.6685937237999</v>
      </c>
      <c r="F60" s="218">
        <v>8523.2105304797005</v>
      </c>
      <c r="G60" s="218">
        <v>5259.3276178493006</v>
      </c>
      <c r="H60" s="218">
        <v>5024.5195426594</v>
      </c>
      <c r="I60" s="218">
        <v>8071.0096384046001</v>
      </c>
      <c r="J60" s="218">
        <v>10850.060821094801</v>
      </c>
      <c r="K60" s="218">
        <v>10017.052409469999</v>
      </c>
      <c r="L60" s="218">
        <v>5666.5959759470998</v>
      </c>
      <c r="M60" s="218">
        <v>12066.421329847401</v>
      </c>
    </row>
    <row r="61" spans="1:13" x14ac:dyDescent="0.25">
      <c r="A61" s="256"/>
      <c r="B61" s="77" t="s">
        <v>88</v>
      </c>
      <c r="C61" s="219">
        <v>4384.1794963910006</v>
      </c>
      <c r="D61" s="219" t="s">
        <v>87</v>
      </c>
      <c r="E61" s="219">
        <v>6822.7704048880005</v>
      </c>
      <c r="F61" s="219">
        <v>7398.8795895648</v>
      </c>
      <c r="G61" s="219">
        <v>5901.1623078460007</v>
      </c>
      <c r="H61" s="219">
        <v>5241.6468670149006</v>
      </c>
      <c r="I61" s="219">
        <v>9390.1169371133001</v>
      </c>
      <c r="J61" s="219">
        <v>10428.916451872801</v>
      </c>
      <c r="K61" s="219">
        <v>9265.4215667646004</v>
      </c>
      <c r="L61" s="219">
        <v>5772.2948339639006</v>
      </c>
      <c r="M61" s="219">
        <v>11936.287904300201</v>
      </c>
    </row>
    <row r="62" spans="1:13" x14ac:dyDescent="0.25">
      <c r="A62" s="256"/>
      <c r="B62" s="77" t="s">
        <v>89</v>
      </c>
      <c r="C62" s="219">
        <v>5471.5784677105003</v>
      </c>
      <c r="D62" s="219" t="s">
        <v>87</v>
      </c>
      <c r="E62" s="219">
        <v>6224.9392105316001</v>
      </c>
      <c r="F62" s="219">
        <v>7789.0995446363004</v>
      </c>
      <c r="G62" s="219">
        <v>5280.5256575692001</v>
      </c>
      <c r="H62" s="219">
        <v>5106.4606408632999</v>
      </c>
      <c r="I62" s="219" t="s">
        <v>87</v>
      </c>
      <c r="J62" s="219">
        <v>10764.611812077501</v>
      </c>
      <c r="K62" s="219">
        <v>10201.0425435508</v>
      </c>
      <c r="L62" s="219">
        <v>5380.2496419202998</v>
      </c>
      <c r="M62" s="219">
        <v>10829.324460067501</v>
      </c>
    </row>
    <row r="63" spans="1:13" x14ac:dyDescent="0.25">
      <c r="A63" s="257"/>
      <c r="B63" s="78" t="s">
        <v>90</v>
      </c>
      <c r="C63" s="220" t="s">
        <v>87</v>
      </c>
      <c r="D63" s="220" t="s">
        <v>87</v>
      </c>
      <c r="E63" s="220">
        <v>6896.9567804359003</v>
      </c>
      <c r="F63" s="220">
        <v>7474.0636752669006</v>
      </c>
      <c r="G63" s="220">
        <v>5599.6621940524001</v>
      </c>
      <c r="H63" s="220">
        <v>5604.4195308539001</v>
      </c>
      <c r="I63" s="220">
        <v>8800.0534387176995</v>
      </c>
      <c r="J63" s="220">
        <v>9501.2551643342995</v>
      </c>
      <c r="K63" s="220">
        <v>9237.6775691019011</v>
      </c>
      <c r="L63" s="220">
        <v>5999.5384447309998</v>
      </c>
      <c r="M63" s="220">
        <v>9873.9937728441</v>
      </c>
    </row>
    <row r="64" spans="1:13" x14ac:dyDescent="0.25">
      <c r="A64" s="255">
        <v>2019</v>
      </c>
      <c r="B64" s="76" t="s">
        <v>86</v>
      </c>
      <c r="C64" s="218" t="s">
        <v>87</v>
      </c>
      <c r="D64" s="218">
        <v>8909.8216776442005</v>
      </c>
      <c r="E64" s="218">
        <v>6416.0583444436006</v>
      </c>
      <c r="F64" s="218">
        <v>8086.5589797117</v>
      </c>
      <c r="G64" s="218">
        <v>5814.5648757324007</v>
      </c>
      <c r="H64" s="218">
        <v>5296.6099949365998</v>
      </c>
      <c r="I64" s="218">
        <v>8752.7765128782012</v>
      </c>
      <c r="J64" s="218">
        <v>10614.205304364701</v>
      </c>
      <c r="K64" s="218">
        <v>10045.185146015301</v>
      </c>
      <c r="L64" s="218">
        <v>5250.4216162584999</v>
      </c>
      <c r="M64" s="218">
        <v>9744.3712086939995</v>
      </c>
    </row>
    <row r="65" spans="1:13" x14ac:dyDescent="0.25">
      <c r="A65" s="256"/>
      <c r="B65" s="77" t="s">
        <v>88</v>
      </c>
      <c r="C65" s="219" t="s">
        <v>87</v>
      </c>
      <c r="D65" s="219" t="s">
        <v>87</v>
      </c>
      <c r="E65" s="219">
        <v>7957.1992744238005</v>
      </c>
      <c r="F65" s="219">
        <v>8132.6565903478004</v>
      </c>
      <c r="G65" s="219">
        <v>5338.0657147804004</v>
      </c>
      <c r="H65" s="219">
        <v>5129.7038095854004</v>
      </c>
      <c r="I65" s="219">
        <v>9384.9491038588003</v>
      </c>
      <c r="J65" s="219">
        <v>9908.6251236002008</v>
      </c>
      <c r="K65" s="219">
        <v>9932.6555593688008</v>
      </c>
      <c r="L65" s="219">
        <v>5172.9752971211001</v>
      </c>
      <c r="M65" s="219">
        <v>9829.0126521338007</v>
      </c>
    </row>
    <row r="66" spans="1:13" x14ac:dyDescent="0.25">
      <c r="A66" s="256"/>
      <c r="B66" s="77" t="s">
        <v>89</v>
      </c>
      <c r="C66" s="219" t="s">
        <v>87</v>
      </c>
      <c r="D66" s="219" t="s">
        <v>87</v>
      </c>
      <c r="E66" s="219">
        <v>6409.4252874576005</v>
      </c>
      <c r="F66" s="219">
        <v>7503.5845797483998</v>
      </c>
      <c r="G66" s="219">
        <v>5154.7643137591003</v>
      </c>
      <c r="H66" s="219">
        <v>5335.4243440047003</v>
      </c>
      <c r="I66" s="219">
        <v>8799.2176536544011</v>
      </c>
      <c r="J66" s="219">
        <v>10187.284302584101</v>
      </c>
      <c r="K66" s="219">
        <v>9157.2678781488012</v>
      </c>
      <c r="L66" s="219">
        <v>5297.8716146225006</v>
      </c>
      <c r="M66" s="219">
        <v>9479.4190693638011</v>
      </c>
    </row>
    <row r="67" spans="1:13" x14ac:dyDescent="0.25">
      <c r="A67" s="257"/>
      <c r="B67" s="78" t="s">
        <v>90</v>
      </c>
      <c r="C67" s="220" t="s">
        <v>87</v>
      </c>
      <c r="D67" s="220" t="s">
        <v>87</v>
      </c>
      <c r="E67" s="220">
        <v>7052.0581021534999</v>
      </c>
      <c r="F67" s="220">
        <v>6603.5248261967999</v>
      </c>
      <c r="G67" s="220">
        <v>5264.2949659641999</v>
      </c>
      <c r="H67" s="220">
        <v>5022.4725278767</v>
      </c>
      <c r="I67" s="220">
        <v>9352.8747409198004</v>
      </c>
      <c r="J67" s="220">
        <v>9527.9026281760998</v>
      </c>
      <c r="K67" s="220">
        <v>9299.4575382315998</v>
      </c>
      <c r="L67" s="220">
        <v>5583.4997306611003</v>
      </c>
      <c r="M67" s="220">
        <v>9969.4868777266001</v>
      </c>
    </row>
    <row r="68" spans="1:13" x14ac:dyDescent="0.25">
      <c r="A68" s="255">
        <v>2020</v>
      </c>
      <c r="B68" s="76" t="s">
        <v>86</v>
      </c>
      <c r="C68" s="218" t="s">
        <v>87</v>
      </c>
      <c r="D68" s="218" t="s">
        <v>87</v>
      </c>
      <c r="E68" s="218">
        <v>7661.3242033221004</v>
      </c>
      <c r="F68" s="218">
        <v>8622.4127560023007</v>
      </c>
      <c r="G68" s="218">
        <v>5672.1261914679999</v>
      </c>
      <c r="H68" s="218">
        <v>5750.9976423087001</v>
      </c>
      <c r="I68" s="218">
        <v>9151.2760194014008</v>
      </c>
      <c r="J68" s="218">
        <v>12527.2413069581</v>
      </c>
      <c r="K68" s="218">
        <v>11065.6281402399</v>
      </c>
      <c r="L68" s="218">
        <v>5494.9265241999001</v>
      </c>
      <c r="M68" s="218">
        <v>11199.958575390001</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v>4022.3225844291001</v>
      </c>
      <c r="D70" s="219" t="s">
        <v>87</v>
      </c>
      <c r="E70" s="219">
        <v>6762.2224548323002</v>
      </c>
      <c r="F70" s="219">
        <v>6882.6463934818003</v>
      </c>
      <c r="G70" s="219">
        <v>5233.5748208578998</v>
      </c>
      <c r="H70" s="219">
        <v>4331.5422348299999</v>
      </c>
      <c r="I70" s="219">
        <v>7963.3754501266003</v>
      </c>
      <c r="J70" s="219">
        <v>10488.8345710426</v>
      </c>
      <c r="K70" s="219">
        <v>10252.539626572101</v>
      </c>
      <c r="L70" s="219">
        <v>5077.7449877510999</v>
      </c>
      <c r="M70" s="219" t="s">
        <v>87</v>
      </c>
    </row>
    <row r="71" spans="1:13" x14ac:dyDescent="0.25">
      <c r="A71" s="257"/>
      <c r="B71" s="78" t="s">
        <v>90</v>
      </c>
      <c r="C71" s="220" t="s">
        <v>87</v>
      </c>
      <c r="D71" s="220">
        <v>3620.9227809030999</v>
      </c>
      <c r="E71" s="220">
        <v>6948.6533085509</v>
      </c>
      <c r="F71" s="220">
        <v>6921.9395585716002</v>
      </c>
      <c r="G71" s="220">
        <v>5290.9350629394003</v>
      </c>
      <c r="H71" s="220">
        <v>4602.1271615985997</v>
      </c>
      <c r="I71" s="220">
        <v>7261.1210080407</v>
      </c>
      <c r="J71" s="220">
        <v>11673.074524477301</v>
      </c>
      <c r="K71" s="220">
        <v>9405.7234684229006</v>
      </c>
      <c r="L71" s="220">
        <v>5224.3897337996004</v>
      </c>
      <c r="M71" s="220">
        <v>10918.8491330447</v>
      </c>
    </row>
    <row r="72" spans="1:13" x14ac:dyDescent="0.25">
      <c r="A72" s="255">
        <v>2021</v>
      </c>
      <c r="B72" s="76" t="s">
        <v>86</v>
      </c>
      <c r="C72" s="218" t="s">
        <v>87</v>
      </c>
      <c r="D72" s="218" t="s">
        <v>87</v>
      </c>
      <c r="E72" s="218">
        <v>6548.4604242286005</v>
      </c>
      <c r="F72" s="218">
        <v>6828.8947270799999</v>
      </c>
      <c r="G72" s="218">
        <v>5550.0778520838003</v>
      </c>
      <c r="H72" s="218">
        <v>4660.8448586045997</v>
      </c>
      <c r="I72" s="218">
        <v>7502.6139102263005</v>
      </c>
      <c r="J72" s="218">
        <v>12301.323673555</v>
      </c>
      <c r="K72" s="218">
        <v>11361.785799527901</v>
      </c>
      <c r="L72" s="218">
        <v>5133.1453170541999</v>
      </c>
      <c r="M72" s="218">
        <v>10620.2177661491</v>
      </c>
    </row>
    <row r="73" spans="1:13" x14ac:dyDescent="0.25">
      <c r="A73" s="256"/>
      <c r="B73" s="77" t="s">
        <v>88</v>
      </c>
      <c r="C73" s="219">
        <v>4449.2276035298</v>
      </c>
      <c r="D73" s="219" t="s">
        <v>87</v>
      </c>
      <c r="E73" s="219" t="s">
        <v>87</v>
      </c>
      <c r="F73" s="219">
        <v>7119.8785211656004</v>
      </c>
      <c r="G73" s="219">
        <v>5358.2348882281003</v>
      </c>
      <c r="H73" s="219">
        <v>4978.2535642559005</v>
      </c>
      <c r="I73" s="219">
        <v>7574.3925202998007</v>
      </c>
      <c r="J73" s="219">
        <v>12262.5365254806</v>
      </c>
      <c r="K73" s="219">
        <v>10762.4843458329</v>
      </c>
      <c r="L73" s="219">
        <v>4661.0058503914006</v>
      </c>
      <c r="M73" s="219">
        <v>9454.7381485979004</v>
      </c>
    </row>
    <row r="74" spans="1:13" x14ac:dyDescent="0.25">
      <c r="A74" s="256"/>
      <c r="B74" s="77" t="s">
        <v>89</v>
      </c>
      <c r="C74" s="219" t="s">
        <v>87</v>
      </c>
      <c r="D74" s="219" t="s">
        <v>87</v>
      </c>
      <c r="E74" s="219">
        <v>6481.7058043431007</v>
      </c>
      <c r="F74" s="219">
        <v>7055.1703117489005</v>
      </c>
      <c r="G74" s="219">
        <v>5315.7514823205001</v>
      </c>
      <c r="H74" s="219">
        <v>5221.6815146173003</v>
      </c>
      <c r="I74" s="219" t="s">
        <v>87</v>
      </c>
      <c r="J74" s="219">
        <v>10740.820787475201</v>
      </c>
      <c r="K74" s="219">
        <v>9533.4858539219003</v>
      </c>
      <c r="L74" s="219">
        <v>4828.6193433542003</v>
      </c>
      <c r="M74" s="219">
        <v>9251.314298751</v>
      </c>
    </row>
    <row r="75" spans="1:13" x14ac:dyDescent="0.25">
      <c r="A75" s="257"/>
      <c r="B75" s="78" t="s">
        <v>90</v>
      </c>
      <c r="C75" s="220" t="s">
        <v>87</v>
      </c>
      <c r="D75" s="220" t="s">
        <v>87</v>
      </c>
      <c r="E75" s="220">
        <v>6339.7003437554004</v>
      </c>
      <c r="F75" s="220">
        <v>7998.9862210777001</v>
      </c>
      <c r="G75" s="220">
        <v>5599.7256312845002</v>
      </c>
      <c r="H75" s="220">
        <v>5324.0050387500005</v>
      </c>
      <c r="I75" s="220">
        <v>8164.6154373489999</v>
      </c>
      <c r="J75" s="220">
        <v>11641.202289103701</v>
      </c>
      <c r="K75" s="220">
        <v>9201.7387173303996</v>
      </c>
      <c r="L75" s="220">
        <v>5620.7044895644003</v>
      </c>
      <c r="M75" s="220">
        <v>9993.9898884310005</v>
      </c>
    </row>
    <row r="76" spans="1:13" x14ac:dyDescent="0.25">
      <c r="A76" s="255">
        <v>2022</v>
      </c>
      <c r="B76" s="76" t="s">
        <v>86</v>
      </c>
      <c r="C76" s="218" t="s">
        <v>87</v>
      </c>
      <c r="D76" s="218" t="s">
        <v>87</v>
      </c>
      <c r="E76" s="218">
        <v>7611.7365098814007</v>
      </c>
      <c r="F76" s="218">
        <v>7326.7693977673998</v>
      </c>
      <c r="G76" s="218">
        <v>6567.6337352733999</v>
      </c>
      <c r="H76" s="218">
        <v>5686.3888047727005</v>
      </c>
      <c r="I76" s="218" t="s">
        <v>87</v>
      </c>
      <c r="J76" s="218">
        <v>10886.8751244265</v>
      </c>
      <c r="K76" s="218">
        <v>9871.9676676981999</v>
      </c>
      <c r="L76" s="218">
        <v>5477.2214369378999</v>
      </c>
      <c r="M76" s="218">
        <v>10001.7574157327</v>
      </c>
    </row>
    <row r="77" spans="1:13" x14ac:dyDescent="0.25">
      <c r="A77" s="256"/>
      <c r="B77" s="77" t="s">
        <v>88</v>
      </c>
      <c r="C77" s="219" t="s">
        <v>87</v>
      </c>
      <c r="D77" s="219">
        <v>8129.4545563775</v>
      </c>
      <c r="E77" s="219">
        <v>7262.7744447306004</v>
      </c>
      <c r="F77" s="219">
        <v>7426.0475100116</v>
      </c>
      <c r="G77" s="219">
        <v>6053.0646425244004</v>
      </c>
      <c r="H77" s="219">
        <v>5674.0466258405004</v>
      </c>
      <c r="I77" s="219">
        <v>9092.1711631937997</v>
      </c>
      <c r="J77" s="219">
        <v>10670.554035785301</v>
      </c>
      <c r="K77" s="219">
        <v>9071.3158400789998</v>
      </c>
      <c r="L77" s="219">
        <v>5255.3699489356004</v>
      </c>
      <c r="M77" s="219">
        <v>9487.8128483722012</v>
      </c>
    </row>
    <row r="78" spans="1:13" x14ac:dyDescent="0.25">
      <c r="A78" s="256"/>
      <c r="B78" s="77" t="s">
        <v>89</v>
      </c>
      <c r="C78" s="219" t="s">
        <v>87</v>
      </c>
      <c r="D78" s="219" t="s">
        <v>87</v>
      </c>
      <c r="E78" s="219">
        <v>6912.8974099878005</v>
      </c>
      <c r="F78" s="219">
        <v>7073.4286061849998</v>
      </c>
      <c r="G78" s="219">
        <v>5381.4206570708002</v>
      </c>
      <c r="H78" s="219">
        <v>5403.8521488509004</v>
      </c>
      <c r="I78" s="219">
        <v>8640.9126340253006</v>
      </c>
      <c r="J78" s="219">
        <v>10076.613138459301</v>
      </c>
      <c r="K78" s="219">
        <v>9519.5175142154003</v>
      </c>
      <c r="L78" s="219">
        <v>5498.8304264892004</v>
      </c>
      <c r="M78" s="219">
        <v>9394.9364461129007</v>
      </c>
    </row>
    <row r="79" spans="1:13" x14ac:dyDescent="0.25">
      <c r="A79" s="257"/>
      <c r="B79" s="78" t="s">
        <v>90</v>
      </c>
      <c r="C79" s="220" t="s">
        <v>87</v>
      </c>
      <c r="D79" s="220">
        <v>7565.0454119855003</v>
      </c>
      <c r="E79" s="220">
        <v>7055.3700356049003</v>
      </c>
      <c r="F79" s="220">
        <v>8086.4277232711001</v>
      </c>
      <c r="G79" s="220">
        <v>6194.5835650177005</v>
      </c>
      <c r="H79" s="220">
        <v>5794.1340731618002</v>
      </c>
      <c r="I79" s="220">
        <v>8767.2670199824006</v>
      </c>
      <c r="J79" s="220">
        <v>10752.9603653042</v>
      </c>
      <c r="K79" s="220">
        <v>9092.8620484358999</v>
      </c>
      <c r="L79" s="220">
        <v>5652.2030745563006</v>
      </c>
      <c r="M79" s="220">
        <v>11217.973454016601</v>
      </c>
    </row>
    <row r="80" spans="1:13" x14ac:dyDescent="0.25">
      <c r="A80" s="255">
        <v>2023</v>
      </c>
      <c r="B80" s="76" t="s">
        <v>86</v>
      </c>
      <c r="C80" s="218" t="s">
        <v>87</v>
      </c>
      <c r="D80" s="218">
        <v>9788.1478798781009</v>
      </c>
      <c r="E80" s="218">
        <v>7285.9590453498004</v>
      </c>
      <c r="F80" s="218">
        <v>8596.6524133745006</v>
      </c>
      <c r="G80" s="218">
        <v>6364.9318286037005</v>
      </c>
      <c r="H80" s="218">
        <v>5951.7269960190006</v>
      </c>
      <c r="I80" s="218">
        <v>10012.3407875583</v>
      </c>
      <c r="J80" s="218">
        <v>12323.3584835075</v>
      </c>
      <c r="K80" s="218">
        <v>9697.1274072862998</v>
      </c>
      <c r="L80" s="218">
        <v>5642.0277463389002</v>
      </c>
      <c r="M80" s="218">
        <v>10863.588072344901</v>
      </c>
    </row>
    <row r="81" spans="1:13" x14ac:dyDescent="0.25">
      <c r="A81" s="256"/>
      <c r="B81" s="77" t="s">
        <v>88</v>
      </c>
      <c r="C81" s="219" t="s">
        <v>87</v>
      </c>
      <c r="D81" s="219" t="s">
        <v>87</v>
      </c>
      <c r="E81" s="219">
        <v>7323.0260017525006</v>
      </c>
      <c r="F81" s="219" t="s">
        <v>87</v>
      </c>
      <c r="G81" s="219">
        <v>5918.1550675184999</v>
      </c>
      <c r="H81" s="219">
        <v>5922.3564684426001</v>
      </c>
      <c r="I81" s="219">
        <v>9330.9961318013011</v>
      </c>
      <c r="J81" s="219">
        <v>13824.6913553712</v>
      </c>
      <c r="K81" s="219">
        <v>9958.6662472312</v>
      </c>
      <c r="L81" s="219">
        <v>5876.2861973992003</v>
      </c>
      <c r="M81" s="219">
        <v>10635.6222759545</v>
      </c>
    </row>
    <row r="82" spans="1:13" x14ac:dyDescent="0.25">
      <c r="A82" s="256"/>
      <c r="B82" s="77" t="s">
        <v>89</v>
      </c>
      <c r="C82" s="219" t="s">
        <v>87</v>
      </c>
      <c r="D82" s="219" t="s">
        <v>87</v>
      </c>
      <c r="E82" s="219">
        <v>8317.2771595127997</v>
      </c>
      <c r="F82" s="219">
        <v>9490.2737710163001</v>
      </c>
      <c r="G82" s="219">
        <v>6373.2464865659003</v>
      </c>
      <c r="H82" s="219">
        <v>5143.7072994439004</v>
      </c>
      <c r="I82" s="219">
        <v>9773.9957612442995</v>
      </c>
      <c r="J82" s="219">
        <v>13560.0298805153</v>
      </c>
      <c r="K82" s="219">
        <v>9940.6778719273007</v>
      </c>
      <c r="L82" s="219">
        <v>6324.5877959912004</v>
      </c>
      <c r="M82" s="219">
        <v>11075.1175315705</v>
      </c>
    </row>
    <row r="83" spans="1:13" x14ac:dyDescent="0.25">
      <c r="A83" s="257"/>
      <c r="B83" s="78" t="s">
        <v>90</v>
      </c>
      <c r="C83" s="220" t="s">
        <v>87</v>
      </c>
      <c r="D83" s="220" t="s">
        <v>87</v>
      </c>
      <c r="E83" s="220">
        <v>7957.9693860554999</v>
      </c>
      <c r="F83" s="220">
        <v>8187.5753235546999</v>
      </c>
      <c r="G83" s="220">
        <v>6434.3549633748999</v>
      </c>
      <c r="H83" s="220">
        <v>5887.8952458589001</v>
      </c>
      <c r="I83" s="220">
        <v>10096.1330832969</v>
      </c>
      <c r="J83" s="220">
        <v>11929.046647135201</v>
      </c>
      <c r="K83" s="220">
        <v>11815.8018307367</v>
      </c>
      <c r="L83" s="220">
        <v>6076.7982885622005</v>
      </c>
      <c r="M83" s="220">
        <v>11601.307955918301</v>
      </c>
    </row>
    <row r="84" spans="1:13" x14ac:dyDescent="0.25">
      <c r="A84" s="255">
        <v>2024</v>
      </c>
      <c r="B84" s="76" t="s">
        <v>86</v>
      </c>
      <c r="C84" s="218" t="s">
        <v>87</v>
      </c>
      <c r="D84" s="218" t="s">
        <v>87</v>
      </c>
      <c r="E84" s="218">
        <v>9465.0245572045005</v>
      </c>
      <c r="F84" s="218">
        <v>10088.8092855335</v>
      </c>
      <c r="G84" s="218">
        <v>6977.3865584628002</v>
      </c>
      <c r="H84" s="218">
        <v>6334.3663634564</v>
      </c>
      <c r="I84" s="218">
        <v>11205.136952893501</v>
      </c>
      <c r="J84" s="218">
        <v>12337.6675021464</v>
      </c>
      <c r="K84" s="218">
        <v>11228.979834375101</v>
      </c>
      <c r="L84" s="218">
        <v>6694.5391851866998</v>
      </c>
      <c r="M84" s="218">
        <v>11387.487013780501</v>
      </c>
    </row>
    <row r="85" spans="1:13" x14ac:dyDescent="0.25">
      <c r="A85" s="256"/>
      <c r="B85" s="77" t="s">
        <v>88</v>
      </c>
      <c r="C85" s="219">
        <v>4342.8467510942</v>
      </c>
      <c r="D85" s="219" t="s">
        <v>87</v>
      </c>
      <c r="E85" s="219">
        <v>11664.7662703513</v>
      </c>
      <c r="F85" s="219">
        <v>9864.1687507430997</v>
      </c>
      <c r="G85" s="219">
        <v>7673.1940125457004</v>
      </c>
      <c r="H85" s="219">
        <v>7309.8389226603003</v>
      </c>
      <c r="I85" s="219">
        <v>11117.3448555385</v>
      </c>
      <c r="J85" s="219">
        <v>14865.207184405801</v>
      </c>
      <c r="K85" s="219">
        <v>12566.682357674701</v>
      </c>
      <c r="L85" s="219">
        <v>6497.96555558</v>
      </c>
      <c r="M85" s="219">
        <v>12741.5787535001</v>
      </c>
    </row>
    <row r="86" spans="1:13" x14ac:dyDescent="0.25">
      <c r="A86" s="256"/>
      <c r="B86" s="77" t="s">
        <v>89</v>
      </c>
      <c r="C86" s="219">
        <v>5887.0880004645005</v>
      </c>
      <c r="D86" s="219" t="s">
        <v>87</v>
      </c>
      <c r="E86" s="219">
        <v>9014.8232502481005</v>
      </c>
      <c r="F86" s="219" t="s">
        <v>87</v>
      </c>
      <c r="G86" s="219">
        <v>6795.9188002511</v>
      </c>
      <c r="H86" s="219">
        <v>6698.7583069773</v>
      </c>
      <c r="I86" s="219">
        <v>12006.977896713701</v>
      </c>
      <c r="J86" s="219">
        <v>15281.665526002</v>
      </c>
      <c r="K86" s="219">
        <v>12683.7863537635</v>
      </c>
      <c r="L86" s="219">
        <v>6523.1239200210002</v>
      </c>
      <c r="M86" s="219">
        <v>12866.4872410467</v>
      </c>
    </row>
    <row r="87" spans="1:13" x14ac:dyDescent="0.25">
      <c r="A87" s="257"/>
      <c r="B87" s="78" t="s">
        <v>90</v>
      </c>
      <c r="C87" s="220" t="s">
        <v>87</v>
      </c>
      <c r="D87" s="220" t="s">
        <v>87</v>
      </c>
      <c r="E87" s="220">
        <v>9290.1904328437995</v>
      </c>
      <c r="F87" s="220">
        <v>9204.3389530988006</v>
      </c>
      <c r="G87" s="220">
        <v>7867.3964591278</v>
      </c>
      <c r="H87" s="220">
        <v>7235.8961818832004</v>
      </c>
      <c r="I87" s="220">
        <v>12401.695916418101</v>
      </c>
      <c r="J87" s="220">
        <v>14298.2039647</v>
      </c>
      <c r="K87" s="220">
        <v>11337.479059584901</v>
      </c>
      <c r="L87" s="220">
        <v>6931.5019606839005</v>
      </c>
      <c r="M87" s="220">
        <v>12439.903312205401</v>
      </c>
    </row>
    <row r="88" spans="1:13" x14ac:dyDescent="0.25">
      <c r="A88" s="258">
        <v>2025</v>
      </c>
      <c r="B88" s="76" t="s">
        <v>86</v>
      </c>
      <c r="C88" s="218">
        <v>5137.3085679205014</v>
      </c>
      <c r="D88" s="218">
        <v>33255.8193036062</v>
      </c>
      <c r="E88" s="218">
        <v>9364.3368716596997</v>
      </c>
      <c r="F88" s="218">
        <v>11464.392117891901</v>
      </c>
      <c r="G88" s="218">
        <v>8083.5155507304007</v>
      </c>
      <c r="H88" s="218">
        <v>7718.5308620620999</v>
      </c>
      <c r="I88" s="218">
        <v>13308.0175521894</v>
      </c>
      <c r="J88" s="218">
        <v>14699.431165694699</v>
      </c>
      <c r="K88" s="218">
        <v>12322.562653601201</v>
      </c>
      <c r="L88" s="218">
        <v>7551.0968460237</v>
      </c>
      <c r="M88" s="218">
        <v>12822.8986370985</v>
      </c>
    </row>
    <row r="89" spans="1:13" x14ac:dyDescent="0.25">
      <c r="A89" s="259"/>
      <c r="B89" s="77" t="s">
        <v>88</v>
      </c>
      <c r="C89" s="219">
        <v>4303.3864587468006</v>
      </c>
      <c r="D89" s="219">
        <v>26556.5507058726</v>
      </c>
      <c r="E89" s="219">
        <v>9974.4332658153999</v>
      </c>
      <c r="F89" s="219">
        <v>9591.0357253406</v>
      </c>
      <c r="G89" s="219">
        <v>9449.1666382934</v>
      </c>
      <c r="H89" s="219">
        <v>7108.8419762938001</v>
      </c>
      <c r="I89" s="219">
        <v>11257.1019216967</v>
      </c>
      <c r="J89" s="219">
        <v>15672.9128108898</v>
      </c>
      <c r="K89" s="219">
        <v>11043.30357717</v>
      </c>
      <c r="L89" s="219">
        <v>7774.6192021759007</v>
      </c>
      <c r="M89" s="219">
        <v>12460.739417028301</v>
      </c>
    </row>
    <row r="90" spans="1:13" x14ac:dyDescent="0.25">
      <c r="A90" s="259"/>
      <c r="B90" s="77" t="s">
        <v>89</v>
      </c>
      <c r="C90" s="219">
        <v>4569.8562181351999</v>
      </c>
      <c r="D90" s="219">
        <v>18931.553094572599</v>
      </c>
      <c r="E90" s="219">
        <v>9741.7494193184011</v>
      </c>
      <c r="F90" s="219">
        <v>10508.743833145199</v>
      </c>
      <c r="G90" s="219">
        <v>7588.8584561455</v>
      </c>
      <c r="H90" s="219">
        <v>6823.5239222898999</v>
      </c>
      <c r="I90" s="219">
        <v>10071.9909801174</v>
      </c>
      <c r="J90" s="219">
        <v>14813.8463685937</v>
      </c>
      <c r="K90" s="219">
        <v>11363.816403217101</v>
      </c>
      <c r="L90" s="219">
        <v>7269.1646273739007</v>
      </c>
      <c r="M90" s="219">
        <v>13314.5987639538</v>
      </c>
    </row>
    <row r="91" spans="1:13" x14ac:dyDescent="0.25">
      <c r="A91" s="259"/>
      <c r="B91" s="77" t="s">
        <v>90</v>
      </c>
      <c r="C91" s="219">
        <v>5148.7304562358004</v>
      </c>
      <c r="D91" s="219">
        <v>15479.0578581973</v>
      </c>
      <c r="E91" s="219">
        <v>8038.8388993517001</v>
      </c>
      <c r="F91" s="219">
        <v>10467.3365150032</v>
      </c>
      <c r="G91" s="219">
        <v>7301.7795453346007</v>
      </c>
      <c r="H91" s="219">
        <v>6668.1145706687003</v>
      </c>
      <c r="I91" s="219">
        <v>10832.5890472756</v>
      </c>
      <c r="J91" s="219">
        <v>13565.455161448701</v>
      </c>
      <c r="K91" s="219">
        <v>12002.893668111699</v>
      </c>
      <c r="L91" s="219">
        <v>7613.5487381384</v>
      </c>
      <c r="M91" s="219">
        <v>12914.6604447558</v>
      </c>
    </row>
    <row r="92" spans="1:13" ht="4.5" customHeight="1" x14ac:dyDescent="0.25">
      <c r="A92" s="87"/>
      <c r="B92" s="36"/>
      <c r="C92" s="47"/>
      <c r="D92" s="47"/>
      <c r="E92" s="47"/>
      <c r="F92" s="47"/>
      <c r="G92" s="47"/>
      <c r="H92" s="47"/>
      <c r="I92" s="47"/>
      <c r="J92" s="47"/>
      <c r="K92" s="47"/>
      <c r="L92" s="47"/>
      <c r="M92" s="47"/>
    </row>
    <row r="93" spans="1:13" ht="4.5"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5" customHeight="1" x14ac:dyDescent="0.25">
      <c r="A96" s="50" t="s">
        <v>96</v>
      </c>
      <c r="B96" s="240" t="s">
        <v>244</v>
      </c>
      <c r="C96" s="240"/>
      <c r="D96" s="240"/>
      <c r="E96" s="240"/>
      <c r="F96" s="240"/>
      <c r="G96" s="240"/>
      <c r="H96" s="240"/>
      <c r="I96" s="240"/>
      <c r="J96" s="240"/>
    </row>
    <row r="97" spans="1:10" ht="36.75" customHeight="1" x14ac:dyDescent="0.25">
      <c r="A97" s="50" t="s">
        <v>98</v>
      </c>
      <c r="B97" s="240" t="s">
        <v>103</v>
      </c>
      <c r="C97" s="240"/>
      <c r="D97" s="240"/>
      <c r="E97" s="240"/>
      <c r="F97" s="240"/>
      <c r="G97" s="240"/>
      <c r="H97" s="240"/>
      <c r="I97" s="240"/>
      <c r="J97" s="240"/>
    </row>
    <row r="98" spans="1:10" x14ac:dyDescent="0.25">
      <c r="A98" s="49" t="s">
        <v>108</v>
      </c>
      <c r="B98" s="240" t="s">
        <v>277</v>
      </c>
      <c r="C98" s="240"/>
      <c r="D98" s="240"/>
      <c r="E98" s="240"/>
      <c r="F98" s="240"/>
      <c r="G98" s="240"/>
      <c r="H98" s="240"/>
      <c r="I98" s="240"/>
      <c r="J98" s="240"/>
    </row>
    <row r="99" spans="1:10" ht="14.45" customHeight="1" x14ac:dyDescent="0.25">
      <c r="A99" s="49" t="s">
        <v>106</v>
      </c>
      <c r="B99" s="240" t="s">
        <v>278</v>
      </c>
      <c r="C99" s="240"/>
      <c r="D99" s="240"/>
      <c r="E99" s="240"/>
      <c r="F99" s="240"/>
      <c r="G99" s="240"/>
      <c r="H99" s="240"/>
      <c r="I99" s="240"/>
      <c r="J99" s="240"/>
    </row>
    <row r="100" spans="1:10" ht="24.75" customHeight="1" x14ac:dyDescent="0.25">
      <c r="A100" s="49" t="s">
        <v>110</v>
      </c>
      <c r="B100" s="240" t="s">
        <v>111</v>
      </c>
      <c r="C100" s="240"/>
      <c r="D100" s="240"/>
      <c r="E100" s="240"/>
      <c r="F100" s="240"/>
      <c r="G100" s="240"/>
      <c r="H100" s="240"/>
      <c r="I100" s="240"/>
      <c r="J100" s="240"/>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9C44C-8CEE-4D4B-8537-F2E172057BF8}">
  <dimension ref="A1:M100"/>
  <sheetViews>
    <sheetView zoomScaleNormal="100" workbookViewId="0">
      <pane ySplit="7" topLeftCell="A8" activePane="bottomLeft" state="frozen"/>
      <selection activeCell="L94" sqref="L94"/>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18.Dgo.</v>
      </c>
      <c r="M3" s="254"/>
    </row>
    <row r="4" spans="1:13" ht="12.95" customHeight="1" x14ac:dyDescent="0.25">
      <c r="A4" s="98" t="s">
        <v>145</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v>2662.7031706349999</v>
      </c>
      <c r="D8" s="218">
        <v>9754.948768497301</v>
      </c>
      <c r="E8" s="218">
        <v>6112.8626912607006</v>
      </c>
      <c r="F8" s="218">
        <v>6845.4136097005003</v>
      </c>
      <c r="G8" s="218">
        <v>4609.378993022</v>
      </c>
      <c r="H8" s="218">
        <v>4257.4537120447003</v>
      </c>
      <c r="I8" s="218">
        <v>8049.1770979515004</v>
      </c>
      <c r="J8" s="218">
        <v>8918.0743795776998</v>
      </c>
      <c r="K8" s="218">
        <v>10129.0823125774</v>
      </c>
      <c r="L8" s="218">
        <v>4327.9336141394006</v>
      </c>
      <c r="M8" s="218">
        <v>10230.0325649229</v>
      </c>
    </row>
    <row r="9" spans="1:13" x14ac:dyDescent="0.25">
      <c r="A9" s="256"/>
      <c r="B9" s="77" t="s">
        <v>88</v>
      </c>
      <c r="C9" s="219" t="s">
        <v>87</v>
      </c>
      <c r="D9" s="219">
        <v>7465.2747309419001</v>
      </c>
      <c r="E9" s="219">
        <v>6078.0705791876999</v>
      </c>
      <c r="F9" s="219">
        <v>6604.4722657273014</v>
      </c>
      <c r="G9" s="219">
        <v>5159.9645235301005</v>
      </c>
      <c r="H9" s="219">
        <v>4461.3916652777998</v>
      </c>
      <c r="I9" s="219">
        <v>7684.2812016108001</v>
      </c>
      <c r="J9" s="219">
        <v>7501.1712080589996</v>
      </c>
      <c r="K9" s="219">
        <v>10294.6266004074</v>
      </c>
      <c r="L9" s="219">
        <v>4587.1570673009001</v>
      </c>
      <c r="M9" s="219">
        <v>8453.2478853861012</v>
      </c>
    </row>
    <row r="10" spans="1:13" x14ac:dyDescent="0.25">
      <c r="A10" s="256"/>
      <c r="B10" s="77" t="s">
        <v>89</v>
      </c>
      <c r="C10" s="219">
        <v>2427.2403636210001</v>
      </c>
      <c r="D10" s="219">
        <v>8071.2436509198014</v>
      </c>
      <c r="E10" s="219">
        <v>6040.1004847431996</v>
      </c>
      <c r="F10" s="219">
        <v>7366.7791482821003</v>
      </c>
      <c r="G10" s="219">
        <v>5588.2161103668004</v>
      </c>
      <c r="H10" s="219">
        <v>4866.7330344061002</v>
      </c>
      <c r="I10" s="219">
        <v>8067.1849599570014</v>
      </c>
      <c r="J10" s="219" t="s">
        <v>87</v>
      </c>
      <c r="K10" s="219">
        <v>10664.295214206601</v>
      </c>
      <c r="L10" s="219">
        <v>4643.2919669352996</v>
      </c>
      <c r="M10" s="219">
        <v>8832.0811882983999</v>
      </c>
    </row>
    <row r="11" spans="1:13" x14ac:dyDescent="0.25">
      <c r="A11" s="257"/>
      <c r="B11" s="78" t="s">
        <v>90</v>
      </c>
      <c r="C11" s="220">
        <v>2520.4042937275999</v>
      </c>
      <c r="D11" s="220">
        <v>8134.7733099868001</v>
      </c>
      <c r="E11" s="220">
        <v>6855.3161249624</v>
      </c>
      <c r="F11" s="220">
        <v>6978.9541910706002</v>
      </c>
      <c r="G11" s="220">
        <v>5501.9551956052001</v>
      </c>
      <c r="H11" s="220">
        <v>5023.6878142155001</v>
      </c>
      <c r="I11" s="220">
        <v>8144.9680616158003</v>
      </c>
      <c r="J11" s="220">
        <v>7881.8854042119001</v>
      </c>
      <c r="K11" s="220">
        <v>10048.514483884001</v>
      </c>
      <c r="L11" s="220">
        <v>5006.5828548227</v>
      </c>
      <c r="M11" s="220">
        <v>10105.872222243999</v>
      </c>
    </row>
    <row r="12" spans="1:13" x14ac:dyDescent="0.25">
      <c r="A12" s="255">
        <v>2006</v>
      </c>
      <c r="B12" s="76" t="s">
        <v>86</v>
      </c>
      <c r="C12" s="218">
        <v>2614.6596661545</v>
      </c>
      <c r="D12" s="218">
        <v>8516.8528763350005</v>
      </c>
      <c r="E12" s="218">
        <v>6514.5105714145002</v>
      </c>
      <c r="F12" s="218">
        <v>6443.7620214128001</v>
      </c>
      <c r="G12" s="218">
        <v>5546.996475039</v>
      </c>
      <c r="H12" s="218">
        <v>4877.9200720426998</v>
      </c>
      <c r="I12" s="218">
        <v>8740.1363209128995</v>
      </c>
      <c r="J12" s="218">
        <v>8518.7858685257997</v>
      </c>
      <c r="K12" s="218">
        <v>9714.0721399337999</v>
      </c>
      <c r="L12" s="218">
        <v>5536.0713950417003</v>
      </c>
      <c r="M12" s="218">
        <v>9756.907743625201</v>
      </c>
    </row>
    <row r="13" spans="1:13" x14ac:dyDescent="0.25">
      <c r="A13" s="256"/>
      <c r="B13" s="77" t="s">
        <v>88</v>
      </c>
      <c r="C13" s="219">
        <v>2919.6862893827001</v>
      </c>
      <c r="D13" s="219">
        <v>9171.581751637701</v>
      </c>
      <c r="E13" s="219">
        <v>6423.0136721580002</v>
      </c>
      <c r="F13" s="219">
        <v>6752.6649647441</v>
      </c>
      <c r="G13" s="219">
        <v>5480.4504426781004</v>
      </c>
      <c r="H13" s="219">
        <v>4151.9158330311002</v>
      </c>
      <c r="I13" s="219">
        <v>8702.5495201316007</v>
      </c>
      <c r="J13" s="219" t="s">
        <v>87</v>
      </c>
      <c r="K13" s="219">
        <v>10118.063773476</v>
      </c>
      <c r="L13" s="219">
        <v>4973.6868988099004</v>
      </c>
      <c r="M13" s="219">
        <v>9216.7407919035995</v>
      </c>
    </row>
    <row r="14" spans="1:13" x14ac:dyDescent="0.25">
      <c r="A14" s="256"/>
      <c r="B14" s="77" t="s">
        <v>89</v>
      </c>
      <c r="C14" s="219" t="s">
        <v>87</v>
      </c>
      <c r="D14" s="219">
        <v>9774.2430919203998</v>
      </c>
      <c r="E14" s="219">
        <v>6837.8376762335001</v>
      </c>
      <c r="F14" s="219">
        <v>6897.0371293380003</v>
      </c>
      <c r="G14" s="219">
        <v>6610.9216126708006</v>
      </c>
      <c r="H14" s="219">
        <v>5103.1925816110006</v>
      </c>
      <c r="I14" s="219">
        <v>9243.6378242679002</v>
      </c>
      <c r="J14" s="219">
        <v>9136.3608418740005</v>
      </c>
      <c r="K14" s="219">
        <v>10213.294498393101</v>
      </c>
      <c r="L14" s="219">
        <v>4570.3047492689002</v>
      </c>
      <c r="M14" s="219">
        <v>9082.3068399811</v>
      </c>
    </row>
    <row r="15" spans="1:13" x14ac:dyDescent="0.25">
      <c r="A15" s="257"/>
      <c r="B15" s="78" t="s">
        <v>90</v>
      </c>
      <c r="C15" s="220" t="s">
        <v>87</v>
      </c>
      <c r="D15" s="220">
        <v>9458.0955657078011</v>
      </c>
      <c r="E15" s="220">
        <v>6189.3822034217001</v>
      </c>
      <c r="F15" s="220">
        <v>6604.1617306950002</v>
      </c>
      <c r="G15" s="220">
        <v>6394.1065017519004</v>
      </c>
      <c r="H15" s="220">
        <v>4776.5203879793999</v>
      </c>
      <c r="I15" s="220">
        <v>8458.2548855222994</v>
      </c>
      <c r="J15" s="220">
        <v>8688.4370933568007</v>
      </c>
      <c r="K15" s="220">
        <v>10499.699633291601</v>
      </c>
      <c r="L15" s="220">
        <v>4458.8864315990004</v>
      </c>
      <c r="M15" s="220">
        <v>9372.9348182004996</v>
      </c>
    </row>
    <row r="16" spans="1:13" x14ac:dyDescent="0.25">
      <c r="A16" s="255">
        <v>2007</v>
      </c>
      <c r="B16" s="76" t="s">
        <v>86</v>
      </c>
      <c r="C16" s="218">
        <v>2631.5270186059001</v>
      </c>
      <c r="D16" s="218">
        <v>11063.6297633623</v>
      </c>
      <c r="E16" s="218">
        <v>5801.9328937140999</v>
      </c>
      <c r="F16" s="218">
        <v>6223.9418248257007</v>
      </c>
      <c r="G16" s="218">
        <v>5311.5237114242</v>
      </c>
      <c r="H16" s="218" t="s">
        <v>87</v>
      </c>
      <c r="I16" s="218">
        <v>8385.5653496911</v>
      </c>
      <c r="J16" s="218">
        <v>7301.7745906159998</v>
      </c>
      <c r="K16" s="218">
        <v>10184.770910169</v>
      </c>
      <c r="L16" s="218">
        <v>4792.1672183767005</v>
      </c>
      <c r="M16" s="218">
        <v>9525.1593381377006</v>
      </c>
    </row>
    <row r="17" spans="1:13" x14ac:dyDescent="0.25">
      <c r="A17" s="256"/>
      <c r="B17" s="77" t="s">
        <v>88</v>
      </c>
      <c r="C17" s="219">
        <v>2997.3315499655</v>
      </c>
      <c r="D17" s="219">
        <v>11064.755089156401</v>
      </c>
      <c r="E17" s="219">
        <v>5880.0822569639004</v>
      </c>
      <c r="F17" s="219">
        <v>6403.8165716325002</v>
      </c>
      <c r="G17" s="219">
        <v>6145.8101429666003</v>
      </c>
      <c r="H17" s="219">
        <v>4551.9477977030001</v>
      </c>
      <c r="I17" s="219">
        <v>10704.2301003966</v>
      </c>
      <c r="J17" s="219">
        <v>8801.2691311134004</v>
      </c>
      <c r="K17" s="219">
        <v>11116.313802812001</v>
      </c>
      <c r="L17" s="219">
        <v>5096.7253386312004</v>
      </c>
      <c r="M17" s="219">
        <v>9085.9532376873012</v>
      </c>
    </row>
    <row r="18" spans="1:13" x14ac:dyDescent="0.25">
      <c r="A18" s="256"/>
      <c r="B18" s="77" t="s">
        <v>89</v>
      </c>
      <c r="C18" s="219">
        <v>2146.8037829692003</v>
      </c>
      <c r="D18" s="219">
        <v>11886.2847017438</v>
      </c>
      <c r="E18" s="219">
        <v>6357.6103906642002</v>
      </c>
      <c r="F18" s="219">
        <v>7145.8957082735005</v>
      </c>
      <c r="G18" s="219">
        <v>5998.8102650860001</v>
      </c>
      <c r="H18" s="219">
        <v>4415.9405219485998</v>
      </c>
      <c r="I18" s="219">
        <v>8518.7862379914004</v>
      </c>
      <c r="J18" s="219">
        <v>7941.7811186106001</v>
      </c>
      <c r="K18" s="219">
        <v>10277.743639369801</v>
      </c>
      <c r="L18" s="219">
        <v>4676.8154441553997</v>
      </c>
      <c r="M18" s="219">
        <v>9509.6931453011002</v>
      </c>
    </row>
    <row r="19" spans="1:13" x14ac:dyDescent="0.25">
      <c r="A19" s="257"/>
      <c r="B19" s="78" t="s">
        <v>90</v>
      </c>
      <c r="C19" s="220">
        <v>2475.6723755067001</v>
      </c>
      <c r="D19" s="220">
        <v>10680.8027337077</v>
      </c>
      <c r="E19" s="220">
        <v>6452.4500675661002</v>
      </c>
      <c r="F19" s="220">
        <v>7043.0988392789004</v>
      </c>
      <c r="G19" s="220">
        <v>5562.9893082195003</v>
      </c>
      <c r="H19" s="220">
        <v>4101.7562647589002</v>
      </c>
      <c r="I19" s="220">
        <v>8860.3433818639005</v>
      </c>
      <c r="J19" s="220">
        <v>9004.7117894524999</v>
      </c>
      <c r="K19" s="220">
        <v>11290.8989543876</v>
      </c>
      <c r="L19" s="220">
        <v>5092.0786016304</v>
      </c>
      <c r="M19" s="220">
        <v>10074.982493756001</v>
      </c>
    </row>
    <row r="20" spans="1:13" x14ac:dyDescent="0.25">
      <c r="A20" s="255">
        <v>2008</v>
      </c>
      <c r="B20" s="76" t="s">
        <v>86</v>
      </c>
      <c r="C20" s="218" t="s">
        <v>87</v>
      </c>
      <c r="D20" s="218">
        <v>9825.9912193823002</v>
      </c>
      <c r="E20" s="218">
        <v>5958.4482807018003</v>
      </c>
      <c r="F20" s="218">
        <v>6613.3792228830007</v>
      </c>
      <c r="G20" s="218">
        <v>5373.3170355963002</v>
      </c>
      <c r="H20" s="218">
        <v>4127.7832561572004</v>
      </c>
      <c r="I20" s="218">
        <v>8536.6420147653007</v>
      </c>
      <c r="J20" s="218">
        <v>8306.3567057175005</v>
      </c>
      <c r="K20" s="218">
        <v>11438.583267961301</v>
      </c>
      <c r="L20" s="218">
        <v>4968.0192719032002</v>
      </c>
      <c r="M20" s="218">
        <v>9716.1344873687995</v>
      </c>
    </row>
    <row r="21" spans="1:13" x14ac:dyDescent="0.25">
      <c r="A21" s="256"/>
      <c r="B21" s="77" t="s">
        <v>88</v>
      </c>
      <c r="C21" s="219">
        <v>3114.3381338275999</v>
      </c>
      <c r="D21" s="219">
        <v>10224.0642484656</v>
      </c>
      <c r="E21" s="219">
        <v>5698.9882117713005</v>
      </c>
      <c r="F21" s="219">
        <v>6908.2549622935003</v>
      </c>
      <c r="G21" s="219">
        <v>5773.6171311973003</v>
      </c>
      <c r="H21" s="219">
        <v>5029.6245470215999</v>
      </c>
      <c r="I21" s="219">
        <v>10155.1935952613</v>
      </c>
      <c r="J21" s="219">
        <v>7245.2677847762006</v>
      </c>
      <c r="K21" s="219">
        <v>11113.8646824358</v>
      </c>
      <c r="L21" s="219">
        <v>4919.4916365755998</v>
      </c>
      <c r="M21" s="219">
        <v>10011.226319114701</v>
      </c>
    </row>
    <row r="22" spans="1:13" x14ac:dyDescent="0.25">
      <c r="A22" s="256"/>
      <c r="B22" s="77" t="s">
        <v>89</v>
      </c>
      <c r="C22" s="219">
        <v>2891.7748236225002</v>
      </c>
      <c r="D22" s="219">
        <v>10025.431761452901</v>
      </c>
      <c r="E22" s="219">
        <v>5859.0841626682004</v>
      </c>
      <c r="F22" s="219">
        <v>6389.9948523686999</v>
      </c>
      <c r="G22" s="219">
        <v>5894.9976570210001</v>
      </c>
      <c r="H22" s="219">
        <v>5102.9026492245002</v>
      </c>
      <c r="I22" s="219">
        <v>10161.248732800001</v>
      </c>
      <c r="J22" s="219">
        <v>7234.2260262424006</v>
      </c>
      <c r="K22" s="219">
        <v>10934.352601185601</v>
      </c>
      <c r="L22" s="219">
        <v>5335.9494072940006</v>
      </c>
      <c r="M22" s="219">
        <v>9431.9622945160008</v>
      </c>
    </row>
    <row r="23" spans="1:13" x14ac:dyDescent="0.25">
      <c r="A23" s="257"/>
      <c r="B23" s="78" t="s">
        <v>90</v>
      </c>
      <c r="C23" s="220">
        <v>2566.6297606389003</v>
      </c>
      <c r="D23" s="220">
        <v>10789.992045098901</v>
      </c>
      <c r="E23" s="220">
        <v>5729.2488103702999</v>
      </c>
      <c r="F23" s="220">
        <v>6084.2490795513004</v>
      </c>
      <c r="G23" s="220">
        <v>5133.4157296283001</v>
      </c>
      <c r="H23" s="220" t="s">
        <v>87</v>
      </c>
      <c r="I23" s="220">
        <v>8036.1797369242004</v>
      </c>
      <c r="J23" s="220">
        <v>7547.8428406201001</v>
      </c>
      <c r="K23" s="220">
        <v>10344.83244855</v>
      </c>
      <c r="L23" s="220">
        <v>4445.0444549526001</v>
      </c>
      <c r="M23" s="220">
        <v>9180.7743832533997</v>
      </c>
    </row>
    <row r="24" spans="1:13" x14ac:dyDescent="0.25">
      <c r="A24" s="255">
        <v>2009</v>
      </c>
      <c r="B24" s="76" t="s">
        <v>86</v>
      </c>
      <c r="C24" s="218">
        <v>2803.6840869570001</v>
      </c>
      <c r="D24" s="218">
        <v>9231.6283132934004</v>
      </c>
      <c r="E24" s="218">
        <v>5736.3737979490006</v>
      </c>
      <c r="F24" s="218">
        <v>6071.4744330609001</v>
      </c>
      <c r="G24" s="218">
        <v>5320.5178193464999</v>
      </c>
      <c r="H24" s="218">
        <v>5586.0946656093001</v>
      </c>
      <c r="I24" s="218">
        <v>8015.6618107233007</v>
      </c>
      <c r="J24" s="218">
        <v>7366.1968088970007</v>
      </c>
      <c r="K24" s="218">
        <v>10680.725339562501</v>
      </c>
      <c r="L24" s="218">
        <v>5071.5299863869004</v>
      </c>
      <c r="M24" s="218">
        <v>8974.2695195905999</v>
      </c>
    </row>
    <row r="25" spans="1:13" x14ac:dyDescent="0.25">
      <c r="A25" s="256"/>
      <c r="B25" s="77" t="s">
        <v>88</v>
      </c>
      <c r="C25" s="219" t="s">
        <v>87</v>
      </c>
      <c r="D25" s="219">
        <v>9567.7636659970995</v>
      </c>
      <c r="E25" s="219">
        <v>5446.5456494487998</v>
      </c>
      <c r="F25" s="219">
        <v>5634.0329730981002</v>
      </c>
      <c r="G25" s="219">
        <v>5377.9929608605999</v>
      </c>
      <c r="H25" s="219">
        <v>4702.5829668412998</v>
      </c>
      <c r="I25" s="219">
        <v>7337.8808204827001</v>
      </c>
      <c r="J25" s="219">
        <v>7027.7173855264</v>
      </c>
      <c r="K25" s="219">
        <v>10368.565365198001</v>
      </c>
      <c r="L25" s="219">
        <v>5107.5567266191001</v>
      </c>
      <c r="M25" s="219">
        <v>9595.2377872075012</v>
      </c>
    </row>
    <row r="26" spans="1:13" x14ac:dyDescent="0.25">
      <c r="A26" s="256"/>
      <c r="B26" s="77" t="s">
        <v>89</v>
      </c>
      <c r="C26" s="219" t="s">
        <v>87</v>
      </c>
      <c r="D26" s="219">
        <v>12289.1543415001</v>
      </c>
      <c r="E26" s="219">
        <v>6149.0958632053998</v>
      </c>
      <c r="F26" s="219">
        <v>5572.7335286145999</v>
      </c>
      <c r="G26" s="219">
        <v>5717.9862296734</v>
      </c>
      <c r="H26" s="219">
        <v>4827.6396900895006</v>
      </c>
      <c r="I26" s="219">
        <v>7528.6335628433999</v>
      </c>
      <c r="J26" s="219">
        <v>7260.2615145542004</v>
      </c>
      <c r="K26" s="219">
        <v>10102.061894062401</v>
      </c>
      <c r="L26" s="219">
        <v>5036.4219839507005</v>
      </c>
      <c r="M26" s="219">
        <v>9180.727878727801</v>
      </c>
    </row>
    <row r="27" spans="1:13" x14ac:dyDescent="0.25">
      <c r="A27" s="257"/>
      <c r="B27" s="78" t="s">
        <v>90</v>
      </c>
      <c r="C27" s="220" t="s">
        <v>87</v>
      </c>
      <c r="D27" s="220">
        <v>11844.964970651401</v>
      </c>
      <c r="E27" s="220">
        <v>5719.7940236002005</v>
      </c>
      <c r="F27" s="220">
        <v>6128.7378495345001</v>
      </c>
      <c r="G27" s="220">
        <v>4313.9985450537006</v>
      </c>
      <c r="H27" s="220">
        <v>4667.8309626186001</v>
      </c>
      <c r="I27" s="220">
        <v>7782.9978904295003</v>
      </c>
      <c r="J27" s="220">
        <v>7069.2977785651001</v>
      </c>
      <c r="K27" s="220">
        <v>9862.5439970350999</v>
      </c>
      <c r="L27" s="220">
        <v>4372.6475117057998</v>
      </c>
      <c r="M27" s="220">
        <v>9246.4488372838005</v>
      </c>
    </row>
    <row r="28" spans="1:13" x14ac:dyDescent="0.25">
      <c r="A28" s="255">
        <v>2010</v>
      </c>
      <c r="B28" s="76" t="s">
        <v>86</v>
      </c>
      <c r="C28" s="218">
        <v>2714.4540075729001</v>
      </c>
      <c r="D28" s="218">
        <v>9320.8559581827012</v>
      </c>
      <c r="E28" s="218">
        <v>5827.4275847762001</v>
      </c>
      <c r="F28" s="218">
        <v>5903.0258823239001</v>
      </c>
      <c r="G28" s="218">
        <v>4912.5705971685002</v>
      </c>
      <c r="H28" s="218">
        <v>4546.4491884365998</v>
      </c>
      <c r="I28" s="218">
        <v>7750.7593653761005</v>
      </c>
      <c r="J28" s="218" t="s">
        <v>87</v>
      </c>
      <c r="K28" s="218">
        <v>9281.7558020063007</v>
      </c>
      <c r="L28" s="218">
        <v>4676.3312914366998</v>
      </c>
      <c r="M28" s="218">
        <v>9335.0491396353009</v>
      </c>
    </row>
    <row r="29" spans="1:13" x14ac:dyDescent="0.25">
      <c r="A29" s="256"/>
      <c r="B29" s="77" t="s">
        <v>88</v>
      </c>
      <c r="C29" s="219">
        <v>3228.8227568522002</v>
      </c>
      <c r="D29" s="219">
        <v>8837.4208942326004</v>
      </c>
      <c r="E29" s="219">
        <v>5581.8860794837001</v>
      </c>
      <c r="F29" s="219">
        <v>5819.9687829965005</v>
      </c>
      <c r="G29" s="219">
        <v>4186.6928689653005</v>
      </c>
      <c r="H29" s="219">
        <v>4303.1653891493006</v>
      </c>
      <c r="I29" s="219">
        <v>8091.3135603826004</v>
      </c>
      <c r="J29" s="219">
        <v>6530.2027773925001</v>
      </c>
      <c r="K29" s="219">
        <v>10160.096845738701</v>
      </c>
      <c r="L29" s="219">
        <v>4706.1539653425998</v>
      </c>
      <c r="M29" s="219">
        <v>9444.2488842000002</v>
      </c>
    </row>
    <row r="30" spans="1:13" x14ac:dyDescent="0.25">
      <c r="A30" s="256"/>
      <c r="B30" s="77" t="s">
        <v>89</v>
      </c>
      <c r="C30" s="219" t="s">
        <v>87</v>
      </c>
      <c r="D30" s="219" t="s">
        <v>87</v>
      </c>
      <c r="E30" s="219">
        <v>5758.4490898046006</v>
      </c>
      <c r="F30" s="219">
        <v>6270.2381406395998</v>
      </c>
      <c r="G30" s="219">
        <v>5325.4384102402</v>
      </c>
      <c r="H30" s="219" t="s">
        <v>87</v>
      </c>
      <c r="I30" s="219">
        <v>7487.3610023822002</v>
      </c>
      <c r="J30" s="219">
        <v>6574.0811763510001</v>
      </c>
      <c r="K30" s="219">
        <v>10360.2503147308</v>
      </c>
      <c r="L30" s="219">
        <v>4417.5424572762004</v>
      </c>
      <c r="M30" s="219">
        <v>9044.0842903347002</v>
      </c>
    </row>
    <row r="31" spans="1:13" x14ac:dyDescent="0.25">
      <c r="A31" s="257"/>
      <c r="B31" s="78" t="s">
        <v>90</v>
      </c>
      <c r="C31" s="220" t="s">
        <v>87</v>
      </c>
      <c r="D31" s="220">
        <v>8979.0678386751006</v>
      </c>
      <c r="E31" s="220">
        <v>5647.5813720224005</v>
      </c>
      <c r="F31" s="220">
        <v>5850.7482400169001</v>
      </c>
      <c r="G31" s="220">
        <v>4990.4563691519006</v>
      </c>
      <c r="H31" s="220">
        <v>4326.5848659925005</v>
      </c>
      <c r="I31" s="220">
        <v>8284.3566533450012</v>
      </c>
      <c r="J31" s="220">
        <v>6178.1393203828002</v>
      </c>
      <c r="K31" s="220">
        <v>9522.417476005201</v>
      </c>
      <c r="L31" s="220">
        <v>4387.093975625</v>
      </c>
      <c r="M31" s="220">
        <v>8825.6903659034997</v>
      </c>
    </row>
    <row r="32" spans="1:13" x14ac:dyDescent="0.25">
      <c r="A32" s="255">
        <v>2011</v>
      </c>
      <c r="B32" s="76" t="s">
        <v>86</v>
      </c>
      <c r="C32" s="218" t="s">
        <v>87</v>
      </c>
      <c r="D32" s="218" t="s">
        <v>87</v>
      </c>
      <c r="E32" s="218">
        <v>5662.2343146270005</v>
      </c>
      <c r="F32" s="218">
        <v>5739.2839105288003</v>
      </c>
      <c r="G32" s="218">
        <v>4881.8992381849002</v>
      </c>
      <c r="H32" s="218">
        <v>3728.7169036863002</v>
      </c>
      <c r="I32" s="218">
        <v>8535.6350610431</v>
      </c>
      <c r="J32" s="218">
        <v>5906.3303065345999</v>
      </c>
      <c r="K32" s="218">
        <v>9890.4539181560012</v>
      </c>
      <c r="L32" s="218">
        <v>4521.4224826646005</v>
      </c>
      <c r="M32" s="218">
        <v>9328.6856230197009</v>
      </c>
    </row>
    <row r="33" spans="1:13" x14ac:dyDescent="0.25">
      <c r="A33" s="256"/>
      <c r="B33" s="77" t="s">
        <v>88</v>
      </c>
      <c r="C33" s="219" t="s">
        <v>87</v>
      </c>
      <c r="D33" s="219" t="s">
        <v>87</v>
      </c>
      <c r="E33" s="219">
        <v>5564.4846190851003</v>
      </c>
      <c r="F33" s="219">
        <v>6336.1422309311001</v>
      </c>
      <c r="G33" s="219">
        <v>4877.9723605032004</v>
      </c>
      <c r="H33" s="219">
        <v>4158.0299467839004</v>
      </c>
      <c r="I33" s="219">
        <v>7509.1762979430005</v>
      </c>
      <c r="J33" s="219">
        <v>8058.2161632231</v>
      </c>
      <c r="K33" s="219">
        <v>9231.4604442347008</v>
      </c>
      <c r="L33" s="219">
        <v>4401.9645224898004</v>
      </c>
      <c r="M33" s="219">
        <v>8659.9389350545007</v>
      </c>
    </row>
    <row r="34" spans="1:13" x14ac:dyDescent="0.25">
      <c r="A34" s="256"/>
      <c r="B34" s="77" t="s">
        <v>89</v>
      </c>
      <c r="C34" s="219">
        <v>3182.5315401790003</v>
      </c>
      <c r="D34" s="219">
        <v>10731.1411042417</v>
      </c>
      <c r="E34" s="219">
        <v>6007.3223590530006</v>
      </c>
      <c r="F34" s="219">
        <v>6596.556521732</v>
      </c>
      <c r="G34" s="219">
        <v>4857.1892270096005</v>
      </c>
      <c r="H34" s="219">
        <v>5442.7726858547003</v>
      </c>
      <c r="I34" s="219">
        <v>8240.5209407204002</v>
      </c>
      <c r="J34" s="219" t="s">
        <v>87</v>
      </c>
      <c r="K34" s="219">
        <v>10015.472595498901</v>
      </c>
      <c r="L34" s="219">
        <v>4554.5804687771006</v>
      </c>
      <c r="M34" s="219">
        <v>8354.1527519118008</v>
      </c>
    </row>
    <row r="35" spans="1:13" x14ac:dyDescent="0.25">
      <c r="A35" s="257"/>
      <c r="B35" s="78" t="s">
        <v>90</v>
      </c>
      <c r="C35" s="220" t="s">
        <v>87</v>
      </c>
      <c r="D35" s="220">
        <v>11407.162463037401</v>
      </c>
      <c r="E35" s="220">
        <v>5262.1775636624006</v>
      </c>
      <c r="F35" s="220">
        <v>6018.7019914657003</v>
      </c>
      <c r="G35" s="220">
        <v>4162.9693439225002</v>
      </c>
      <c r="H35" s="220">
        <v>3926.3482770426003</v>
      </c>
      <c r="I35" s="220">
        <v>8925.2096837554</v>
      </c>
      <c r="J35" s="220">
        <v>6403.8397529310005</v>
      </c>
      <c r="K35" s="220">
        <v>9793.0746915819</v>
      </c>
      <c r="L35" s="220">
        <v>4314.9243405175002</v>
      </c>
      <c r="M35" s="220">
        <v>8455.2640865956</v>
      </c>
    </row>
    <row r="36" spans="1:13" x14ac:dyDescent="0.25">
      <c r="A36" s="255">
        <v>2012</v>
      </c>
      <c r="B36" s="76" t="s">
        <v>86</v>
      </c>
      <c r="C36" s="218" t="s">
        <v>87</v>
      </c>
      <c r="D36" s="218">
        <v>9767.2924081351011</v>
      </c>
      <c r="E36" s="218">
        <v>5204.2552174435004</v>
      </c>
      <c r="F36" s="218">
        <v>6340.0582491482</v>
      </c>
      <c r="G36" s="218">
        <v>4577.9517365246002</v>
      </c>
      <c r="H36" s="218">
        <v>3797.6466371435004</v>
      </c>
      <c r="I36" s="218">
        <v>7600.1121381070006</v>
      </c>
      <c r="J36" s="218">
        <v>6792.6945873533004</v>
      </c>
      <c r="K36" s="218">
        <v>10042.4916527227</v>
      </c>
      <c r="L36" s="218">
        <v>4646.8495254726004</v>
      </c>
      <c r="M36" s="218">
        <v>8053.4849044928005</v>
      </c>
    </row>
    <row r="37" spans="1:13" x14ac:dyDescent="0.25">
      <c r="A37" s="256"/>
      <c r="B37" s="77" t="s">
        <v>88</v>
      </c>
      <c r="C37" s="219">
        <v>2326.4279245489001</v>
      </c>
      <c r="D37" s="219">
        <v>10179.057223698801</v>
      </c>
      <c r="E37" s="219">
        <v>5367.1699474805</v>
      </c>
      <c r="F37" s="219">
        <v>6453.3712471804001</v>
      </c>
      <c r="G37" s="219">
        <v>4618.1101109336005</v>
      </c>
      <c r="H37" s="219">
        <v>4155.3012493864999</v>
      </c>
      <c r="I37" s="219">
        <v>7653.7523016937002</v>
      </c>
      <c r="J37" s="219">
        <v>5997.1071622977006</v>
      </c>
      <c r="K37" s="219">
        <v>9345.2561313034003</v>
      </c>
      <c r="L37" s="219">
        <v>4785.6988934978999</v>
      </c>
      <c r="M37" s="219">
        <v>8641.3414094226009</v>
      </c>
    </row>
    <row r="38" spans="1:13" x14ac:dyDescent="0.25">
      <c r="A38" s="256"/>
      <c r="B38" s="77" t="s">
        <v>89</v>
      </c>
      <c r="C38" s="219">
        <v>2612.6673630999999</v>
      </c>
      <c r="D38" s="219">
        <v>9162.9310537360998</v>
      </c>
      <c r="E38" s="219">
        <v>4920.9189052277998</v>
      </c>
      <c r="F38" s="219">
        <v>6041.3041821583001</v>
      </c>
      <c r="G38" s="219">
        <v>3996.5791195619004</v>
      </c>
      <c r="H38" s="219">
        <v>3889.0238353484001</v>
      </c>
      <c r="I38" s="219">
        <v>9375.6352385169012</v>
      </c>
      <c r="J38" s="219">
        <v>5597.6978669289001</v>
      </c>
      <c r="K38" s="219">
        <v>9588.927764817101</v>
      </c>
      <c r="L38" s="219">
        <v>4913.3092529913001</v>
      </c>
      <c r="M38" s="219">
        <v>8937.9903905294996</v>
      </c>
    </row>
    <row r="39" spans="1:13" x14ac:dyDescent="0.25">
      <c r="A39" s="257"/>
      <c r="B39" s="78" t="s">
        <v>90</v>
      </c>
      <c r="C39" s="220">
        <v>3132.8081645628999</v>
      </c>
      <c r="D39" s="220">
        <v>10463.215394095001</v>
      </c>
      <c r="E39" s="220">
        <v>5118.8412361250003</v>
      </c>
      <c r="F39" s="220">
        <v>6443.2198054976998</v>
      </c>
      <c r="G39" s="220">
        <v>4070.785133506</v>
      </c>
      <c r="H39" s="220">
        <v>4371.6755453655005</v>
      </c>
      <c r="I39" s="220">
        <v>8426.3957744033996</v>
      </c>
      <c r="J39" s="220">
        <v>6958.9562504195001</v>
      </c>
      <c r="K39" s="220">
        <v>8824.1071971486999</v>
      </c>
      <c r="L39" s="220">
        <v>4539.4932620915997</v>
      </c>
      <c r="M39" s="220">
        <v>8565.7356830878998</v>
      </c>
    </row>
    <row r="40" spans="1:13" x14ac:dyDescent="0.25">
      <c r="A40" s="255">
        <v>2013</v>
      </c>
      <c r="B40" s="76" t="s">
        <v>86</v>
      </c>
      <c r="C40" s="218">
        <v>3392.2607556869002</v>
      </c>
      <c r="D40" s="218">
        <v>8405.8523738372005</v>
      </c>
      <c r="E40" s="218">
        <v>4752.9839961358002</v>
      </c>
      <c r="F40" s="218">
        <v>5592.3493065271005</v>
      </c>
      <c r="G40" s="218">
        <v>4485.7234691756003</v>
      </c>
      <c r="H40" s="218">
        <v>4222.3433799265003</v>
      </c>
      <c r="I40" s="218" t="s">
        <v>87</v>
      </c>
      <c r="J40" s="218">
        <v>6025.0963074352003</v>
      </c>
      <c r="K40" s="218">
        <v>9101.0653946912007</v>
      </c>
      <c r="L40" s="218">
        <v>4391.5790834376003</v>
      </c>
      <c r="M40" s="218">
        <v>8411.9628368905996</v>
      </c>
    </row>
    <row r="41" spans="1:13" x14ac:dyDescent="0.25">
      <c r="A41" s="256"/>
      <c r="B41" s="77" t="s">
        <v>88</v>
      </c>
      <c r="C41" s="219">
        <v>3009.5443276198002</v>
      </c>
      <c r="D41" s="219">
        <v>9819.0424446615998</v>
      </c>
      <c r="E41" s="219">
        <v>5052.7210404338002</v>
      </c>
      <c r="F41" s="219">
        <v>6315.6135823642999</v>
      </c>
      <c r="G41" s="219">
        <v>4369.6202060401001</v>
      </c>
      <c r="H41" s="219">
        <v>4386.6119031807002</v>
      </c>
      <c r="I41" s="219" t="s">
        <v>87</v>
      </c>
      <c r="J41" s="219">
        <v>6968.4483699600005</v>
      </c>
      <c r="K41" s="219">
        <v>9192.0609825321008</v>
      </c>
      <c r="L41" s="219">
        <v>4683.5839238654999</v>
      </c>
      <c r="M41" s="219">
        <v>8764.1385522354994</v>
      </c>
    </row>
    <row r="42" spans="1:13" x14ac:dyDescent="0.25">
      <c r="A42" s="256"/>
      <c r="B42" s="77" t="s">
        <v>89</v>
      </c>
      <c r="C42" s="219">
        <v>2909.8990393508002</v>
      </c>
      <c r="D42" s="219">
        <v>9496.1573083833009</v>
      </c>
      <c r="E42" s="219">
        <v>4975.4213323658005</v>
      </c>
      <c r="F42" s="219">
        <v>5782.5334767141003</v>
      </c>
      <c r="G42" s="219">
        <v>4558.3476738113004</v>
      </c>
      <c r="H42" s="219">
        <v>4041.4857830888</v>
      </c>
      <c r="I42" s="219">
        <v>8831.2517834552</v>
      </c>
      <c r="J42" s="219">
        <v>6585.8678742229004</v>
      </c>
      <c r="K42" s="219">
        <v>9042.3748739988005</v>
      </c>
      <c r="L42" s="219">
        <v>4212.6155673330004</v>
      </c>
      <c r="M42" s="219">
        <v>9076.6468782528009</v>
      </c>
    </row>
    <row r="43" spans="1:13" x14ac:dyDescent="0.25">
      <c r="A43" s="257"/>
      <c r="B43" s="78" t="s">
        <v>90</v>
      </c>
      <c r="C43" s="220">
        <v>3068.1474833151001</v>
      </c>
      <c r="D43" s="220">
        <v>8253.1121061506001</v>
      </c>
      <c r="E43" s="220">
        <v>4849.1369859536999</v>
      </c>
      <c r="F43" s="220">
        <v>5670.3686160378002</v>
      </c>
      <c r="G43" s="220">
        <v>4340.0863346255001</v>
      </c>
      <c r="H43" s="220">
        <v>3878.3616451897001</v>
      </c>
      <c r="I43" s="220">
        <v>7393.8850224688003</v>
      </c>
      <c r="J43" s="220">
        <v>5782.8829431466002</v>
      </c>
      <c r="K43" s="220">
        <v>9548.9963103167011</v>
      </c>
      <c r="L43" s="220">
        <v>5176.3848813639006</v>
      </c>
      <c r="M43" s="220">
        <v>8786.5087546166997</v>
      </c>
    </row>
    <row r="44" spans="1:13" x14ac:dyDescent="0.25">
      <c r="A44" s="255">
        <v>2014</v>
      </c>
      <c r="B44" s="76" t="s">
        <v>86</v>
      </c>
      <c r="C44" s="218">
        <v>2775.0804252946</v>
      </c>
      <c r="D44" s="218">
        <v>9581.157091933901</v>
      </c>
      <c r="E44" s="218">
        <v>5389.9669533485003</v>
      </c>
      <c r="F44" s="218">
        <v>5735.6253364702006</v>
      </c>
      <c r="G44" s="218">
        <v>4324.4683610996999</v>
      </c>
      <c r="H44" s="218">
        <v>4100.8499535668998</v>
      </c>
      <c r="I44" s="218">
        <v>7620.2608819807001</v>
      </c>
      <c r="J44" s="218">
        <v>6135.7665133195005</v>
      </c>
      <c r="K44" s="218">
        <v>9309.4411322264004</v>
      </c>
      <c r="L44" s="218">
        <v>4577.0519584450003</v>
      </c>
      <c r="M44" s="218">
        <v>8735.393875568001</v>
      </c>
    </row>
    <row r="45" spans="1:13" x14ac:dyDescent="0.25">
      <c r="A45" s="256"/>
      <c r="B45" s="77" t="s">
        <v>88</v>
      </c>
      <c r="C45" s="219">
        <v>3216.6489540462003</v>
      </c>
      <c r="D45" s="219">
        <v>9654.2347810136998</v>
      </c>
      <c r="E45" s="219">
        <v>4993.3981223215005</v>
      </c>
      <c r="F45" s="219">
        <v>5729.9953002438006</v>
      </c>
      <c r="G45" s="219">
        <v>4209.6665839885</v>
      </c>
      <c r="H45" s="219">
        <v>4112.1480541371002</v>
      </c>
      <c r="I45" s="219">
        <v>7811.7059048905003</v>
      </c>
      <c r="J45" s="219">
        <v>6578.1318654595998</v>
      </c>
      <c r="K45" s="219">
        <v>9711.5628511680006</v>
      </c>
      <c r="L45" s="219">
        <v>4077.3309638035003</v>
      </c>
      <c r="M45" s="219">
        <v>8324.5727686983009</v>
      </c>
    </row>
    <row r="46" spans="1:13" x14ac:dyDescent="0.25">
      <c r="A46" s="256"/>
      <c r="B46" s="77" t="s">
        <v>89</v>
      </c>
      <c r="C46" s="219">
        <v>3421.5018525639002</v>
      </c>
      <c r="D46" s="219">
        <v>10038.509167649201</v>
      </c>
      <c r="E46" s="219">
        <v>5295.7360903670005</v>
      </c>
      <c r="F46" s="219">
        <v>5789.0732862781006</v>
      </c>
      <c r="G46" s="219">
        <v>4434.9683511200001</v>
      </c>
      <c r="H46" s="219">
        <v>3846.6070520635003</v>
      </c>
      <c r="I46" s="219">
        <v>7455.1186362282006</v>
      </c>
      <c r="J46" s="219">
        <v>6556.7313317751004</v>
      </c>
      <c r="K46" s="219">
        <v>9465.1464995649003</v>
      </c>
      <c r="L46" s="219">
        <v>4036.4864744561</v>
      </c>
      <c r="M46" s="219">
        <v>8529.3841382241008</v>
      </c>
    </row>
    <row r="47" spans="1:13" x14ac:dyDescent="0.25">
      <c r="A47" s="257"/>
      <c r="B47" s="78" t="s">
        <v>90</v>
      </c>
      <c r="C47" s="220">
        <v>3131.9870488516003</v>
      </c>
      <c r="D47" s="220">
        <v>9981.534973195201</v>
      </c>
      <c r="E47" s="220">
        <v>5328.5034267719002</v>
      </c>
      <c r="F47" s="220">
        <v>5592.7050128205001</v>
      </c>
      <c r="G47" s="220">
        <v>3953.4427526884001</v>
      </c>
      <c r="H47" s="220">
        <v>3535.5008651767002</v>
      </c>
      <c r="I47" s="220">
        <v>7615.9000000427004</v>
      </c>
      <c r="J47" s="220">
        <v>5798.2745565127007</v>
      </c>
      <c r="K47" s="220">
        <v>8764.6520802139003</v>
      </c>
      <c r="L47" s="220">
        <v>3916.5218063740999</v>
      </c>
      <c r="M47" s="220">
        <v>8667.2188765957999</v>
      </c>
    </row>
    <row r="48" spans="1:13" x14ac:dyDescent="0.25">
      <c r="A48" s="255">
        <v>2015</v>
      </c>
      <c r="B48" s="76" t="s">
        <v>86</v>
      </c>
      <c r="C48" s="218">
        <v>2895.9603668344002</v>
      </c>
      <c r="D48" s="218">
        <v>9224.3968923848006</v>
      </c>
      <c r="E48" s="218">
        <v>5088.8074035564005</v>
      </c>
      <c r="F48" s="218">
        <v>5646.6916897616002</v>
      </c>
      <c r="G48" s="218">
        <v>4206.9005204017003</v>
      </c>
      <c r="H48" s="218">
        <v>3868.5345539843001</v>
      </c>
      <c r="I48" s="218">
        <v>6917.7221009148006</v>
      </c>
      <c r="J48" s="218">
        <v>7621.9338219915999</v>
      </c>
      <c r="K48" s="218">
        <v>8714.3104359091994</v>
      </c>
      <c r="L48" s="218">
        <v>3939.8519181983002</v>
      </c>
      <c r="M48" s="218">
        <v>8462.7726608207995</v>
      </c>
    </row>
    <row r="49" spans="1:13" x14ac:dyDescent="0.25">
      <c r="A49" s="256"/>
      <c r="B49" s="77" t="s">
        <v>88</v>
      </c>
      <c r="C49" s="219">
        <v>3160.3539048247003</v>
      </c>
      <c r="D49" s="219">
        <v>9887.6556909077008</v>
      </c>
      <c r="E49" s="219">
        <v>5196.7985524372998</v>
      </c>
      <c r="F49" s="219">
        <v>5625.3209897758998</v>
      </c>
      <c r="G49" s="219">
        <v>4554.8533632458002</v>
      </c>
      <c r="H49" s="219">
        <v>3919.5052526857003</v>
      </c>
      <c r="I49" s="219">
        <v>7778.5081888364002</v>
      </c>
      <c r="J49" s="219">
        <v>6236.4831803558</v>
      </c>
      <c r="K49" s="219">
        <v>9349.0324749353003</v>
      </c>
      <c r="L49" s="219">
        <v>3854.2879123031003</v>
      </c>
      <c r="M49" s="219">
        <v>8410.1196378184995</v>
      </c>
    </row>
    <row r="50" spans="1:13" x14ac:dyDescent="0.25">
      <c r="A50" s="256"/>
      <c r="B50" s="77" t="s">
        <v>89</v>
      </c>
      <c r="C50" s="219">
        <v>3385.1560580791001</v>
      </c>
      <c r="D50" s="219">
        <v>8982.914931884301</v>
      </c>
      <c r="E50" s="219">
        <v>5348.4045671948006</v>
      </c>
      <c r="F50" s="219">
        <v>5988.3234803657006</v>
      </c>
      <c r="G50" s="219">
        <v>4338.6687606602</v>
      </c>
      <c r="H50" s="219">
        <v>3844.2305509454</v>
      </c>
      <c r="I50" s="219">
        <v>8199.9988051876007</v>
      </c>
      <c r="J50" s="219">
        <v>6462.0874068974999</v>
      </c>
      <c r="K50" s="219">
        <v>9745.2725889489011</v>
      </c>
      <c r="L50" s="219">
        <v>4594.5727810949002</v>
      </c>
      <c r="M50" s="219">
        <v>8940.0962367864995</v>
      </c>
    </row>
    <row r="51" spans="1:13" x14ac:dyDescent="0.25">
      <c r="A51" s="257"/>
      <c r="B51" s="78" t="s">
        <v>90</v>
      </c>
      <c r="C51" s="220">
        <v>3387.0053502405003</v>
      </c>
      <c r="D51" s="220">
        <v>10117.2938787653</v>
      </c>
      <c r="E51" s="220">
        <v>5138.1463096368998</v>
      </c>
      <c r="F51" s="220">
        <v>6168.0077699711001</v>
      </c>
      <c r="G51" s="220">
        <v>4126.6572064873999</v>
      </c>
      <c r="H51" s="220">
        <v>3855.1741223613003</v>
      </c>
      <c r="I51" s="220">
        <v>7464.3573868603999</v>
      </c>
      <c r="J51" s="220">
        <v>5946.9616520049003</v>
      </c>
      <c r="K51" s="220">
        <v>9188.6241789853011</v>
      </c>
      <c r="L51" s="220">
        <v>4281.0200623785004</v>
      </c>
      <c r="M51" s="220">
        <v>8972.2899511364012</v>
      </c>
    </row>
    <row r="52" spans="1:13" x14ac:dyDescent="0.25">
      <c r="A52" s="255">
        <v>2016</v>
      </c>
      <c r="B52" s="76" t="s">
        <v>86</v>
      </c>
      <c r="C52" s="218">
        <v>3548.7100994560001</v>
      </c>
      <c r="D52" s="218">
        <v>9134.4451022499998</v>
      </c>
      <c r="E52" s="218">
        <v>5522.1441099408003</v>
      </c>
      <c r="F52" s="218">
        <v>6343.1767407196003</v>
      </c>
      <c r="G52" s="218">
        <v>4251.9868316734</v>
      </c>
      <c r="H52" s="218">
        <v>4175.1207380814003</v>
      </c>
      <c r="I52" s="218">
        <v>8495.0433940110997</v>
      </c>
      <c r="J52" s="218">
        <v>5901.6497517019998</v>
      </c>
      <c r="K52" s="218">
        <v>9403.3343234758995</v>
      </c>
      <c r="L52" s="218">
        <v>4067.2222281296004</v>
      </c>
      <c r="M52" s="218">
        <v>8541.0032982116008</v>
      </c>
    </row>
    <row r="53" spans="1:13" x14ac:dyDescent="0.25">
      <c r="A53" s="256"/>
      <c r="B53" s="77" t="s">
        <v>88</v>
      </c>
      <c r="C53" s="219">
        <v>3492.4777426395003</v>
      </c>
      <c r="D53" s="219">
        <v>9016.6490006349995</v>
      </c>
      <c r="E53" s="219">
        <v>5499.1331696788002</v>
      </c>
      <c r="F53" s="219">
        <v>6377.596896993</v>
      </c>
      <c r="G53" s="219">
        <v>4287.4703008381002</v>
      </c>
      <c r="H53" s="219">
        <v>3944.8627032813001</v>
      </c>
      <c r="I53" s="219">
        <v>7396.9870510968003</v>
      </c>
      <c r="J53" s="219">
        <v>6959.8759585877006</v>
      </c>
      <c r="K53" s="219">
        <v>9561.4175497018005</v>
      </c>
      <c r="L53" s="219">
        <v>4377.7439267106001</v>
      </c>
      <c r="M53" s="219">
        <v>9279.5422394161997</v>
      </c>
    </row>
    <row r="54" spans="1:13" x14ac:dyDescent="0.25">
      <c r="A54" s="256"/>
      <c r="B54" s="77" t="s">
        <v>89</v>
      </c>
      <c r="C54" s="219">
        <v>3457.0032303427001</v>
      </c>
      <c r="D54" s="219">
        <v>8164.7613298673004</v>
      </c>
      <c r="E54" s="219">
        <v>5962.3943825752003</v>
      </c>
      <c r="F54" s="219">
        <v>6447.5633391292004</v>
      </c>
      <c r="G54" s="219">
        <v>4442.705801266</v>
      </c>
      <c r="H54" s="219">
        <v>4168.854448989</v>
      </c>
      <c r="I54" s="219">
        <v>8183.9290025388</v>
      </c>
      <c r="J54" s="219">
        <v>6344.2058909566003</v>
      </c>
      <c r="K54" s="219">
        <v>9069.9419112685009</v>
      </c>
      <c r="L54" s="219">
        <v>4187.8743723934003</v>
      </c>
      <c r="M54" s="219">
        <v>9593.6411004711008</v>
      </c>
    </row>
    <row r="55" spans="1:13" x14ac:dyDescent="0.25">
      <c r="A55" s="257"/>
      <c r="B55" s="78" t="s">
        <v>90</v>
      </c>
      <c r="C55" s="220">
        <v>3789.7553433253001</v>
      </c>
      <c r="D55" s="220">
        <v>9262.3880191085009</v>
      </c>
      <c r="E55" s="220">
        <v>6081.6368197920001</v>
      </c>
      <c r="F55" s="220">
        <v>6159.9193038945004</v>
      </c>
      <c r="G55" s="220">
        <v>4287.5401609851006</v>
      </c>
      <c r="H55" s="220">
        <v>4044.2148569260003</v>
      </c>
      <c r="I55" s="220">
        <v>8342.7417273064002</v>
      </c>
      <c r="J55" s="220">
        <v>6368.2528921749999</v>
      </c>
      <c r="K55" s="220">
        <v>9517.6672470725007</v>
      </c>
      <c r="L55" s="220">
        <v>4410.8646359272998</v>
      </c>
      <c r="M55" s="220">
        <v>9203.1366825834011</v>
      </c>
    </row>
    <row r="56" spans="1:13" x14ac:dyDescent="0.25">
      <c r="A56" s="255">
        <v>2017</v>
      </c>
      <c r="B56" s="76" t="s">
        <v>86</v>
      </c>
      <c r="C56" s="218">
        <v>4132.0465962622002</v>
      </c>
      <c r="D56" s="218">
        <v>9698.9169418394995</v>
      </c>
      <c r="E56" s="218">
        <v>5762.0890213039002</v>
      </c>
      <c r="F56" s="218">
        <v>6348.2666158712</v>
      </c>
      <c r="G56" s="218">
        <v>4540.0484256641003</v>
      </c>
      <c r="H56" s="218">
        <v>4929.3294572389004</v>
      </c>
      <c r="I56" s="218">
        <v>8739.4377769659004</v>
      </c>
      <c r="J56" s="218">
        <v>6999.6610394132003</v>
      </c>
      <c r="K56" s="218">
        <v>9677.6492183399005</v>
      </c>
      <c r="L56" s="218">
        <v>4466.7253683645004</v>
      </c>
      <c r="M56" s="218">
        <v>9027.1403132191008</v>
      </c>
    </row>
    <row r="57" spans="1:13" x14ac:dyDescent="0.25">
      <c r="A57" s="256"/>
      <c r="B57" s="77" t="s">
        <v>88</v>
      </c>
      <c r="C57" s="219">
        <v>3567.4587505667</v>
      </c>
      <c r="D57" s="219">
        <v>10132.8035926008</v>
      </c>
      <c r="E57" s="219">
        <v>5947.0219283749002</v>
      </c>
      <c r="F57" s="219">
        <v>6192.8199867827998</v>
      </c>
      <c r="G57" s="219">
        <v>4853.0458482927006</v>
      </c>
      <c r="H57" s="219">
        <v>3915.4768959329003</v>
      </c>
      <c r="I57" s="219">
        <v>8112.4162341588999</v>
      </c>
      <c r="J57" s="219">
        <v>7083.7292130695005</v>
      </c>
      <c r="K57" s="219">
        <v>9163.2618847173999</v>
      </c>
      <c r="L57" s="219">
        <v>4464.2348206438</v>
      </c>
      <c r="M57" s="219">
        <v>9309.7432899398009</v>
      </c>
    </row>
    <row r="58" spans="1:13" x14ac:dyDescent="0.25">
      <c r="A58" s="256"/>
      <c r="B58" s="77" t="s">
        <v>89</v>
      </c>
      <c r="C58" s="219">
        <v>3951.3003691940003</v>
      </c>
      <c r="D58" s="219">
        <v>11271.4633672567</v>
      </c>
      <c r="E58" s="219">
        <v>5967.7855302593998</v>
      </c>
      <c r="F58" s="219">
        <v>6381.7248462119005</v>
      </c>
      <c r="G58" s="219">
        <v>4679.4699487115004</v>
      </c>
      <c r="H58" s="219">
        <v>4115.2525281692006</v>
      </c>
      <c r="I58" s="219">
        <v>8103.9861453575004</v>
      </c>
      <c r="J58" s="219">
        <v>6950.0698482841999</v>
      </c>
      <c r="K58" s="219">
        <v>9369.0098740673002</v>
      </c>
      <c r="L58" s="219">
        <v>4790.2805831931</v>
      </c>
      <c r="M58" s="219">
        <v>9240.8302581681</v>
      </c>
    </row>
    <row r="59" spans="1:13" x14ac:dyDescent="0.25">
      <c r="A59" s="257"/>
      <c r="B59" s="78" t="s">
        <v>90</v>
      </c>
      <c r="C59" s="220">
        <v>3465.1171572193002</v>
      </c>
      <c r="D59" s="220">
        <v>9903.6093130559002</v>
      </c>
      <c r="E59" s="220">
        <v>5765.9087926944003</v>
      </c>
      <c r="F59" s="220">
        <v>6371.3684949059998</v>
      </c>
      <c r="G59" s="220">
        <v>4811.2428982907004</v>
      </c>
      <c r="H59" s="220">
        <v>3932.6508095135</v>
      </c>
      <c r="I59" s="220">
        <v>7688.5071355925002</v>
      </c>
      <c r="J59" s="220">
        <v>6733.4767167978998</v>
      </c>
      <c r="K59" s="220">
        <v>8767.6083199889999</v>
      </c>
      <c r="L59" s="220">
        <v>4464.9531949882003</v>
      </c>
      <c r="M59" s="220">
        <v>8637.2467253229006</v>
      </c>
    </row>
    <row r="60" spans="1:13" x14ac:dyDescent="0.25">
      <c r="A60" s="255">
        <v>2018</v>
      </c>
      <c r="B60" s="76" t="s">
        <v>86</v>
      </c>
      <c r="C60" s="218">
        <v>3614.081793195</v>
      </c>
      <c r="D60" s="218">
        <v>10229.9103964695</v>
      </c>
      <c r="E60" s="218">
        <v>5902.6197655982005</v>
      </c>
      <c r="F60" s="218">
        <v>6521.4111083651005</v>
      </c>
      <c r="G60" s="218">
        <v>4704.6355950980005</v>
      </c>
      <c r="H60" s="218">
        <v>3955.2772652085</v>
      </c>
      <c r="I60" s="218">
        <v>7915.5254982539</v>
      </c>
      <c r="J60" s="218">
        <v>6115.2781098948999</v>
      </c>
      <c r="K60" s="218">
        <v>8478.7325743983001</v>
      </c>
      <c r="L60" s="218">
        <v>4940.9919742915999</v>
      </c>
      <c r="M60" s="218">
        <v>8861.5243691691994</v>
      </c>
    </row>
    <row r="61" spans="1:13" x14ac:dyDescent="0.25">
      <c r="A61" s="256"/>
      <c r="B61" s="77" t="s">
        <v>88</v>
      </c>
      <c r="C61" s="219">
        <v>3740.9596314965002</v>
      </c>
      <c r="D61" s="219">
        <v>11322.920398198201</v>
      </c>
      <c r="E61" s="219">
        <v>5806.9746904469002</v>
      </c>
      <c r="F61" s="219">
        <v>6478.6242332656002</v>
      </c>
      <c r="G61" s="219">
        <v>4575.4007922138999</v>
      </c>
      <c r="H61" s="219">
        <v>4142.2709611114005</v>
      </c>
      <c r="I61" s="219">
        <v>7660.6444404200001</v>
      </c>
      <c r="J61" s="219">
        <v>7838.6767165607998</v>
      </c>
      <c r="K61" s="219">
        <v>8137.1764276272006</v>
      </c>
      <c r="L61" s="219">
        <v>4541.5744158020998</v>
      </c>
      <c r="M61" s="219">
        <v>9644.1042902381996</v>
      </c>
    </row>
    <row r="62" spans="1:13" x14ac:dyDescent="0.25">
      <c r="A62" s="256"/>
      <c r="B62" s="77" t="s">
        <v>89</v>
      </c>
      <c r="C62" s="219">
        <v>3664.6133392577999</v>
      </c>
      <c r="D62" s="219">
        <v>10279.6745176157</v>
      </c>
      <c r="E62" s="219">
        <v>5784.1616554756001</v>
      </c>
      <c r="F62" s="219">
        <v>6667.5212674531003</v>
      </c>
      <c r="G62" s="219">
        <v>4575.7363730351999</v>
      </c>
      <c r="H62" s="219">
        <v>4117.2891322834002</v>
      </c>
      <c r="I62" s="219">
        <v>8272.8953661156011</v>
      </c>
      <c r="J62" s="219">
        <v>6395.4797487833002</v>
      </c>
      <c r="K62" s="219">
        <v>8598.4509379559004</v>
      </c>
      <c r="L62" s="219">
        <v>4576.4859526709997</v>
      </c>
      <c r="M62" s="219">
        <v>8537.4373605115998</v>
      </c>
    </row>
    <row r="63" spans="1:13" x14ac:dyDescent="0.25">
      <c r="A63" s="257"/>
      <c r="B63" s="78" t="s">
        <v>90</v>
      </c>
      <c r="C63" s="220">
        <v>4016.2327466926004</v>
      </c>
      <c r="D63" s="220">
        <v>8228.6692381615012</v>
      </c>
      <c r="E63" s="220">
        <v>5683.0581589047006</v>
      </c>
      <c r="F63" s="220">
        <v>6260.4040345613003</v>
      </c>
      <c r="G63" s="220">
        <v>4764.7410309162005</v>
      </c>
      <c r="H63" s="220">
        <v>4505.8475950214997</v>
      </c>
      <c r="I63" s="220">
        <v>7873.1085036312006</v>
      </c>
      <c r="J63" s="220">
        <v>6258.3303970995003</v>
      </c>
      <c r="K63" s="220">
        <v>9034.0646751548011</v>
      </c>
      <c r="L63" s="220">
        <v>4355.8248821667003</v>
      </c>
      <c r="M63" s="220">
        <v>8658.1676958124008</v>
      </c>
    </row>
    <row r="64" spans="1:13" x14ac:dyDescent="0.25">
      <c r="A64" s="255">
        <v>2019</v>
      </c>
      <c r="B64" s="76" t="s">
        <v>86</v>
      </c>
      <c r="C64" s="218">
        <v>4099.7172631288004</v>
      </c>
      <c r="D64" s="218">
        <v>11429.020936594501</v>
      </c>
      <c r="E64" s="218">
        <v>5611.2819344078998</v>
      </c>
      <c r="F64" s="218">
        <v>6367.2559322351999</v>
      </c>
      <c r="G64" s="218">
        <v>5093.0653331754002</v>
      </c>
      <c r="H64" s="218">
        <v>4903.5986469896998</v>
      </c>
      <c r="I64" s="218">
        <v>8204.5338149519011</v>
      </c>
      <c r="J64" s="218">
        <v>6381.7630609651005</v>
      </c>
      <c r="K64" s="218">
        <v>8712.0849393492008</v>
      </c>
      <c r="L64" s="218">
        <v>4628.3330439967003</v>
      </c>
      <c r="M64" s="218">
        <v>9431.0451920856995</v>
      </c>
    </row>
    <row r="65" spans="1:13" x14ac:dyDescent="0.25">
      <c r="A65" s="256"/>
      <c r="B65" s="77" t="s">
        <v>88</v>
      </c>
      <c r="C65" s="219">
        <v>4311.7860454480006</v>
      </c>
      <c r="D65" s="219">
        <v>9971.8018092186012</v>
      </c>
      <c r="E65" s="219">
        <v>5855.9357320224999</v>
      </c>
      <c r="F65" s="219">
        <v>6959.5933002061001</v>
      </c>
      <c r="G65" s="219">
        <v>5039.3244875658002</v>
      </c>
      <c r="H65" s="219">
        <v>4846.1839329097002</v>
      </c>
      <c r="I65" s="219">
        <v>8476.1559558302997</v>
      </c>
      <c r="J65" s="219">
        <v>7371.4129150389999</v>
      </c>
      <c r="K65" s="219">
        <v>9108.1072355109009</v>
      </c>
      <c r="L65" s="219">
        <v>4867.1012940586998</v>
      </c>
      <c r="M65" s="219">
        <v>11487.4019179598</v>
      </c>
    </row>
    <row r="66" spans="1:13" x14ac:dyDescent="0.25">
      <c r="A66" s="256"/>
      <c r="B66" s="77" t="s">
        <v>89</v>
      </c>
      <c r="C66" s="219">
        <v>3943.4561287176002</v>
      </c>
      <c r="D66" s="219">
        <v>10354.8164187082</v>
      </c>
      <c r="E66" s="219">
        <v>6168.7600699546001</v>
      </c>
      <c r="F66" s="219">
        <v>6401.7725841069005</v>
      </c>
      <c r="G66" s="219">
        <v>5662.5478010682</v>
      </c>
      <c r="H66" s="219">
        <v>4880.1172660241</v>
      </c>
      <c r="I66" s="219">
        <v>8291.6823153797995</v>
      </c>
      <c r="J66" s="219">
        <v>7058.0867750947</v>
      </c>
      <c r="K66" s="219">
        <v>9045.7458457691009</v>
      </c>
      <c r="L66" s="219">
        <v>4861.7606170068002</v>
      </c>
      <c r="M66" s="219">
        <v>9126.9585785973995</v>
      </c>
    </row>
    <row r="67" spans="1:13" x14ac:dyDescent="0.25">
      <c r="A67" s="257"/>
      <c r="B67" s="78" t="s">
        <v>90</v>
      </c>
      <c r="C67" s="220">
        <v>4153.8652339905002</v>
      </c>
      <c r="D67" s="220">
        <v>12595.535211369901</v>
      </c>
      <c r="E67" s="220">
        <v>6092.6440681836002</v>
      </c>
      <c r="F67" s="220">
        <v>6568.9894131210003</v>
      </c>
      <c r="G67" s="220">
        <v>5232.5348911232004</v>
      </c>
      <c r="H67" s="220">
        <v>4461.3663483659002</v>
      </c>
      <c r="I67" s="220">
        <v>8106.2639422189004</v>
      </c>
      <c r="J67" s="220">
        <v>7217.1517387408003</v>
      </c>
      <c r="K67" s="220">
        <v>9311.5779103241002</v>
      </c>
      <c r="L67" s="220">
        <v>4700.0810878253005</v>
      </c>
      <c r="M67" s="220">
        <v>9705.4700567274012</v>
      </c>
    </row>
    <row r="68" spans="1:13" x14ac:dyDescent="0.25">
      <c r="A68" s="255">
        <v>2020</v>
      </c>
      <c r="B68" s="76" t="s">
        <v>86</v>
      </c>
      <c r="C68" s="218">
        <v>4018.5324718770003</v>
      </c>
      <c r="D68" s="218">
        <v>12412.997920517601</v>
      </c>
      <c r="E68" s="218">
        <v>6483.3178777467001</v>
      </c>
      <c r="F68" s="218">
        <v>6929.3727398679002</v>
      </c>
      <c r="G68" s="218">
        <v>5067.4862345125002</v>
      </c>
      <c r="H68" s="218">
        <v>4400.0234557613003</v>
      </c>
      <c r="I68" s="218">
        <v>8642.6001186128997</v>
      </c>
      <c r="J68" s="218">
        <v>8295.0736512318999</v>
      </c>
      <c r="K68" s="218">
        <v>9427.2341539354002</v>
      </c>
      <c r="L68" s="218">
        <v>4773.0737950985003</v>
      </c>
      <c r="M68" s="218">
        <v>9358.4163374159998</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v>3639.1385536855</v>
      </c>
      <c r="D70" s="219">
        <v>10131.7281915365</v>
      </c>
      <c r="E70" s="219">
        <v>6057.6728228748007</v>
      </c>
      <c r="F70" s="219">
        <v>6233.3282662279998</v>
      </c>
      <c r="G70" s="219">
        <v>5028.8562214724998</v>
      </c>
      <c r="H70" s="219">
        <v>4288.4771371735005</v>
      </c>
      <c r="I70" s="219">
        <v>8159.6728423441</v>
      </c>
      <c r="J70" s="219" t="s">
        <v>87</v>
      </c>
      <c r="K70" s="219">
        <v>9639.4427368823999</v>
      </c>
      <c r="L70" s="219">
        <v>4811.5849678968998</v>
      </c>
      <c r="M70" s="219">
        <v>10212.2098710014</v>
      </c>
    </row>
    <row r="71" spans="1:13" x14ac:dyDescent="0.25">
      <c r="A71" s="257"/>
      <c r="B71" s="78" t="s">
        <v>90</v>
      </c>
      <c r="C71" s="220">
        <v>3979.5372617360999</v>
      </c>
      <c r="D71" s="220">
        <v>11243.378460453101</v>
      </c>
      <c r="E71" s="220">
        <v>5772.3413919021004</v>
      </c>
      <c r="F71" s="220">
        <v>6941.4278038925004</v>
      </c>
      <c r="G71" s="220">
        <v>5125.7627254737999</v>
      </c>
      <c r="H71" s="220">
        <v>4334.0581983316006</v>
      </c>
      <c r="I71" s="220">
        <v>8112.7289666527004</v>
      </c>
      <c r="J71" s="220" t="s">
        <v>87</v>
      </c>
      <c r="K71" s="220">
        <v>8981.8184859997</v>
      </c>
      <c r="L71" s="220">
        <v>4689.4539991152005</v>
      </c>
      <c r="M71" s="220">
        <v>8675.7996532702</v>
      </c>
    </row>
    <row r="72" spans="1:13" x14ac:dyDescent="0.25">
      <c r="A72" s="255">
        <v>2021</v>
      </c>
      <c r="B72" s="76" t="s">
        <v>86</v>
      </c>
      <c r="C72" s="218">
        <v>3472.6126589689002</v>
      </c>
      <c r="D72" s="218">
        <v>11180.602757311</v>
      </c>
      <c r="E72" s="218">
        <v>5907.9684230018001</v>
      </c>
      <c r="F72" s="218">
        <v>6632.8338261910003</v>
      </c>
      <c r="G72" s="218">
        <v>5028.0830433839001</v>
      </c>
      <c r="H72" s="218">
        <v>4815.3126654180005</v>
      </c>
      <c r="I72" s="218">
        <v>8975.3491467726999</v>
      </c>
      <c r="J72" s="218">
        <v>7179.7614050910006</v>
      </c>
      <c r="K72" s="218">
        <v>9184.7598548910009</v>
      </c>
      <c r="L72" s="218">
        <v>4790.6068450995999</v>
      </c>
      <c r="M72" s="218">
        <v>8499.7141984413011</v>
      </c>
    </row>
    <row r="73" spans="1:13" x14ac:dyDescent="0.25">
      <c r="A73" s="256"/>
      <c r="B73" s="77" t="s">
        <v>88</v>
      </c>
      <c r="C73" s="219">
        <v>3602.7519961221001</v>
      </c>
      <c r="D73" s="219">
        <v>10018.134128502801</v>
      </c>
      <c r="E73" s="219">
        <v>5829.8424476932005</v>
      </c>
      <c r="F73" s="219">
        <v>7008.4090985744006</v>
      </c>
      <c r="G73" s="219">
        <v>5011.0563909456005</v>
      </c>
      <c r="H73" s="219">
        <v>4358.2239138294999</v>
      </c>
      <c r="I73" s="219">
        <v>8640.6195995236012</v>
      </c>
      <c r="J73" s="219">
        <v>7306.8825600282007</v>
      </c>
      <c r="K73" s="219">
        <v>9143.5716698945998</v>
      </c>
      <c r="L73" s="219">
        <v>4800.1180992873005</v>
      </c>
      <c r="M73" s="219">
        <v>8610.4700667596007</v>
      </c>
    </row>
    <row r="74" spans="1:13" x14ac:dyDescent="0.25">
      <c r="A74" s="256"/>
      <c r="B74" s="77" t="s">
        <v>89</v>
      </c>
      <c r="C74" s="219">
        <v>3595.6125885277002</v>
      </c>
      <c r="D74" s="219">
        <v>12033.119382163801</v>
      </c>
      <c r="E74" s="219">
        <v>5625.3840545846006</v>
      </c>
      <c r="F74" s="219">
        <v>6488.5522190697002</v>
      </c>
      <c r="G74" s="219">
        <v>4941.1050904889998</v>
      </c>
      <c r="H74" s="219">
        <v>4535.8222707973</v>
      </c>
      <c r="I74" s="219">
        <v>8130.8011208143007</v>
      </c>
      <c r="J74" s="219">
        <v>7610.5097970309998</v>
      </c>
      <c r="K74" s="219">
        <v>8761.2150115339009</v>
      </c>
      <c r="L74" s="219">
        <v>4879.6661506005003</v>
      </c>
      <c r="M74" s="219">
        <v>9094.4817960146011</v>
      </c>
    </row>
    <row r="75" spans="1:13" x14ac:dyDescent="0.25">
      <c r="A75" s="257"/>
      <c r="B75" s="78" t="s">
        <v>90</v>
      </c>
      <c r="C75" s="220">
        <v>3331.6396956942999</v>
      </c>
      <c r="D75" s="220">
        <v>10886.352518072201</v>
      </c>
      <c r="E75" s="220">
        <v>5814.7350215111001</v>
      </c>
      <c r="F75" s="220">
        <v>6443.1894529793999</v>
      </c>
      <c r="G75" s="220">
        <v>5021.6444108763999</v>
      </c>
      <c r="H75" s="220">
        <v>4657.0081635545002</v>
      </c>
      <c r="I75" s="220">
        <v>8309.4568777722998</v>
      </c>
      <c r="J75" s="220">
        <v>7391.6788214766002</v>
      </c>
      <c r="K75" s="220">
        <v>8593.1879214958008</v>
      </c>
      <c r="L75" s="220">
        <v>5011.1211155922001</v>
      </c>
      <c r="M75" s="220">
        <v>8957.6079793206009</v>
      </c>
    </row>
    <row r="76" spans="1:13" x14ac:dyDescent="0.25">
      <c r="A76" s="255">
        <v>2022</v>
      </c>
      <c r="B76" s="76" t="s">
        <v>86</v>
      </c>
      <c r="C76" s="218">
        <v>3589.9250473155003</v>
      </c>
      <c r="D76" s="218">
        <v>11097.229375507501</v>
      </c>
      <c r="E76" s="218">
        <v>6000.2552205292004</v>
      </c>
      <c r="F76" s="218">
        <v>6696.6454858061006</v>
      </c>
      <c r="G76" s="218">
        <v>5306.8621521621999</v>
      </c>
      <c r="H76" s="218">
        <v>5228.5223591781005</v>
      </c>
      <c r="I76" s="218">
        <v>8857.9009541723008</v>
      </c>
      <c r="J76" s="218">
        <v>7124.0042677731999</v>
      </c>
      <c r="K76" s="218">
        <v>9027.2481519067005</v>
      </c>
      <c r="L76" s="218">
        <v>5141.1010264877004</v>
      </c>
      <c r="M76" s="218">
        <v>9371.1751891645999</v>
      </c>
    </row>
    <row r="77" spans="1:13" x14ac:dyDescent="0.25">
      <c r="A77" s="256"/>
      <c r="B77" s="77" t="s">
        <v>88</v>
      </c>
      <c r="C77" s="219">
        <v>4153.5531153012998</v>
      </c>
      <c r="D77" s="219">
        <v>11503.3552810274</v>
      </c>
      <c r="E77" s="219">
        <v>5899.6788446465998</v>
      </c>
      <c r="F77" s="219">
        <v>6590.2927117084</v>
      </c>
      <c r="G77" s="219">
        <v>5599.2311204273001</v>
      </c>
      <c r="H77" s="219">
        <v>5256.9903501504004</v>
      </c>
      <c r="I77" s="219">
        <v>8614.8967579838009</v>
      </c>
      <c r="J77" s="219">
        <v>7193.5164989997002</v>
      </c>
      <c r="K77" s="219">
        <v>9434.4241205982999</v>
      </c>
      <c r="L77" s="219">
        <v>5258.0110653409001</v>
      </c>
      <c r="M77" s="219">
        <v>8475.1910754652999</v>
      </c>
    </row>
    <row r="78" spans="1:13" x14ac:dyDescent="0.25">
      <c r="A78" s="256"/>
      <c r="B78" s="77" t="s">
        <v>89</v>
      </c>
      <c r="C78" s="219">
        <v>3481.9612284719001</v>
      </c>
      <c r="D78" s="219">
        <v>10194.7925583493</v>
      </c>
      <c r="E78" s="219">
        <v>6102.5013503821001</v>
      </c>
      <c r="F78" s="219">
        <v>6639.0306127324002</v>
      </c>
      <c r="G78" s="219">
        <v>5124.1758465188004</v>
      </c>
      <c r="H78" s="219">
        <v>5027.4009624091004</v>
      </c>
      <c r="I78" s="219">
        <v>8419.8813662451012</v>
      </c>
      <c r="J78" s="219">
        <v>8086.5868041738004</v>
      </c>
      <c r="K78" s="219">
        <v>9304.9590235020005</v>
      </c>
      <c r="L78" s="219">
        <v>5321.7200476668004</v>
      </c>
      <c r="M78" s="219">
        <v>9473.8324511872997</v>
      </c>
    </row>
    <row r="79" spans="1:13" x14ac:dyDescent="0.25">
      <c r="A79" s="257"/>
      <c r="B79" s="78" t="s">
        <v>90</v>
      </c>
      <c r="C79" s="220">
        <v>3984.1022288312001</v>
      </c>
      <c r="D79" s="220">
        <v>9987.813465655101</v>
      </c>
      <c r="E79" s="220">
        <v>6050.9056055472001</v>
      </c>
      <c r="F79" s="220">
        <v>6602.6351731772002</v>
      </c>
      <c r="G79" s="220">
        <v>5453.9962314797003</v>
      </c>
      <c r="H79" s="220">
        <v>5050.9027103199005</v>
      </c>
      <c r="I79" s="220">
        <v>8804.9329109416994</v>
      </c>
      <c r="J79" s="220">
        <v>7047.3248056175998</v>
      </c>
      <c r="K79" s="220">
        <v>8569.2713579411011</v>
      </c>
      <c r="L79" s="220">
        <v>5223.3118504083004</v>
      </c>
      <c r="M79" s="220">
        <v>8027.0054960708003</v>
      </c>
    </row>
    <row r="80" spans="1:13" x14ac:dyDescent="0.25">
      <c r="A80" s="255">
        <v>2023</v>
      </c>
      <c r="B80" s="76" t="s">
        <v>86</v>
      </c>
      <c r="C80" s="218">
        <v>4070.4267486610001</v>
      </c>
      <c r="D80" s="218">
        <v>10311.409231694701</v>
      </c>
      <c r="E80" s="218">
        <v>6372.2682863218006</v>
      </c>
      <c r="F80" s="218">
        <v>6839.6576066930002</v>
      </c>
      <c r="G80" s="218">
        <v>5619.7096213771001</v>
      </c>
      <c r="H80" s="218">
        <v>4849.2127471409003</v>
      </c>
      <c r="I80" s="218">
        <v>9332.1361882284</v>
      </c>
      <c r="J80" s="218">
        <v>7543.4276912627001</v>
      </c>
      <c r="K80" s="218">
        <v>9282.8317853479002</v>
      </c>
      <c r="L80" s="218">
        <v>5452.8814853619006</v>
      </c>
      <c r="M80" s="218">
        <v>9221.2563747548011</v>
      </c>
    </row>
    <row r="81" spans="1:13" x14ac:dyDescent="0.25">
      <c r="A81" s="256"/>
      <c r="B81" s="77" t="s">
        <v>88</v>
      </c>
      <c r="C81" s="219">
        <v>4371.1743379718</v>
      </c>
      <c r="D81" s="219">
        <v>9956.8993145315999</v>
      </c>
      <c r="E81" s="219">
        <v>6435.1553333696002</v>
      </c>
      <c r="F81" s="219">
        <v>7277.8026220287002</v>
      </c>
      <c r="G81" s="219">
        <v>5730.3224392703005</v>
      </c>
      <c r="H81" s="219">
        <v>5292.1539916482006</v>
      </c>
      <c r="I81" s="219">
        <v>9547.0472135140008</v>
      </c>
      <c r="J81" s="219">
        <v>7672.4247035342005</v>
      </c>
      <c r="K81" s="219">
        <v>9270.3302717042006</v>
      </c>
      <c r="L81" s="219">
        <v>5454.8556502776</v>
      </c>
      <c r="M81" s="219">
        <v>9200.342626928601</v>
      </c>
    </row>
    <row r="82" spans="1:13" x14ac:dyDescent="0.25">
      <c r="A82" s="256"/>
      <c r="B82" s="77" t="s">
        <v>89</v>
      </c>
      <c r="C82" s="219">
        <v>4086.0318346619001</v>
      </c>
      <c r="D82" s="219">
        <v>11318.272926075701</v>
      </c>
      <c r="E82" s="219">
        <v>6828.5280619285004</v>
      </c>
      <c r="F82" s="219">
        <v>6829.2293212539998</v>
      </c>
      <c r="G82" s="219">
        <v>6008.8840986069999</v>
      </c>
      <c r="H82" s="219">
        <v>5192.1850780595005</v>
      </c>
      <c r="I82" s="219">
        <v>8474.0621505170002</v>
      </c>
      <c r="J82" s="219">
        <v>7939.5092308309004</v>
      </c>
      <c r="K82" s="219">
        <v>9428.7975717980007</v>
      </c>
      <c r="L82" s="219">
        <v>5430.4801839516003</v>
      </c>
      <c r="M82" s="219">
        <v>9340.7900340418</v>
      </c>
    </row>
    <row r="83" spans="1:13" x14ac:dyDescent="0.25">
      <c r="A83" s="257"/>
      <c r="B83" s="78" t="s">
        <v>90</v>
      </c>
      <c r="C83" s="220">
        <v>4018.5370197029001</v>
      </c>
      <c r="D83" s="220">
        <v>10890.478296604901</v>
      </c>
      <c r="E83" s="220">
        <v>6273.6213967293006</v>
      </c>
      <c r="F83" s="220">
        <v>7334.0288362709007</v>
      </c>
      <c r="G83" s="220">
        <v>5543.3394653251999</v>
      </c>
      <c r="H83" s="220">
        <v>5168.0345996163005</v>
      </c>
      <c r="I83" s="220">
        <v>8863.999197825</v>
      </c>
      <c r="J83" s="220">
        <v>7181.0562568660007</v>
      </c>
      <c r="K83" s="220">
        <v>8706.1777603828996</v>
      </c>
      <c r="L83" s="220">
        <v>4894.0008182596002</v>
      </c>
      <c r="M83" s="220">
        <v>8995.981756653</v>
      </c>
    </row>
    <row r="84" spans="1:13" x14ac:dyDescent="0.25">
      <c r="A84" s="255">
        <v>2024</v>
      </c>
      <c r="B84" s="76" t="s">
        <v>86</v>
      </c>
      <c r="C84" s="218">
        <v>4804.1172722704005</v>
      </c>
      <c r="D84" s="218">
        <v>11774.616308615801</v>
      </c>
      <c r="E84" s="218">
        <v>6762.0680427317002</v>
      </c>
      <c r="F84" s="218">
        <v>7200.5512349312003</v>
      </c>
      <c r="G84" s="218">
        <v>5896.6787050881003</v>
      </c>
      <c r="H84" s="218">
        <v>5447.5025106964003</v>
      </c>
      <c r="I84" s="218">
        <v>9015.9512680837997</v>
      </c>
      <c r="J84" s="218">
        <v>8427.2796744894003</v>
      </c>
      <c r="K84" s="218">
        <v>9170.0913780925002</v>
      </c>
      <c r="L84" s="218">
        <v>5428.8243920350005</v>
      </c>
      <c r="M84" s="218">
        <v>9298.0017395760005</v>
      </c>
    </row>
    <row r="85" spans="1:13" x14ac:dyDescent="0.25">
      <c r="A85" s="256"/>
      <c r="B85" s="77" t="s">
        <v>88</v>
      </c>
      <c r="C85" s="219">
        <v>5198.7954382803</v>
      </c>
      <c r="D85" s="219">
        <v>12052.9985515722</v>
      </c>
      <c r="E85" s="219">
        <v>6898.0766309070004</v>
      </c>
      <c r="F85" s="219">
        <v>7342.8507299124003</v>
      </c>
      <c r="G85" s="219">
        <v>5755.7960921003005</v>
      </c>
      <c r="H85" s="219">
        <v>5519.4271219959001</v>
      </c>
      <c r="I85" s="219">
        <v>9027.8160111597008</v>
      </c>
      <c r="J85" s="219">
        <v>7930.4187903258007</v>
      </c>
      <c r="K85" s="219">
        <v>9346.9633763904003</v>
      </c>
      <c r="L85" s="219">
        <v>5016.3822526089998</v>
      </c>
      <c r="M85" s="219">
        <v>9560.9434761550001</v>
      </c>
    </row>
    <row r="86" spans="1:13" x14ac:dyDescent="0.25">
      <c r="A86" s="256"/>
      <c r="B86" s="77" t="s">
        <v>89</v>
      </c>
      <c r="C86" s="219">
        <v>4660.1879555391997</v>
      </c>
      <c r="D86" s="219">
        <v>10457.772358398001</v>
      </c>
      <c r="E86" s="219">
        <v>6968.8563943270001</v>
      </c>
      <c r="F86" s="219">
        <v>7903.6592866399005</v>
      </c>
      <c r="G86" s="219">
        <v>5881.7417459692006</v>
      </c>
      <c r="H86" s="219">
        <v>5447.8697914559998</v>
      </c>
      <c r="I86" s="219">
        <v>9299.5513663708007</v>
      </c>
      <c r="J86" s="219">
        <v>8639.6785599260002</v>
      </c>
      <c r="K86" s="219">
        <v>9647.3941277951999</v>
      </c>
      <c r="L86" s="219">
        <v>5502.1181794483</v>
      </c>
      <c r="M86" s="219">
        <v>9201.0470519688006</v>
      </c>
    </row>
    <row r="87" spans="1:13" x14ac:dyDescent="0.25">
      <c r="A87" s="257"/>
      <c r="B87" s="78" t="s">
        <v>90</v>
      </c>
      <c r="C87" s="220">
        <v>4736.548620218</v>
      </c>
      <c r="D87" s="220">
        <v>10706.0337372506</v>
      </c>
      <c r="E87" s="220">
        <v>7200.9898250719007</v>
      </c>
      <c r="F87" s="220">
        <v>8026.4449276372006</v>
      </c>
      <c r="G87" s="220">
        <v>5751.2631955678999</v>
      </c>
      <c r="H87" s="220">
        <v>5534.6041780288006</v>
      </c>
      <c r="I87" s="220">
        <v>9504.5203862668004</v>
      </c>
      <c r="J87" s="220">
        <v>8993.9671237957009</v>
      </c>
      <c r="K87" s="220">
        <v>9868.5141839623011</v>
      </c>
      <c r="L87" s="220">
        <v>5340.3085177743005</v>
      </c>
      <c r="M87" s="220">
        <v>9665.6135050411012</v>
      </c>
    </row>
    <row r="88" spans="1:13" x14ac:dyDescent="0.25">
      <c r="A88" s="258">
        <v>2025</v>
      </c>
      <c r="B88" s="76" t="s">
        <v>86</v>
      </c>
      <c r="C88" s="218">
        <v>4721.7311479050004</v>
      </c>
      <c r="D88" s="218">
        <v>10760.9173752489</v>
      </c>
      <c r="E88" s="218">
        <v>7405.7451644839002</v>
      </c>
      <c r="F88" s="218">
        <v>7771.2068733906999</v>
      </c>
      <c r="G88" s="218">
        <v>6297.1420751410014</v>
      </c>
      <c r="H88" s="218">
        <v>6248.5586765034996</v>
      </c>
      <c r="I88" s="218">
        <v>9534.3099975443001</v>
      </c>
      <c r="J88" s="218">
        <v>7701.1024866222006</v>
      </c>
      <c r="K88" s="218">
        <v>10272.542396987599</v>
      </c>
      <c r="L88" s="218">
        <v>6013.3838530017001</v>
      </c>
      <c r="M88" s="218">
        <v>10007.511467998</v>
      </c>
    </row>
    <row r="89" spans="1:13" x14ac:dyDescent="0.25">
      <c r="A89" s="259"/>
      <c r="B89" s="77" t="s">
        <v>88</v>
      </c>
      <c r="C89" s="219">
        <v>4628.6653775916002</v>
      </c>
      <c r="D89" s="219">
        <v>10564.975884687299</v>
      </c>
      <c r="E89" s="219">
        <v>7286.4545195475002</v>
      </c>
      <c r="F89" s="219">
        <v>8221.0325981638998</v>
      </c>
      <c r="G89" s="219">
        <v>5979.8217507945001</v>
      </c>
      <c r="H89" s="219">
        <v>5616.5225843951002</v>
      </c>
      <c r="I89" s="219">
        <v>9492.505303321801</v>
      </c>
      <c r="J89" s="219">
        <v>9212.1546686000002</v>
      </c>
      <c r="K89" s="219">
        <v>10041.016819296399</v>
      </c>
      <c r="L89" s="219">
        <v>5816.2533191417006</v>
      </c>
      <c r="M89" s="219">
        <v>9646.7671038284006</v>
      </c>
    </row>
    <row r="90" spans="1:13" x14ac:dyDescent="0.25">
      <c r="A90" s="259"/>
      <c r="B90" s="77" t="s">
        <v>89</v>
      </c>
      <c r="C90" s="219">
        <v>4832.6214207597995</v>
      </c>
      <c r="D90" s="219">
        <v>10447.9748298217</v>
      </c>
      <c r="E90" s="219">
        <v>7377.8938307387007</v>
      </c>
      <c r="F90" s="219">
        <v>7759.0829380831001</v>
      </c>
      <c r="G90" s="219">
        <v>6040.5066260948006</v>
      </c>
      <c r="H90" s="219">
        <v>5513.9587863102006</v>
      </c>
      <c r="I90" s="219">
        <v>9466.5190589492995</v>
      </c>
      <c r="J90" s="219">
        <v>8867.7394134137012</v>
      </c>
      <c r="K90" s="219">
        <v>9814.4021425226001</v>
      </c>
      <c r="L90" s="219">
        <v>5441.0989316211999</v>
      </c>
      <c r="M90" s="219">
        <v>10273.787041764301</v>
      </c>
    </row>
    <row r="91" spans="1:13" x14ac:dyDescent="0.25">
      <c r="A91" s="259"/>
      <c r="B91" s="77" t="s">
        <v>90</v>
      </c>
      <c r="C91" s="219">
        <v>4756.1921078178002</v>
      </c>
      <c r="D91" s="219">
        <v>10316.7530215434</v>
      </c>
      <c r="E91" s="219">
        <v>7159.5528504878002</v>
      </c>
      <c r="F91" s="219">
        <v>7672.1736076818006</v>
      </c>
      <c r="G91" s="219">
        <v>6029.1910091227001</v>
      </c>
      <c r="H91" s="219">
        <v>5581.2409933692006</v>
      </c>
      <c r="I91" s="219">
        <v>9828.0427373463008</v>
      </c>
      <c r="J91" s="219">
        <v>8487.1079200309996</v>
      </c>
      <c r="K91" s="219">
        <v>10044.6297172411</v>
      </c>
      <c r="L91" s="219">
        <v>5306.1805534127006</v>
      </c>
      <c r="M91" s="219">
        <v>9919.4349269224003</v>
      </c>
    </row>
    <row r="92" spans="1:13" ht="4.5" customHeight="1" x14ac:dyDescent="0.25">
      <c r="A92" s="87"/>
      <c r="B92" s="36"/>
      <c r="C92" s="47"/>
      <c r="D92" s="47"/>
      <c r="E92" s="47"/>
      <c r="F92" s="47"/>
      <c r="G92" s="47"/>
      <c r="H92" s="47"/>
      <c r="I92" s="47"/>
      <c r="J92" s="47"/>
      <c r="K92" s="47"/>
      <c r="L92" s="47"/>
      <c r="M92" s="47"/>
    </row>
    <row r="93" spans="1:13" ht="4.5"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5" customHeight="1" x14ac:dyDescent="0.25">
      <c r="A96" s="50" t="s">
        <v>96</v>
      </c>
      <c r="B96" s="240" t="s">
        <v>244</v>
      </c>
      <c r="C96" s="240"/>
      <c r="D96" s="240"/>
      <c r="E96" s="240"/>
      <c r="F96" s="240"/>
      <c r="G96" s="240"/>
      <c r="H96" s="240"/>
      <c r="I96" s="240"/>
      <c r="J96" s="240"/>
    </row>
    <row r="97" spans="1:10" ht="36.75" customHeight="1" x14ac:dyDescent="0.25">
      <c r="A97" s="50" t="s">
        <v>98</v>
      </c>
      <c r="B97" s="240" t="s">
        <v>103</v>
      </c>
      <c r="C97" s="240"/>
      <c r="D97" s="240"/>
      <c r="E97" s="240"/>
      <c r="F97" s="240"/>
      <c r="G97" s="240"/>
      <c r="H97" s="240"/>
      <c r="I97" s="240"/>
      <c r="J97" s="240"/>
    </row>
    <row r="98" spans="1:10" x14ac:dyDescent="0.25">
      <c r="A98" s="49" t="s">
        <v>108</v>
      </c>
      <c r="B98" s="240" t="s">
        <v>277</v>
      </c>
      <c r="C98" s="240"/>
      <c r="D98" s="240"/>
      <c r="E98" s="240"/>
      <c r="F98" s="240"/>
      <c r="G98" s="240"/>
      <c r="H98" s="240"/>
      <c r="I98" s="240"/>
      <c r="J98" s="240"/>
    </row>
    <row r="99" spans="1:10" ht="14.45" customHeight="1" x14ac:dyDescent="0.25">
      <c r="A99" s="49" t="s">
        <v>106</v>
      </c>
      <c r="B99" s="240" t="s">
        <v>278</v>
      </c>
      <c r="C99" s="240"/>
      <c r="D99" s="240"/>
      <c r="E99" s="240"/>
      <c r="F99" s="240"/>
      <c r="G99" s="240"/>
      <c r="H99" s="240"/>
      <c r="I99" s="240"/>
      <c r="J99" s="240"/>
    </row>
    <row r="100" spans="1:10" ht="24.75" customHeight="1" x14ac:dyDescent="0.25">
      <c r="A100" s="49" t="s">
        <v>110</v>
      </c>
      <c r="B100" s="240" t="s">
        <v>111</v>
      </c>
      <c r="C100" s="240"/>
      <c r="D100" s="240"/>
      <c r="E100" s="240"/>
      <c r="F100" s="240"/>
      <c r="G100" s="240"/>
      <c r="H100" s="240"/>
      <c r="I100" s="240"/>
      <c r="J100" s="240"/>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76750-0AFB-41CA-86E5-33925B4AEBF1}">
  <dimension ref="A1:M102"/>
  <sheetViews>
    <sheetView zoomScaleNormal="100" workbookViewId="0">
      <pane ySplit="8" topLeftCell="A9" activePane="bottomLeft" state="frozen"/>
      <selection activeCell="B93" sqref="B93:M93"/>
      <selection pane="bottomLeft"/>
    </sheetView>
  </sheetViews>
  <sheetFormatPr baseColWidth="10" defaultColWidth="11.42578125" defaultRowHeight="15" x14ac:dyDescent="0.25"/>
  <cols>
    <col min="1" max="1" width="5.5703125" style="14" customWidth="1"/>
    <col min="2" max="2" width="10.5703125" style="14" customWidth="1"/>
    <col min="3" max="3" width="2.42578125" style="14" customWidth="1"/>
    <col min="4" max="6" width="11.42578125" style="14"/>
    <col min="7" max="7" width="1.5703125" style="14" customWidth="1"/>
    <col min="8" max="10" width="16.42578125" style="14" customWidth="1"/>
    <col min="11" max="16384" width="11.42578125" style="14"/>
  </cols>
  <sheetData>
    <row r="1" spans="1:13" x14ac:dyDescent="0.25">
      <c r="A1" s="1" t="s">
        <v>70</v>
      </c>
      <c r="B1" s="1"/>
    </row>
    <row r="2" spans="1:13" s="2" customFormat="1" ht="15" customHeight="1" x14ac:dyDescent="0.2">
      <c r="A2" s="6"/>
      <c r="B2" s="6"/>
      <c r="C2" s="6"/>
      <c r="D2" s="6"/>
      <c r="E2" s="6"/>
      <c r="F2" s="6"/>
      <c r="G2" s="6"/>
      <c r="H2" s="6"/>
      <c r="I2" s="6"/>
      <c r="J2" s="4"/>
      <c r="K2" s="4"/>
    </row>
    <row r="3" spans="1:13" s="2" customFormat="1" ht="35.25" customHeight="1" x14ac:dyDescent="0.2">
      <c r="A3" s="235" t="s">
        <v>112</v>
      </c>
      <c r="B3" s="235"/>
      <c r="C3" s="235"/>
      <c r="D3" s="235"/>
      <c r="E3" s="235"/>
      <c r="F3" s="235"/>
      <c r="G3" s="235"/>
      <c r="H3" s="235"/>
      <c r="I3" s="235"/>
      <c r="J3" s="48" t="str" cm="1">
        <f t="array" aca="1" ref="J3" ca="1">+MID(CELL("nombrearchivo",$A$1),FIND("]",CELL("nombrearchivo",$A$1),1)+1,12)</f>
        <v>Cuadro 2</v>
      </c>
    </row>
    <row r="4" spans="1:13" s="2" customFormat="1" ht="12.75" x14ac:dyDescent="0.2">
      <c r="A4" s="59" t="s">
        <v>72</v>
      </c>
      <c r="B4" s="3"/>
      <c r="C4" s="3"/>
      <c r="D4" s="3"/>
      <c r="E4" s="4"/>
      <c r="F4" s="4"/>
      <c r="G4" s="6"/>
      <c r="H4" s="6"/>
      <c r="I4" s="16"/>
    </row>
    <row r="5" spans="1:13" x14ac:dyDescent="0.25">
      <c r="A5" s="52" t="s">
        <v>73</v>
      </c>
      <c r="B5" s="4"/>
      <c r="C5" s="4"/>
      <c r="D5" s="4"/>
      <c r="E5" s="6"/>
      <c r="F5" s="7"/>
      <c r="G5" s="2"/>
      <c r="H5" s="2"/>
      <c r="I5" s="2"/>
      <c r="J5" s="2"/>
      <c r="K5" s="2"/>
      <c r="L5" s="2"/>
      <c r="M5" s="2"/>
    </row>
    <row r="6" spans="1:13" s="2" customFormat="1" ht="12.75" x14ac:dyDescent="0.2">
      <c r="A6" s="53" t="s">
        <v>113</v>
      </c>
      <c r="B6" s="4"/>
      <c r="C6" s="4"/>
      <c r="D6" s="4"/>
      <c r="E6" s="4"/>
      <c r="F6" s="8"/>
      <c r="G6" s="8"/>
      <c r="H6" s="8"/>
      <c r="I6" s="8"/>
      <c r="J6" s="105" t="s">
        <v>75</v>
      </c>
    </row>
    <row r="7" spans="1:13" ht="37.5" customHeight="1" x14ac:dyDescent="0.25">
      <c r="A7" s="244" t="s">
        <v>76</v>
      </c>
      <c r="B7" s="244" t="s">
        <v>77</v>
      </c>
      <c r="C7" s="246" t="s">
        <v>114</v>
      </c>
      <c r="D7" s="246"/>
      <c r="E7" s="246"/>
      <c r="F7" s="246"/>
      <c r="G7" s="247" t="s">
        <v>115</v>
      </c>
      <c r="H7" s="246"/>
      <c r="I7" s="246"/>
      <c r="J7" s="246"/>
    </row>
    <row r="8" spans="1:13" ht="33.75" x14ac:dyDescent="0.25">
      <c r="A8" s="245"/>
      <c r="B8" s="245"/>
      <c r="C8" s="178"/>
      <c r="D8" s="179" t="s">
        <v>72</v>
      </c>
      <c r="E8" s="180" t="s">
        <v>81</v>
      </c>
      <c r="F8" s="180" t="s">
        <v>82</v>
      </c>
      <c r="G8" s="181"/>
      <c r="H8" s="132" t="s">
        <v>83</v>
      </c>
      <c r="I8" s="132" t="s">
        <v>84</v>
      </c>
      <c r="J8" s="132" t="s">
        <v>85</v>
      </c>
    </row>
    <row r="9" spans="1:13" x14ac:dyDescent="0.25">
      <c r="A9" s="241">
        <v>2005</v>
      </c>
      <c r="B9" s="66" t="s">
        <v>86</v>
      </c>
      <c r="C9" s="182"/>
      <c r="D9" s="183">
        <v>38.382074960600001</v>
      </c>
      <c r="E9" s="183">
        <v>61.055855487800002</v>
      </c>
      <c r="F9" s="183">
        <v>30.859402805599998</v>
      </c>
      <c r="G9" s="184"/>
      <c r="H9" s="183" t="s">
        <v>87</v>
      </c>
      <c r="I9" s="183" t="s">
        <v>87</v>
      </c>
      <c r="J9" s="183" t="s">
        <v>87</v>
      </c>
    </row>
    <row r="10" spans="1:13" x14ac:dyDescent="0.25">
      <c r="A10" s="242"/>
      <c r="B10" s="67" t="s">
        <v>88</v>
      </c>
      <c r="C10" s="185"/>
      <c r="D10" s="186">
        <v>39.034539137599999</v>
      </c>
      <c r="E10" s="186">
        <v>61.633350366999998</v>
      </c>
      <c r="F10" s="186">
        <v>31.624813270099999</v>
      </c>
      <c r="G10" s="186"/>
      <c r="H10" s="186">
        <v>0.65246417699999881</v>
      </c>
      <c r="I10" s="186" t="s">
        <v>87</v>
      </c>
      <c r="J10" s="186">
        <v>0.65246417699999881</v>
      </c>
    </row>
    <row r="11" spans="1:13" x14ac:dyDescent="0.25">
      <c r="A11" s="242"/>
      <c r="B11" s="67" t="s">
        <v>89</v>
      </c>
      <c r="C11" s="185"/>
      <c r="D11" s="186">
        <v>38.2865039032</v>
      </c>
      <c r="E11" s="186">
        <v>60.635949444700003</v>
      </c>
      <c r="F11" s="186">
        <v>30.9603673696</v>
      </c>
      <c r="G11" s="186"/>
      <c r="H11" s="186">
        <v>-0.74803523439999964</v>
      </c>
      <c r="I11" s="186" t="s">
        <v>87</v>
      </c>
      <c r="J11" s="186">
        <v>-9.5571057400000825E-2</v>
      </c>
    </row>
    <row r="12" spans="1:13" x14ac:dyDescent="0.25">
      <c r="A12" s="243"/>
      <c r="B12" s="68" t="s">
        <v>90</v>
      </c>
      <c r="C12" s="187"/>
      <c r="D12" s="188">
        <v>36.719338512</v>
      </c>
      <c r="E12" s="188">
        <v>59.0542026468</v>
      </c>
      <c r="F12" s="188">
        <v>29.3841648816</v>
      </c>
      <c r="G12" s="188"/>
      <c r="H12" s="188">
        <v>-1.5671653911999996</v>
      </c>
      <c r="I12" s="188" t="s">
        <v>87</v>
      </c>
      <c r="J12" s="188">
        <v>-1.6627364486000005</v>
      </c>
    </row>
    <row r="13" spans="1:13" x14ac:dyDescent="0.25">
      <c r="A13" s="241">
        <v>2006</v>
      </c>
      <c r="B13" s="66" t="s">
        <v>86</v>
      </c>
      <c r="C13" s="182"/>
      <c r="D13" s="183">
        <v>36.243160591100001</v>
      </c>
      <c r="E13" s="183">
        <v>59.400336601600003</v>
      </c>
      <c r="F13" s="183">
        <v>28.684582087800003</v>
      </c>
      <c r="G13" s="184"/>
      <c r="H13" s="183">
        <v>-0.47617792089999966</v>
      </c>
      <c r="I13" s="183">
        <v>-2.1389143695000001</v>
      </c>
      <c r="J13" s="183">
        <v>-0.47617792089999966</v>
      </c>
    </row>
    <row r="14" spans="1:13" x14ac:dyDescent="0.25">
      <c r="A14" s="242"/>
      <c r="B14" s="67" t="s">
        <v>88</v>
      </c>
      <c r="C14" s="185"/>
      <c r="D14" s="186">
        <v>35.173582935700004</v>
      </c>
      <c r="E14" s="186">
        <v>57.270044480500005</v>
      </c>
      <c r="F14" s="186">
        <v>27.965220475800002</v>
      </c>
      <c r="G14" s="186"/>
      <c r="H14" s="186">
        <v>-1.0695776553999963</v>
      </c>
      <c r="I14" s="186">
        <v>-3.8609562018999952</v>
      </c>
      <c r="J14" s="186">
        <v>-1.5457555762999959</v>
      </c>
    </row>
    <row r="15" spans="1:13" x14ac:dyDescent="0.25">
      <c r="A15" s="242"/>
      <c r="B15" s="67" t="s">
        <v>89</v>
      </c>
      <c r="C15" s="185"/>
      <c r="D15" s="186">
        <v>35.783873549600003</v>
      </c>
      <c r="E15" s="186">
        <v>57.283694091600005</v>
      </c>
      <c r="F15" s="186">
        <v>28.812262685900002</v>
      </c>
      <c r="G15" s="186"/>
      <c r="H15" s="186">
        <v>0.61029061389999839</v>
      </c>
      <c r="I15" s="186">
        <v>-2.5026303535999972</v>
      </c>
      <c r="J15" s="186">
        <v>-0.93546496239999755</v>
      </c>
    </row>
    <row r="16" spans="1:13" x14ac:dyDescent="0.25">
      <c r="A16" s="243"/>
      <c r="B16" s="68" t="s">
        <v>90</v>
      </c>
      <c r="C16" s="187"/>
      <c r="D16" s="188">
        <v>36.343700961400003</v>
      </c>
      <c r="E16" s="188">
        <v>58.867497218800004</v>
      </c>
      <c r="F16" s="188">
        <v>29.043679546700002</v>
      </c>
      <c r="G16" s="188"/>
      <c r="H16" s="188">
        <v>0.55982741180000062</v>
      </c>
      <c r="I16" s="188">
        <v>-0.37563755059999693</v>
      </c>
      <c r="J16" s="188">
        <v>-0.37563755059999693</v>
      </c>
    </row>
    <row r="17" spans="1:10" x14ac:dyDescent="0.25">
      <c r="A17" s="241">
        <v>2007</v>
      </c>
      <c r="B17" s="66" t="s">
        <v>86</v>
      </c>
      <c r="C17" s="182"/>
      <c r="D17" s="183">
        <v>36.470809776900005</v>
      </c>
      <c r="E17" s="183">
        <v>59.253617011300001</v>
      </c>
      <c r="F17" s="183">
        <v>29.098130537199999</v>
      </c>
      <c r="G17" s="184"/>
      <c r="H17" s="183">
        <v>0.12710881550000153</v>
      </c>
      <c r="I17" s="183">
        <v>0.22764918580000426</v>
      </c>
      <c r="J17" s="183">
        <v>0.12710881550000153</v>
      </c>
    </row>
    <row r="18" spans="1:10" x14ac:dyDescent="0.25">
      <c r="A18" s="242"/>
      <c r="B18" s="67" t="s">
        <v>88</v>
      </c>
      <c r="C18" s="185"/>
      <c r="D18" s="186">
        <v>34.661066747900001</v>
      </c>
      <c r="E18" s="186">
        <v>57.076838531500002</v>
      </c>
      <c r="F18" s="186">
        <v>27.4373177457</v>
      </c>
      <c r="G18" s="186"/>
      <c r="H18" s="186">
        <v>-1.8097430290000034</v>
      </c>
      <c r="I18" s="186">
        <v>-0.51251618780000285</v>
      </c>
      <c r="J18" s="186">
        <v>-1.6826342135000019</v>
      </c>
    </row>
    <row r="19" spans="1:10" x14ac:dyDescent="0.25">
      <c r="A19" s="242"/>
      <c r="B19" s="67" t="s">
        <v>89</v>
      </c>
      <c r="C19" s="185"/>
      <c r="D19" s="186">
        <v>35.325078378699999</v>
      </c>
      <c r="E19" s="186">
        <v>57.8290154926</v>
      </c>
      <c r="F19" s="186">
        <v>28.037370123600002</v>
      </c>
      <c r="G19" s="186"/>
      <c r="H19" s="186">
        <v>0.66401163079999748</v>
      </c>
      <c r="I19" s="186">
        <v>-0.45879517090000377</v>
      </c>
      <c r="J19" s="186">
        <v>-1.0186225827000044</v>
      </c>
    </row>
    <row r="20" spans="1:10" x14ac:dyDescent="0.25">
      <c r="A20" s="243"/>
      <c r="B20" s="68" t="s">
        <v>90</v>
      </c>
      <c r="C20" s="187"/>
      <c r="D20" s="188">
        <v>36.502039891999999</v>
      </c>
      <c r="E20" s="188">
        <v>58.093142913699999</v>
      </c>
      <c r="F20" s="188">
        <v>29.5372931245</v>
      </c>
      <c r="G20" s="188"/>
      <c r="H20" s="188">
        <v>1.1769615133000002</v>
      </c>
      <c r="I20" s="188">
        <v>0.15833893059999582</v>
      </c>
      <c r="J20" s="188">
        <v>0.15833893059999582</v>
      </c>
    </row>
    <row r="21" spans="1:10" x14ac:dyDescent="0.25">
      <c r="A21" s="241">
        <v>2008</v>
      </c>
      <c r="B21" s="66" t="s">
        <v>86</v>
      </c>
      <c r="C21" s="182"/>
      <c r="D21" s="183">
        <v>36.597665681900004</v>
      </c>
      <c r="E21" s="183">
        <v>57.843332579600002</v>
      </c>
      <c r="F21" s="183">
        <v>29.791561427600001</v>
      </c>
      <c r="G21" s="184"/>
      <c r="H21" s="183">
        <v>9.5625789900005032E-2</v>
      </c>
      <c r="I21" s="183">
        <v>0.12685590499999932</v>
      </c>
      <c r="J21" s="183">
        <v>9.5625789900005032E-2</v>
      </c>
    </row>
    <row r="22" spans="1:10" x14ac:dyDescent="0.25">
      <c r="A22" s="242"/>
      <c r="B22" s="67" t="s">
        <v>88</v>
      </c>
      <c r="C22" s="185"/>
      <c r="D22" s="186">
        <v>36.081855375499998</v>
      </c>
      <c r="E22" s="186">
        <v>57.213950453500004</v>
      </c>
      <c r="F22" s="186">
        <v>29.2980517369</v>
      </c>
      <c r="G22" s="186"/>
      <c r="H22" s="186">
        <v>-0.51581030640000591</v>
      </c>
      <c r="I22" s="186">
        <v>1.4207886275999968</v>
      </c>
      <c r="J22" s="186">
        <v>-0.42018451650000088</v>
      </c>
    </row>
    <row r="23" spans="1:10" x14ac:dyDescent="0.25">
      <c r="A23" s="242"/>
      <c r="B23" s="67" t="s">
        <v>89</v>
      </c>
      <c r="C23" s="185"/>
      <c r="D23" s="186">
        <v>37.609496516100002</v>
      </c>
      <c r="E23" s="186">
        <v>59.535899050700003</v>
      </c>
      <c r="F23" s="186">
        <v>30.662071631900002</v>
      </c>
      <c r="G23" s="186"/>
      <c r="H23" s="186">
        <v>1.5276411406000037</v>
      </c>
      <c r="I23" s="186">
        <v>2.284418137400003</v>
      </c>
      <c r="J23" s="186">
        <v>1.1074566241000028</v>
      </c>
    </row>
    <row r="24" spans="1:10" x14ac:dyDescent="0.25">
      <c r="A24" s="243"/>
      <c r="B24" s="68" t="s">
        <v>90</v>
      </c>
      <c r="C24" s="187"/>
      <c r="D24" s="188">
        <v>39.254795084400001</v>
      </c>
      <c r="E24" s="188">
        <v>60.048750490800003</v>
      </c>
      <c r="F24" s="188">
        <v>32.607010379800002</v>
      </c>
      <c r="G24" s="188"/>
      <c r="H24" s="188">
        <v>1.6452985682999994</v>
      </c>
      <c r="I24" s="188">
        <v>2.7527551924000022</v>
      </c>
      <c r="J24" s="188">
        <v>2.7527551924000022</v>
      </c>
    </row>
    <row r="25" spans="1:10" x14ac:dyDescent="0.25">
      <c r="A25" s="241">
        <v>2009</v>
      </c>
      <c r="B25" s="66" t="s">
        <v>86</v>
      </c>
      <c r="C25" s="182"/>
      <c r="D25" s="183">
        <v>38.864870626600002</v>
      </c>
      <c r="E25" s="183">
        <v>58.810059769700004</v>
      </c>
      <c r="F25" s="183">
        <v>32.481359353400002</v>
      </c>
      <c r="G25" s="184"/>
      <c r="H25" s="183">
        <v>-0.3899244577999994</v>
      </c>
      <c r="I25" s="183">
        <v>2.2672049446999978</v>
      </c>
      <c r="J25" s="183">
        <v>-0.3899244577999994</v>
      </c>
    </row>
    <row r="26" spans="1:10" x14ac:dyDescent="0.25">
      <c r="A26" s="242"/>
      <c r="B26" s="67" t="s">
        <v>88</v>
      </c>
      <c r="C26" s="185"/>
      <c r="D26" s="186">
        <v>40.390386986199999</v>
      </c>
      <c r="E26" s="186">
        <v>60.562283757400003</v>
      </c>
      <c r="F26" s="186">
        <v>33.9860791232</v>
      </c>
      <c r="G26" s="186"/>
      <c r="H26" s="186">
        <v>1.5255163595999974</v>
      </c>
      <c r="I26" s="186">
        <v>4.3085316107000011</v>
      </c>
      <c r="J26" s="186">
        <v>1.135591901799998</v>
      </c>
    </row>
    <row r="27" spans="1:10" x14ac:dyDescent="0.25">
      <c r="A27" s="242"/>
      <c r="B27" s="67" t="s">
        <v>89</v>
      </c>
      <c r="C27" s="185"/>
      <c r="D27" s="186">
        <v>40.828805784800004</v>
      </c>
      <c r="E27" s="186">
        <v>61.691830383500005</v>
      </c>
      <c r="F27" s="186">
        <v>34.142692690300002</v>
      </c>
      <c r="G27" s="186"/>
      <c r="H27" s="186">
        <v>0.43841879860000432</v>
      </c>
      <c r="I27" s="186">
        <v>3.2193092687000018</v>
      </c>
      <c r="J27" s="186">
        <v>1.5740107004000023</v>
      </c>
    </row>
    <row r="28" spans="1:10" x14ac:dyDescent="0.25">
      <c r="A28" s="243"/>
      <c r="B28" s="68" t="s">
        <v>90</v>
      </c>
      <c r="C28" s="187"/>
      <c r="D28" s="188">
        <v>40.339693615900003</v>
      </c>
      <c r="E28" s="188">
        <v>60.412664825</v>
      </c>
      <c r="F28" s="188">
        <v>33.938390837600004</v>
      </c>
      <c r="G28" s="188"/>
      <c r="H28" s="188">
        <v>-0.4891121689000002</v>
      </c>
      <c r="I28" s="188">
        <v>1.0848985315000022</v>
      </c>
      <c r="J28" s="188">
        <v>1.0848985315000022</v>
      </c>
    </row>
    <row r="29" spans="1:10" x14ac:dyDescent="0.25">
      <c r="A29" s="241">
        <v>2010</v>
      </c>
      <c r="B29" s="66" t="s">
        <v>86</v>
      </c>
      <c r="C29" s="182"/>
      <c r="D29" s="183">
        <v>41.284756091700004</v>
      </c>
      <c r="E29" s="183">
        <v>61.1306209786</v>
      </c>
      <c r="F29" s="183">
        <v>35.008605920699999</v>
      </c>
      <c r="G29" s="184"/>
      <c r="H29" s="183">
        <v>0.94506247580000036</v>
      </c>
      <c r="I29" s="183">
        <v>2.4198854651000019</v>
      </c>
      <c r="J29" s="183">
        <v>0.94506247580000036</v>
      </c>
    </row>
    <row r="30" spans="1:10" x14ac:dyDescent="0.25">
      <c r="A30" s="242"/>
      <c r="B30" s="67" t="s">
        <v>88</v>
      </c>
      <c r="C30" s="185"/>
      <c r="D30" s="186">
        <v>40.134216991800002</v>
      </c>
      <c r="E30" s="186">
        <v>59.895096847200001</v>
      </c>
      <c r="F30" s="186">
        <v>33.854755105199999</v>
      </c>
      <c r="G30" s="186"/>
      <c r="H30" s="186">
        <v>-1.1505390999000014</v>
      </c>
      <c r="I30" s="186">
        <v>-0.25616999439999688</v>
      </c>
      <c r="J30" s="186">
        <v>-0.205476624100001</v>
      </c>
    </row>
    <row r="31" spans="1:10" x14ac:dyDescent="0.25">
      <c r="A31" s="242"/>
      <c r="B31" s="67" t="s">
        <v>89</v>
      </c>
      <c r="C31" s="185"/>
      <c r="D31" s="186">
        <v>40.131110899399999</v>
      </c>
      <c r="E31" s="186">
        <v>59.7826498274</v>
      </c>
      <c r="F31" s="186">
        <v>33.9150272917</v>
      </c>
      <c r="G31" s="186"/>
      <c r="H31" s="186">
        <v>-3.1060924000030354E-3</v>
      </c>
      <c r="I31" s="186">
        <v>-0.69769488540000424</v>
      </c>
      <c r="J31" s="186">
        <v>-0.20858271650000404</v>
      </c>
    </row>
    <row r="32" spans="1:10" x14ac:dyDescent="0.25">
      <c r="A32" s="243"/>
      <c r="B32" s="68" t="s">
        <v>90</v>
      </c>
      <c r="C32" s="187"/>
      <c r="D32" s="188">
        <v>41.668046667500001</v>
      </c>
      <c r="E32" s="188">
        <v>60.627303482400002</v>
      </c>
      <c r="F32" s="188">
        <v>35.601339384200003</v>
      </c>
      <c r="G32" s="188"/>
      <c r="H32" s="188">
        <v>1.5369357681000011</v>
      </c>
      <c r="I32" s="188">
        <v>1.3283530515999971</v>
      </c>
      <c r="J32" s="188">
        <v>1.3283530515999971</v>
      </c>
    </row>
    <row r="33" spans="1:10" x14ac:dyDescent="0.25">
      <c r="A33" s="241">
        <v>2011</v>
      </c>
      <c r="B33" s="66" t="s">
        <v>86</v>
      </c>
      <c r="C33" s="182"/>
      <c r="D33" s="183">
        <v>40.033725047300003</v>
      </c>
      <c r="E33" s="183">
        <v>59.083702741700002</v>
      </c>
      <c r="F33" s="183">
        <v>33.958710892399999</v>
      </c>
      <c r="G33" s="184"/>
      <c r="H33" s="183">
        <v>-1.6343216201999979</v>
      </c>
      <c r="I33" s="183">
        <v>-1.2510310444000012</v>
      </c>
      <c r="J33" s="183">
        <v>-1.6343216201999979</v>
      </c>
    </row>
    <row r="34" spans="1:10" x14ac:dyDescent="0.25">
      <c r="A34" s="242"/>
      <c r="B34" s="67" t="s">
        <v>88</v>
      </c>
      <c r="C34" s="185"/>
      <c r="D34" s="186">
        <v>39.938598360100002</v>
      </c>
      <c r="E34" s="186">
        <v>59.025416294500005</v>
      </c>
      <c r="F34" s="186">
        <v>33.8451138008</v>
      </c>
      <c r="G34" s="186"/>
      <c r="H34" s="186">
        <v>-9.5126687200000504E-2</v>
      </c>
      <c r="I34" s="186">
        <v>-0.19561863170000038</v>
      </c>
      <c r="J34" s="186">
        <v>-1.7294483073999984</v>
      </c>
    </row>
    <row r="35" spans="1:10" x14ac:dyDescent="0.25">
      <c r="A35" s="242"/>
      <c r="B35" s="67" t="s">
        <v>89</v>
      </c>
      <c r="C35" s="185"/>
      <c r="D35" s="186">
        <v>40.565027007300003</v>
      </c>
      <c r="E35" s="186">
        <v>59.916659535400001</v>
      </c>
      <c r="F35" s="186">
        <v>34.310632869300001</v>
      </c>
      <c r="G35" s="186"/>
      <c r="H35" s="186">
        <v>0.62642864720000091</v>
      </c>
      <c r="I35" s="186">
        <v>0.43391610790000357</v>
      </c>
      <c r="J35" s="186">
        <v>-1.1030196601999975</v>
      </c>
    </row>
    <row r="36" spans="1:10" x14ac:dyDescent="0.25">
      <c r="A36" s="243"/>
      <c r="B36" s="68" t="s">
        <v>90</v>
      </c>
      <c r="C36" s="187"/>
      <c r="D36" s="188">
        <v>41.4621746304</v>
      </c>
      <c r="E36" s="188">
        <v>59.613185137000002</v>
      </c>
      <c r="F36" s="188">
        <v>35.543826337600002</v>
      </c>
      <c r="G36" s="188"/>
      <c r="H36" s="188">
        <v>0.89714762309999685</v>
      </c>
      <c r="I36" s="188">
        <v>-0.20587203710000068</v>
      </c>
      <c r="J36" s="188">
        <v>-0.20587203710000068</v>
      </c>
    </row>
    <row r="37" spans="1:10" x14ac:dyDescent="0.25">
      <c r="A37" s="241">
        <v>2012</v>
      </c>
      <c r="B37" s="66" t="s">
        <v>86</v>
      </c>
      <c r="C37" s="182"/>
      <c r="D37" s="183">
        <v>40.750678676600003</v>
      </c>
      <c r="E37" s="183">
        <v>58.456157879500005</v>
      </c>
      <c r="F37" s="183">
        <v>35.064774461300004</v>
      </c>
      <c r="G37" s="184"/>
      <c r="H37" s="183">
        <v>-0.71149595379999653</v>
      </c>
      <c r="I37" s="183">
        <v>0.71695362930000073</v>
      </c>
      <c r="J37" s="183">
        <v>-0.71149595379999653</v>
      </c>
    </row>
    <row r="38" spans="1:10" x14ac:dyDescent="0.25">
      <c r="A38" s="242"/>
      <c r="B38" s="67" t="s">
        <v>88</v>
      </c>
      <c r="C38" s="185"/>
      <c r="D38" s="186">
        <v>40.005474068600002</v>
      </c>
      <c r="E38" s="186">
        <v>57.825532039599999</v>
      </c>
      <c r="F38" s="186">
        <v>34.303832658300003</v>
      </c>
      <c r="G38" s="186"/>
      <c r="H38" s="186">
        <v>-0.74520460800000166</v>
      </c>
      <c r="I38" s="186">
        <v>6.6875708499999575E-2</v>
      </c>
      <c r="J38" s="186">
        <v>-1.4567005617999982</v>
      </c>
    </row>
    <row r="39" spans="1:10" x14ac:dyDescent="0.25">
      <c r="A39" s="242"/>
      <c r="B39" s="67" t="s">
        <v>89</v>
      </c>
      <c r="C39" s="185"/>
      <c r="D39" s="186">
        <v>41.986143769500003</v>
      </c>
      <c r="E39" s="186">
        <v>61.606961984400002</v>
      </c>
      <c r="F39" s="186">
        <v>35.6921395229</v>
      </c>
      <c r="G39" s="186"/>
      <c r="H39" s="186">
        <v>1.9806697009000018</v>
      </c>
      <c r="I39" s="186">
        <v>1.4211167622000005</v>
      </c>
      <c r="J39" s="186">
        <v>0.52396913910000364</v>
      </c>
    </row>
    <row r="40" spans="1:10" x14ac:dyDescent="0.25">
      <c r="A40" s="243"/>
      <c r="B40" s="68" t="s">
        <v>90</v>
      </c>
      <c r="C40" s="187"/>
      <c r="D40" s="188">
        <v>42.662268821700003</v>
      </c>
      <c r="E40" s="188">
        <v>61.912856361400003</v>
      </c>
      <c r="F40" s="188">
        <v>36.438983095000005</v>
      </c>
      <c r="G40" s="188"/>
      <c r="H40" s="188">
        <v>0.67612505219999974</v>
      </c>
      <c r="I40" s="188">
        <v>1.2000941913000034</v>
      </c>
      <c r="J40" s="188">
        <v>1.2000941913000034</v>
      </c>
    </row>
    <row r="41" spans="1:10" x14ac:dyDescent="0.25">
      <c r="A41" s="241">
        <v>2013</v>
      </c>
      <c r="B41" s="66" t="s">
        <v>86</v>
      </c>
      <c r="C41" s="182"/>
      <c r="D41" s="183">
        <v>41.679189274100004</v>
      </c>
      <c r="E41" s="183">
        <v>60.8292169741</v>
      </c>
      <c r="F41" s="183">
        <v>35.484167352500002</v>
      </c>
      <c r="G41" s="184"/>
      <c r="H41" s="183">
        <v>-0.98307954759999916</v>
      </c>
      <c r="I41" s="183">
        <v>0.92851059750000076</v>
      </c>
      <c r="J41" s="183">
        <v>-0.98307954759999916</v>
      </c>
    </row>
    <row r="42" spans="1:10" x14ac:dyDescent="0.25">
      <c r="A42" s="242"/>
      <c r="B42" s="67" t="s">
        <v>88</v>
      </c>
      <c r="C42" s="185"/>
      <c r="D42" s="186">
        <v>42.322709349900002</v>
      </c>
      <c r="E42" s="186">
        <v>62.514742205899999</v>
      </c>
      <c r="F42" s="186">
        <v>35.8141378575</v>
      </c>
      <c r="G42" s="186"/>
      <c r="H42" s="186">
        <v>0.64352007579999793</v>
      </c>
      <c r="I42" s="186">
        <v>2.3172352813000003</v>
      </c>
      <c r="J42" s="186">
        <v>-0.33955947180000123</v>
      </c>
    </row>
    <row r="43" spans="1:10" x14ac:dyDescent="0.25">
      <c r="A43" s="242"/>
      <c r="B43" s="67" t="s">
        <v>89</v>
      </c>
      <c r="C43" s="185"/>
      <c r="D43" s="186">
        <v>42.9261715632</v>
      </c>
      <c r="E43" s="186">
        <v>62.5567937896</v>
      </c>
      <c r="F43" s="186">
        <v>36.608436359000002</v>
      </c>
      <c r="G43" s="186"/>
      <c r="H43" s="186">
        <v>0.6034622132999985</v>
      </c>
      <c r="I43" s="186">
        <v>0.94002779369999701</v>
      </c>
      <c r="J43" s="186">
        <v>0.26390274149999726</v>
      </c>
    </row>
    <row r="44" spans="1:10" x14ac:dyDescent="0.25">
      <c r="A44" s="243"/>
      <c r="B44" s="68" t="s">
        <v>90</v>
      </c>
      <c r="C44" s="187"/>
      <c r="D44" s="188">
        <v>42.780301507300003</v>
      </c>
      <c r="E44" s="188">
        <v>61.211014811300004</v>
      </c>
      <c r="F44" s="188">
        <v>36.778736568900001</v>
      </c>
      <c r="G44" s="188"/>
      <c r="H44" s="188">
        <v>-0.14587005589999791</v>
      </c>
      <c r="I44" s="188">
        <v>0.11803268559999935</v>
      </c>
      <c r="J44" s="188">
        <v>0.11803268559999935</v>
      </c>
    </row>
    <row r="45" spans="1:10" x14ac:dyDescent="0.25">
      <c r="A45" s="241">
        <v>2014</v>
      </c>
      <c r="B45" s="66" t="s">
        <v>86</v>
      </c>
      <c r="C45" s="182"/>
      <c r="D45" s="183">
        <v>42.839729451099998</v>
      </c>
      <c r="E45" s="183">
        <v>60.226497699700005</v>
      </c>
      <c r="F45" s="183">
        <v>37.2437553209</v>
      </c>
      <c r="G45" s="184"/>
      <c r="H45" s="183">
        <v>5.942794379999583E-2</v>
      </c>
      <c r="I45" s="183">
        <v>1.1605401769999943</v>
      </c>
      <c r="J45" s="183">
        <v>5.942794379999583E-2</v>
      </c>
    </row>
    <row r="46" spans="1:10" x14ac:dyDescent="0.25">
      <c r="A46" s="242"/>
      <c r="B46" s="67" t="s">
        <v>88</v>
      </c>
      <c r="C46" s="185"/>
      <c r="D46" s="186">
        <v>42.882236140700002</v>
      </c>
      <c r="E46" s="186">
        <v>59.354975316400001</v>
      </c>
      <c r="F46" s="186">
        <v>37.533004899399998</v>
      </c>
      <c r="G46" s="186"/>
      <c r="H46" s="186">
        <v>4.2506689600003256E-2</v>
      </c>
      <c r="I46" s="186">
        <v>0.55952679079999967</v>
      </c>
      <c r="J46" s="186">
        <v>0.10193463339999909</v>
      </c>
    </row>
    <row r="47" spans="1:10" x14ac:dyDescent="0.25">
      <c r="A47" s="242"/>
      <c r="B47" s="67" t="s">
        <v>89</v>
      </c>
      <c r="C47" s="185"/>
      <c r="D47" s="186">
        <v>43.766188543300004</v>
      </c>
      <c r="E47" s="186">
        <v>60.485571777400004</v>
      </c>
      <c r="F47" s="186">
        <v>38.293817288900001</v>
      </c>
      <c r="G47" s="186"/>
      <c r="H47" s="186">
        <v>0.88395240260000207</v>
      </c>
      <c r="I47" s="186">
        <v>0.84001698010000325</v>
      </c>
      <c r="J47" s="186">
        <v>0.98588703600000116</v>
      </c>
    </row>
    <row r="48" spans="1:10" x14ac:dyDescent="0.25">
      <c r="A48" s="243"/>
      <c r="B48" s="68" t="s">
        <v>90</v>
      </c>
      <c r="C48" s="187"/>
      <c r="D48" s="188">
        <v>45.388165762900002</v>
      </c>
      <c r="E48" s="188">
        <v>60.995750458000003</v>
      </c>
      <c r="F48" s="188">
        <v>40.300794118200002</v>
      </c>
      <c r="G48" s="188"/>
      <c r="H48" s="188">
        <v>1.621977219599998</v>
      </c>
      <c r="I48" s="188">
        <v>2.6078642555999991</v>
      </c>
      <c r="J48" s="188">
        <v>2.6078642555999991</v>
      </c>
    </row>
    <row r="49" spans="1:10" x14ac:dyDescent="0.25">
      <c r="A49" s="241">
        <v>2015</v>
      </c>
      <c r="B49" s="66" t="s">
        <v>86</v>
      </c>
      <c r="C49" s="182"/>
      <c r="D49" s="183">
        <v>43.794840314300004</v>
      </c>
      <c r="E49" s="183">
        <v>58.968076533900003</v>
      </c>
      <c r="F49" s="183">
        <v>38.855273862099999</v>
      </c>
      <c r="G49" s="184"/>
      <c r="H49" s="183">
        <v>-1.5933254485999981</v>
      </c>
      <c r="I49" s="183">
        <v>0.95511086320000516</v>
      </c>
      <c r="J49" s="183">
        <v>-1.5933254485999981</v>
      </c>
    </row>
    <row r="50" spans="1:10" x14ac:dyDescent="0.25">
      <c r="A50" s="242"/>
      <c r="B50" s="67" t="s">
        <v>88</v>
      </c>
      <c r="C50" s="185"/>
      <c r="D50" s="186">
        <v>44.003247766699999</v>
      </c>
      <c r="E50" s="186">
        <v>58.414231320399999</v>
      </c>
      <c r="F50" s="186">
        <v>39.341178565699998</v>
      </c>
      <c r="G50" s="186"/>
      <c r="H50" s="186">
        <v>0.20840745239999592</v>
      </c>
      <c r="I50" s="186">
        <v>1.1210116259999978</v>
      </c>
      <c r="J50" s="186">
        <v>-1.3849179962000022</v>
      </c>
    </row>
    <row r="51" spans="1:10" x14ac:dyDescent="0.25">
      <c r="A51" s="242"/>
      <c r="B51" s="67" t="s">
        <v>89</v>
      </c>
      <c r="C51" s="185"/>
      <c r="D51" s="186">
        <v>43.453748112</v>
      </c>
      <c r="E51" s="186">
        <v>58.525665565400004</v>
      </c>
      <c r="F51" s="186">
        <v>38.586335171800002</v>
      </c>
      <c r="G51" s="186"/>
      <c r="H51" s="186">
        <v>-0.54949965469999995</v>
      </c>
      <c r="I51" s="186">
        <v>-0.31244043130000421</v>
      </c>
      <c r="J51" s="186">
        <v>-1.9344176509000022</v>
      </c>
    </row>
    <row r="52" spans="1:10" x14ac:dyDescent="0.25">
      <c r="A52" s="243"/>
      <c r="B52" s="68" t="s">
        <v>90</v>
      </c>
      <c r="C52" s="187"/>
      <c r="D52" s="188">
        <v>43.3324467793</v>
      </c>
      <c r="E52" s="188">
        <v>57.632058111399999</v>
      </c>
      <c r="F52" s="188">
        <v>38.684033212400003</v>
      </c>
      <c r="G52" s="188"/>
      <c r="H52" s="188">
        <v>-0.12130133269999988</v>
      </c>
      <c r="I52" s="188">
        <v>-2.055718983600002</v>
      </c>
      <c r="J52" s="188">
        <v>-2.055718983600002</v>
      </c>
    </row>
    <row r="53" spans="1:10" x14ac:dyDescent="0.25">
      <c r="A53" s="241">
        <v>2016</v>
      </c>
      <c r="B53" s="66" t="s">
        <v>86</v>
      </c>
      <c r="C53" s="182"/>
      <c r="D53" s="183">
        <v>42.911261299800003</v>
      </c>
      <c r="E53" s="183">
        <v>57.718150119500002</v>
      </c>
      <c r="F53" s="183">
        <v>38.099453109400002</v>
      </c>
      <c r="G53" s="184"/>
      <c r="H53" s="183">
        <v>-0.42118547949999652</v>
      </c>
      <c r="I53" s="183">
        <v>-0.88357901450000043</v>
      </c>
      <c r="J53" s="183">
        <v>-0.42118547949999652</v>
      </c>
    </row>
    <row r="54" spans="1:10" x14ac:dyDescent="0.25">
      <c r="A54" s="242"/>
      <c r="B54" s="67" t="s">
        <v>88</v>
      </c>
      <c r="C54" s="185"/>
      <c r="D54" s="186">
        <v>41.915989362400005</v>
      </c>
      <c r="E54" s="186">
        <v>56.818181001100001</v>
      </c>
      <c r="F54" s="186">
        <v>37.106635929700005</v>
      </c>
      <c r="G54" s="186"/>
      <c r="H54" s="186">
        <v>-0.99527193739999831</v>
      </c>
      <c r="I54" s="186">
        <v>-2.0872584042999947</v>
      </c>
      <c r="J54" s="186">
        <v>-1.4164574168999948</v>
      </c>
    </row>
    <row r="55" spans="1:10" x14ac:dyDescent="0.25">
      <c r="A55" s="242"/>
      <c r="B55" s="67" t="s">
        <v>89</v>
      </c>
      <c r="C55" s="185"/>
      <c r="D55" s="186">
        <v>41.068262099800002</v>
      </c>
      <c r="E55" s="186">
        <v>56.653848786000005</v>
      </c>
      <c r="F55" s="186">
        <v>36.037499637499998</v>
      </c>
      <c r="G55" s="186"/>
      <c r="H55" s="186">
        <v>-0.84772726260000297</v>
      </c>
      <c r="I55" s="186">
        <v>-2.3854860121999977</v>
      </c>
      <c r="J55" s="186">
        <v>-2.2641846794999978</v>
      </c>
    </row>
    <row r="56" spans="1:10" x14ac:dyDescent="0.25">
      <c r="A56" s="243"/>
      <c r="B56" s="68" t="s">
        <v>90</v>
      </c>
      <c r="C56" s="187"/>
      <c r="D56" s="188">
        <v>41.423752638400003</v>
      </c>
      <c r="E56" s="188">
        <v>57.076285367600001</v>
      </c>
      <c r="F56" s="188">
        <v>36.327801917599999</v>
      </c>
      <c r="G56" s="188"/>
      <c r="H56" s="188">
        <v>0.35549053860000157</v>
      </c>
      <c r="I56" s="188">
        <v>-1.9086941408999962</v>
      </c>
      <c r="J56" s="188">
        <v>-1.9086941408999962</v>
      </c>
    </row>
    <row r="57" spans="1:10" x14ac:dyDescent="0.25">
      <c r="A57" s="241">
        <v>2017</v>
      </c>
      <c r="B57" s="66" t="s">
        <v>86</v>
      </c>
      <c r="C57" s="182"/>
      <c r="D57" s="183">
        <v>40.161104315400003</v>
      </c>
      <c r="E57" s="183">
        <v>55.966930776300003</v>
      </c>
      <c r="F57" s="183">
        <v>35.0098998319</v>
      </c>
      <c r="G57" s="184"/>
      <c r="H57" s="183">
        <v>-1.2626483230000005</v>
      </c>
      <c r="I57" s="183">
        <v>-2.7501569844000002</v>
      </c>
      <c r="J57" s="183">
        <v>-1.2626483230000005</v>
      </c>
    </row>
    <row r="58" spans="1:10" x14ac:dyDescent="0.25">
      <c r="A58" s="242"/>
      <c r="B58" s="67" t="s">
        <v>88</v>
      </c>
      <c r="C58" s="185"/>
      <c r="D58" s="186">
        <v>41.533622360700001</v>
      </c>
      <c r="E58" s="186">
        <v>57.386274950600004</v>
      </c>
      <c r="F58" s="186">
        <v>36.314731096100004</v>
      </c>
      <c r="G58" s="186"/>
      <c r="H58" s="186">
        <v>1.3725180452999979</v>
      </c>
      <c r="I58" s="186">
        <v>-0.38236700170000404</v>
      </c>
      <c r="J58" s="186">
        <v>0.10986972229999736</v>
      </c>
    </row>
    <row r="59" spans="1:10" x14ac:dyDescent="0.25">
      <c r="A59" s="242"/>
      <c r="B59" s="67" t="s">
        <v>89</v>
      </c>
      <c r="C59" s="185"/>
      <c r="D59" s="186">
        <v>42.606926862000002</v>
      </c>
      <c r="E59" s="186">
        <v>59.618804683</v>
      </c>
      <c r="F59" s="186">
        <v>36.990485722000003</v>
      </c>
      <c r="G59" s="186"/>
      <c r="H59" s="186">
        <v>1.0733045013000009</v>
      </c>
      <c r="I59" s="186">
        <v>1.5386647621999998</v>
      </c>
      <c r="J59" s="186">
        <v>1.1831742235999982</v>
      </c>
    </row>
    <row r="60" spans="1:10" x14ac:dyDescent="0.25">
      <c r="A60" s="243"/>
      <c r="B60" s="68" t="s">
        <v>90</v>
      </c>
      <c r="C60" s="187"/>
      <c r="D60" s="188">
        <v>42.465815717300003</v>
      </c>
      <c r="E60" s="188">
        <v>58.085411009700003</v>
      </c>
      <c r="F60" s="188">
        <v>37.360477137899998</v>
      </c>
      <c r="G60" s="188"/>
      <c r="H60" s="188">
        <v>-0.14111114469999819</v>
      </c>
      <c r="I60" s="188">
        <v>1.0420630789000001</v>
      </c>
      <c r="J60" s="188">
        <v>1.0420630789000001</v>
      </c>
    </row>
    <row r="61" spans="1:10" x14ac:dyDescent="0.25">
      <c r="A61" s="241">
        <v>2018</v>
      </c>
      <c r="B61" s="66" t="s">
        <v>86</v>
      </c>
      <c r="C61" s="182"/>
      <c r="D61" s="183">
        <v>40.675688110900005</v>
      </c>
      <c r="E61" s="183">
        <v>55.100097892400001</v>
      </c>
      <c r="F61" s="183">
        <v>35.915073549500001</v>
      </c>
      <c r="G61" s="184"/>
      <c r="H61" s="183">
        <v>-1.7901276063999987</v>
      </c>
      <c r="I61" s="183">
        <v>0.51458379550000188</v>
      </c>
      <c r="J61" s="183">
        <v>-1.7901276063999987</v>
      </c>
    </row>
    <row r="62" spans="1:10" x14ac:dyDescent="0.25">
      <c r="A62" s="242"/>
      <c r="B62" s="67" t="s">
        <v>88</v>
      </c>
      <c r="C62" s="185"/>
      <c r="D62" s="186">
        <v>40.0607512335</v>
      </c>
      <c r="E62" s="186">
        <v>55.2712195991</v>
      </c>
      <c r="F62" s="186">
        <v>35.083152512300003</v>
      </c>
      <c r="G62" s="186"/>
      <c r="H62" s="186">
        <v>-0.61493687740000524</v>
      </c>
      <c r="I62" s="186">
        <v>-1.4728711272000012</v>
      </c>
      <c r="J62" s="186">
        <v>-2.4050644838000039</v>
      </c>
    </row>
    <row r="63" spans="1:10" x14ac:dyDescent="0.25">
      <c r="A63" s="242"/>
      <c r="B63" s="67" t="s">
        <v>89</v>
      </c>
      <c r="C63" s="185"/>
      <c r="D63" s="186">
        <v>40.2089103343</v>
      </c>
      <c r="E63" s="186">
        <v>55.609265650700003</v>
      </c>
      <c r="F63" s="186">
        <v>35.0818342926</v>
      </c>
      <c r="G63" s="186"/>
      <c r="H63" s="186">
        <v>0.14815910080000094</v>
      </c>
      <c r="I63" s="186">
        <v>-2.3980165277000012</v>
      </c>
      <c r="J63" s="186">
        <v>-2.256905383000003</v>
      </c>
    </row>
    <row r="64" spans="1:10" x14ac:dyDescent="0.25">
      <c r="A64" s="243"/>
      <c r="B64" s="68" t="s">
        <v>90</v>
      </c>
      <c r="C64" s="187"/>
      <c r="D64" s="188">
        <v>40.691978505999998</v>
      </c>
      <c r="E64" s="188">
        <v>55.917091719800005</v>
      </c>
      <c r="F64" s="188">
        <v>35.659641927300001</v>
      </c>
      <c r="G64" s="188"/>
      <c r="H64" s="188">
        <v>0.48306817169999761</v>
      </c>
      <c r="I64" s="188">
        <v>-1.7738372113000054</v>
      </c>
      <c r="J64" s="188">
        <v>-1.7738372113000054</v>
      </c>
    </row>
    <row r="65" spans="1:10" x14ac:dyDescent="0.25">
      <c r="A65" s="241">
        <v>2019</v>
      </c>
      <c r="B65" s="66" t="s">
        <v>86</v>
      </c>
      <c r="C65" s="182"/>
      <c r="D65" s="183">
        <v>39.568083196099998</v>
      </c>
      <c r="E65" s="183">
        <v>53.556913299100003</v>
      </c>
      <c r="F65" s="183">
        <v>34.9881028263</v>
      </c>
      <c r="G65" s="184"/>
      <c r="H65" s="183">
        <v>-1.1238953099</v>
      </c>
      <c r="I65" s="183">
        <v>-1.1076049148000067</v>
      </c>
      <c r="J65" s="183">
        <v>-1.1238953099</v>
      </c>
    </row>
    <row r="66" spans="1:10" x14ac:dyDescent="0.25">
      <c r="A66" s="242"/>
      <c r="B66" s="67" t="s">
        <v>88</v>
      </c>
      <c r="C66" s="185"/>
      <c r="D66" s="186">
        <v>39.003526975200003</v>
      </c>
      <c r="E66" s="186">
        <v>53.238258827400003</v>
      </c>
      <c r="F66" s="186">
        <v>34.410281714299998</v>
      </c>
      <c r="G66" s="186"/>
      <c r="H66" s="186">
        <v>-0.5645562208999948</v>
      </c>
      <c r="I66" s="186">
        <v>-1.0572242582999962</v>
      </c>
      <c r="J66" s="186">
        <v>-1.6884515307999948</v>
      </c>
    </row>
    <row r="67" spans="1:10" x14ac:dyDescent="0.25">
      <c r="A67" s="242"/>
      <c r="B67" s="67" t="s">
        <v>89</v>
      </c>
      <c r="C67" s="185"/>
      <c r="D67" s="186">
        <v>39.5959608605</v>
      </c>
      <c r="E67" s="186">
        <v>54.585086117500005</v>
      </c>
      <c r="F67" s="186">
        <v>34.808485065799999</v>
      </c>
      <c r="G67" s="186"/>
      <c r="H67" s="186">
        <v>0.59243388529999663</v>
      </c>
      <c r="I67" s="186">
        <v>-0.61294947380000053</v>
      </c>
      <c r="J67" s="186">
        <v>-1.0960176454999981</v>
      </c>
    </row>
    <row r="68" spans="1:10" x14ac:dyDescent="0.25">
      <c r="A68" s="243"/>
      <c r="B68" s="68" t="s">
        <v>90</v>
      </c>
      <c r="C68" s="187"/>
      <c r="D68" s="188">
        <v>38.870006669300004</v>
      </c>
      <c r="E68" s="188">
        <v>52.358175386700005</v>
      </c>
      <c r="F68" s="188">
        <v>34.530732262400001</v>
      </c>
      <c r="G68" s="188"/>
      <c r="H68" s="188">
        <v>-0.72595419119999605</v>
      </c>
      <c r="I68" s="188">
        <v>-1.8219718366999942</v>
      </c>
      <c r="J68" s="188">
        <v>-1.8219718366999942</v>
      </c>
    </row>
    <row r="69" spans="1:10" x14ac:dyDescent="0.25">
      <c r="A69" s="241">
        <v>2020</v>
      </c>
      <c r="B69" s="66" t="s">
        <v>86</v>
      </c>
      <c r="C69" s="182"/>
      <c r="D69" s="183">
        <v>36.636712402900002</v>
      </c>
      <c r="E69" s="183">
        <v>50.322631162900002</v>
      </c>
      <c r="F69" s="183">
        <v>32.294894748200001</v>
      </c>
      <c r="G69" s="184"/>
      <c r="H69" s="183">
        <v>-2.2332942664000015</v>
      </c>
      <c r="I69" s="183">
        <v>-2.9313707931999957</v>
      </c>
      <c r="J69" s="183" t="s">
        <v>91</v>
      </c>
    </row>
    <row r="70" spans="1:10" x14ac:dyDescent="0.25">
      <c r="A70" s="242"/>
      <c r="B70" s="67" t="s">
        <v>116</v>
      </c>
      <c r="C70" s="185"/>
      <c r="D70" s="186" t="s">
        <v>91</v>
      </c>
      <c r="E70" s="186" t="s">
        <v>91</v>
      </c>
      <c r="F70" s="186" t="s">
        <v>91</v>
      </c>
      <c r="G70" s="186"/>
      <c r="H70" s="186" t="s">
        <v>91</v>
      </c>
      <c r="I70" s="186" t="s">
        <v>91</v>
      </c>
      <c r="J70" s="186" t="s">
        <v>91</v>
      </c>
    </row>
    <row r="71" spans="1:10" x14ac:dyDescent="0.25">
      <c r="A71" s="242"/>
      <c r="B71" s="67" t="s">
        <v>89</v>
      </c>
      <c r="C71" s="185"/>
      <c r="D71" s="186">
        <v>46.016909280699998</v>
      </c>
      <c r="E71" s="186">
        <v>59.214014978100003</v>
      </c>
      <c r="F71" s="186">
        <v>41.796826077799999</v>
      </c>
      <c r="G71" s="186"/>
      <c r="H71" s="186" t="s">
        <v>91</v>
      </c>
      <c r="I71" s="186">
        <v>6.4209484201999985</v>
      </c>
      <c r="J71" s="186" t="s">
        <v>91</v>
      </c>
    </row>
    <row r="72" spans="1:10" x14ac:dyDescent="0.25">
      <c r="A72" s="243"/>
      <c r="B72" s="68" t="s">
        <v>90</v>
      </c>
      <c r="C72" s="187"/>
      <c r="D72" s="188">
        <v>41.965963137300001</v>
      </c>
      <c r="E72" s="188">
        <v>54.308173360800005</v>
      </c>
      <c r="F72" s="188">
        <v>38.021222693300004</v>
      </c>
      <c r="G72" s="188"/>
      <c r="H72" s="188">
        <v>-4.0509461433999974</v>
      </c>
      <c r="I72" s="188">
        <v>3.0959564679999971</v>
      </c>
      <c r="J72" s="188" t="s">
        <v>91</v>
      </c>
    </row>
    <row r="73" spans="1:10" x14ac:dyDescent="0.25">
      <c r="A73" s="241">
        <v>2021</v>
      </c>
      <c r="B73" s="66" t="s">
        <v>86</v>
      </c>
      <c r="C73" s="182"/>
      <c r="D73" s="183">
        <v>42.018229994800002</v>
      </c>
      <c r="E73" s="183">
        <v>53.349217113000002</v>
      </c>
      <c r="F73" s="183">
        <v>38.458877677400004</v>
      </c>
      <c r="G73" s="184"/>
      <c r="H73" s="183">
        <v>5.2266857500001151E-2</v>
      </c>
      <c r="I73" s="183">
        <v>5.3815175918999998</v>
      </c>
      <c r="J73" s="183">
        <v>5.2266857500001151E-2</v>
      </c>
    </row>
    <row r="74" spans="1:10" x14ac:dyDescent="0.25">
      <c r="A74" s="242"/>
      <c r="B74" s="67" t="s">
        <v>88</v>
      </c>
      <c r="C74" s="185"/>
      <c r="D74" s="186">
        <v>39.866807129400001</v>
      </c>
      <c r="E74" s="186">
        <v>51.824996961300002</v>
      </c>
      <c r="F74" s="186">
        <v>36.071842654100003</v>
      </c>
      <c r="G74" s="186"/>
      <c r="H74" s="186">
        <v>-2.1514228654000007</v>
      </c>
      <c r="I74" s="186" t="s">
        <v>91</v>
      </c>
      <c r="J74" s="186">
        <v>-2.0991560078999996</v>
      </c>
    </row>
    <row r="75" spans="1:10" x14ac:dyDescent="0.25">
      <c r="A75" s="242"/>
      <c r="B75" s="67" t="s">
        <v>89</v>
      </c>
      <c r="C75" s="185"/>
      <c r="D75" s="186">
        <v>40.7258528797</v>
      </c>
      <c r="E75" s="186">
        <v>53.9019978675</v>
      </c>
      <c r="F75" s="186">
        <v>36.574001344300001</v>
      </c>
      <c r="G75" s="186"/>
      <c r="H75" s="186">
        <v>0.85904575029999819</v>
      </c>
      <c r="I75" s="186">
        <v>-5.2910564009999987</v>
      </c>
      <c r="J75" s="186">
        <v>-1.2401102576000014</v>
      </c>
    </row>
    <row r="76" spans="1:10" x14ac:dyDescent="0.25">
      <c r="A76" s="243"/>
      <c r="B76" s="68" t="s">
        <v>90</v>
      </c>
      <c r="C76" s="187"/>
      <c r="D76" s="188">
        <v>40.307418012900001</v>
      </c>
      <c r="E76" s="188">
        <v>54.759559275000001</v>
      </c>
      <c r="F76" s="188">
        <v>35.713139543000004</v>
      </c>
      <c r="G76" s="188"/>
      <c r="H76" s="188">
        <v>-0.41843486679999842</v>
      </c>
      <c r="I76" s="188">
        <v>-1.6585451243999998</v>
      </c>
      <c r="J76" s="188">
        <v>-1.6585451243999998</v>
      </c>
    </row>
    <row r="77" spans="1:10" x14ac:dyDescent="0.25">
      <c r="A77" s="241">
        <v>2022</v>
      </c>
      <c r="B77" s="66" t="s">
        <v>86</v>
      </c>
      <c r="C77" s="182"/>
      <c r="D77" s="183">
        <v>38.838005111900003</v>
      </c>
      <c r="E77" s="183">
        <v>51.947439354899998</v>
      </c>
      <c r="F77" s="183">
        <v>34.6658705635</v>
      </c>
      <c r="G77" s="184"/>
      <c r="H77" s="183">
        <v>-1.4694129009999983</v>
      </c>
      <c r="I77" s="183">
        <v>-3.1802248828999993</v>
      </c>
      <c r="J77" s="183">
        <v>-1.4694129009999983</v>
      </c>
    </row>
    <row r="78" spans="1:10" x14ac:dyDescent="0.25">
      <c r="A78" s="242"/>
      <c r="B78" s="67" t="s">
        <v>88</v>
      </c>
      <c r="C78" s="185"/>
      <c r="D78" s="186">
        <v>38.309234704399998</v>
      </c>
      <c r="E78" s="186">
        <v>51.954125591100002</v>
      </c>
      <c r="F78" s="186">
        <v>33.931900369700003</v>
      </c>
      <c r="G78" s="186"/>
      <c r="H78" s="186">
        <v>-0.52877040750000504</v>
      </c>
      <c r="I78" s="186">
        <v>-1.5575724250000036</v>
      </c>
      <c r="J78" s="186">
        <v>-1.9981833085000034</v>
      </c>
    </row>
    <row r="79" spans="1:10" x14ac:dyDescent="0.25">
      <c r="A79" s="242"/>
      <c r="B79" s="67" t="s">
        <v>89</v>
      </c>
      <c r="C79" s="185"/>
      <c r="D79" s="186">
        <v>40.114302567599999</v>
      </c>
      <c r="E79" s="186">
        <v>53.176488366900003</v>
      </c>
      <c r="F79" s="186">
        <v>35.951148572699999</v>
      </c>
      <c r="G79" s="186"/>
      <c r="H79" s="186">
        <v>1.8050678632000015</v>
      </c>
      <c r="I79" s="186">
        <v>-0.61155031210000033</v>
      </c>
      <c r="J79" s="186">
        <v>-0.19311544530000191</v>
      </c>
    </row>
    <row r="80" spans="1:10" x14ac:dyDescent="0.25">
      <c r="A80" s="243"/>
      <c r="B80" s="68" t="s">
        <v>90</v>
      </c>
      <c r="C80" s="187"/>
      <c r="D80" s="188">
        <v>38.486604844200002</v>
      </c>
      <c r="E80" s="188">
        <v>52.335894107100003</v>
      </c>
      <c r="F80" s="188">
        <v>33.999965279000001</v>
      </c>
      <c r="G80" s="188"/>
      <c r="H80" s="188">
        <v>-1.6276977233999972</v>
      </c>
      <c r="I80" s="188">
        <v>-1.8208131686999991</v>
      </c>
      <c r="J80" s="188">
        <v>-1.8208131686999991</v>
      </c>
    </row>
    <row r="81" spans="1:13" x14ac:dyDescent="0.25">
      <c r="A81" s="241">
        <v>2023</v>
      </c>
      <c r="B81" s="66" t="s">
        <v>86</v>
      </c>
      <c r="C81" s="182"/>
      <c r="D81" s="183">
        <v>37.730740483600002</v>
      </c>
      <c r="E81" s="183">
        <v>49.624909650600003</v>
      </c>
      <c r="F81" s="183">
        <v>33.951530638999998</v>
      </c>
      <c r="G81" s="184"/>
      <c r="H81" s="183">
        <v>-0.7558643606000004</v>
      </c>
      <c r="I81" s="183">
        <v>-1.1072646283000012</v>
      </c>
      <c r="J81" s="183">
        <v>-0.7558643606000004</v>
      </c>
    </row>
    <row r="82" spans="1:13" x14ac:dyDescent="0.25">
      <c r="A82" s="242"/>
      <c r="B82" s="67" t="s">
        <v>88</v>
      </c>
      <c r="C82" s="185"/>
      <c r="D82" s="186">
        <v>37.823380246799999</v>
      </c>
      <c r="E82" s="186">
        <v>50.230579114900003</v>
      </c>
      <c r="F82" s="186">
        <v>33.868954828500001</v>
      </c>
      <c r="G82" s="186"/>
      <c r="H82" s="186">
        <v>9.263976319999756E-2</v>
      </c>
      <c r="I82" s="186">
        <v>-0.48585445759999857</v>
      </c>
      <c r="J82" s="186">
        <v>-0.66322459740000284</v>
      </c>
    </row>
    <row r="83" spans="1:13" x14ac:dyDescent="0.25">
      <c r="A83" s="242"/>
      <c r="B83" s="67" t="s">
        <v>89</v>
      </c>
      <c r="C83" s="185"/>
      <c r="D83" s="186">
        <v>37.329111179100003</v>
      </c>
      <c r="E83" s="186">
        <v>49.863721714900002</v>
      </c>
      <c r="F83" s="186">
        <v>33.323370049899999</v>
      </c>
      <c r="G83" s="186"/>
      <c r="H83" s="186">
        <v>-0.4942690676999959</v>
      </c>
      <c r="I83" s="186">
        <v>-2.7851913884999959</v>
      </c>
      <c r="J83" s="186">
        <v>-1.1574936650999987</v>
      </c>
    </row>
    <row r="84" spans="1:13" x14ac:dyDescent="0.25">
      <c r="A84" s="243"/>
      <c r="B84" s="68" t="s">
        <v>117</v>
      </c>
      <c r="C84" s="187"/>
      <c r="D84" s="188">
        <v>37.028951696699998</v>
      </c>
      <c r="E84" s="188">
        <v>50.121054007400005</v>
      </c>
      <c r="F84" s="188">
        <v>32.817345287199998</v>
      </c>
      <c r="G84" s="188"/>
      <c r="H84" s="188" t="s">
        <v>91</v>
      </c>
      <c r="I84" s="188" t="s">
        <v>91</v>
      </c>
      <c r="J84" s="188" t="s">
        <v>91</v>
      </c>
    </row>
    <row r="85" spans="1:13" x14ac:dyDescent="0.25">
      <c r="A85" s="241">
        <v>2024</v>
      </c>
      <c r="B85" s="66" t="s">
        <v>86</v>
      </c>
      <c r="C85" s="182"/>
      <c r="D85" s="183">
        <v>35.788291741999998</v>
      </c>
      <c r="E85" s="183">
        <v>49.617271911400003</v>
      </c>
      <c r="F85" s="183">
        <v>31.3530206748</v>
      </c>
      <c r="G85" s="184"/>
      <c r="H85" s="183" t="s">
        <v>91</v>
      </c>
      <c r="I85" s="183">
        <v>-1.9424487416000034</v>
      </c>
      <c r="J85" s="183" t="s">
        <v>91</v>
      </c>
    </row>
    <row r="86" spans="1:13" x14ac:dyDescent="0.25">
      <c r="A86" s="242"/>
      <c r="B86" s="67" t="s">
        <v>88</v>
      </c>
      <c r="C86" s="185"/>
      <c r="D86" s="186">
        <v>34.974195173700004</v>
      </c>
      <c r="E86" s="186">
        <v>47.5775183708</v>
      </c>
      <c r="F86" s="186">
        <v>30.890361750700002</v>
      </c>
      <c r="G86" s="186"/>
      <c r="H86" s="186">
        <v>-0.81409656829999477</v>
      </c>
      <c r="I86" s="186">
        <v>-2.8491850730999957</v>
      </c>
      <c r="J86" s="186">
        <v>-0.81409656829999477</v>
      </c>
    </row>
    <row r="87" spans="1:13" x14ac:dyDescent="0.25">
      <c r="A87" s="242"/>
      <c r="B87" s="67" t="s">
        <v>89</v>
      </c>
      <c r="C87" s="185"/>
      <c r="D87" s="186">
        <v>35.060491108600004</v>
      </c>
      <c r="E87" s="186">
        <v>48.498758882200001</v>
      </c>
      <c r="F87" s="186">
        <v>30.7256192597</v>
      </c>
      <c r="G87" s="186"/>
      <c r="H87" s="186">
        <v>8.6295934900000759E-2</v>
      </c>
      <c r="I87" s="186">
        <v>-2.268620070499999</v>
      </c>
      <c r="J87" s="186">
        <v>-0.72780063339999401</v>
      </c>
    </row>
    <row r="88" spans="1:13" x14ac:dyDescent="0.25">
      <c r="A88" s="243"/>
      <c r="B88" s="68" t="s">
        <v>90</v>
      </c>
      <c r="C88" s="187"/>
      <c r="D88" s="188">
        <v>35.416246423499999</v>
      </c>
      <c r="E88" s="188">
        <v>50.725569886800002</v>
      </c>
      <c r="F88" s="188">
        <v>30.821784063700001</v>
      </c>
      <c r="G88" s="188"/>
      <c r="H88" s="188">
        <v>0.35575531489999435</v>
      </c>
      <c r="I88" s="188">
        <v>-1.6127052731999996</v>
      </c>
      <c r="J88" s="188">
        <v>-0.37204531849999967</v>
      </c>
    </row>
    <row r="89" spans="1:13" s="2" customFormat="1" ht="12.75" x14ac:dyDescent="0.2">
      <c r="A89" s="250">
        <v>2025</v>
      </c>
      <c r="B89" s="66" t="s">
        <v>86</v>
      </c>
      <c r="C89" s="182"/>
      <c r="D89" s="183">
        <v>33.9180900271</v>
      </c>
      <c r="E89" s="183">
        <v>48.021017009200001</v>
      </c>
      <c r="F89" s="183">
        <v>29.6915518341</v>
      </c>
      <c r="G89" s="184"/>
      <c r="H89" s="183">
        <v>-1.4981563963999989</v>
      </c>
      <c r="I89" s="183">
        <v>-1.8702017148999985</v>
      </c>
      <c r="J89" s="183">
        <v>-1.4981563963999989</v>
      </c>
      <c r="L89" s="4"/>
      <c r="M89" s="4"/>
    </row>
    <row r="90" spans="1:13" s="2" customFormat="1" ht="12.75" x14ac:dyDescent="0.2">
      <c r="A90" s="251"/>
      <c r="B90" s="67" t="s">
        <v>88</v>
      </c>
      <c r="C90" s="185"/>
      <c r="D90" s="186">
        <v>35.077604864999998</v>
      </c>
      <c r="E90" s="186">
        <v>49.050759491400001</v>
      </c>
      <c r="F90" s="186">
        <v>30.832220684300001</v>
      </c>
      <c r="G90" s="186"/>
      <c r="H90" s="186">
        <v>1.159514837899998</v>
      </c>
      <c r="I90" s="186">
        <v>0.10340969129999422</v>
      </c>
      <c r="J90" s="186">
        <v>-0.33864155850000088</v>
      </c>
      <c r="L90" s="4"/>
      <c r="M90" s="4"/>
    </row>
    <row r="91" spans="1:13" s="2" customFormat="1" ht="12.75" x14ac:dyDescent="0.2">
      <c r="A91" s="251"/>
      <c r="B91" s="67" t="s">
        <v>89</v>
      </c>
      <c r="C91" s="185"/>
      <c r="D91" s="186">
        <v>34.339595487799997</v>
      </c>
      <c r="E91" s="186">
        <v>48.429978164600001</v>
      </c>
      <c r="F91" s="186">
        <v>30.163301483400002</v>
      </c>
      <c r="G91" s="186"/>
      <c r="H91" s="137">
        <v>-0.73800937720000004</v>
      </c>
      <c r="I91" s="137">
        <v>-0.72089562080000003</v>
      </c>
      <c r="J91" s="186">
        <v>-1.0766509357</v>
      </c>
      <c r="L91" s="4"/>
      <c r="M91" s="4"/>
    </row>
    <row r="92" spans="1:13" s="2" customFormat="1" ht="12.75" x14ac:dyDescent="0.2">
      <c r="A92" s="251"/>
      <c r="B92" s="67" t="s">
        <v>90</v>
      </c>
      <c r="C92" s="185"/>
      <c r="D92" s="186">
        <v>32.255436457899997</v>
      </c>
      <c r="E92" s="186">
        <v>46.589983046100002</v>
      </c>
      <c r="F92" s="186">
        <v>28.136075484399999</v>
      </c>
      <c r="G92" s="186"/>
      <c r="H92" s="137">
        <v>-2.0841590298999999</v>
      </c>
      <c r="I92" s="137">
        <v>-3.1608099655999999</v>
      </c>
      <c r="J92" s="186">
        <v>-3.1608099655999999</v>
      </c>
      <c r="L92" s="4"/>
      <c r="M92" s="4"/>
    </row>
    <row r="93" spans="1:13" s="2" customFormat="1" ht="3" customHeight="1" x14ac:dyDescent="0.2">
      <c r="A93" s="189"/>
      <c r="B93" s="189"/>
      <c r="C93" s="190"/>
      <c r="D93" s="191"/>
      <c r="E93" s="191"/>
      <c r="F93" s="191"/>
      <c r="G93" s="192"/>
      <c r="H93" s="191"/>
      <c r="I93" s="191"/>
      <c r="J93" s="191"/>
      <c r="L93" s="4"/>
      <c r="M93" s="4"/>
    </row>
    <row r="94" spans="1:13" ht="3.75" customHeight="1" x14ac:dyDescent="0.25">
      <c r="A94" s="9"/>
      <c r="B94" s="249"/>
      <c r="C94" s="249"/>
      <c r="D94" s="249"/>
      <c r="E94" s="249"/>
      <c r="F94" s="249"/>
      <c r="G94" s="249"/>
      <c r="H94" s="249"/>
      <c r="I94" s="249"/>
      <c r="J94" s="249"/>
    </row>
    <row r="95" spans="1:13" ht="44.25" customHeight="1" x14ac:dyDescent="0.25">
      <c r="A95" s="49" t="s">
        <v>94</v>
      </c>
      <c r="B95" s="248" t="s">
        <v>95</v>
      </c>
      <c r="C95" s="248"/>
      <c r="D95" s="248"/>
      <c r="E95" s="248"/>
      <c r="F95" s="248"/>
      <c r="G95" s="248"/>
      <c r="H95" s="248"/>
      <c r="I95" s="248"/>
      <c r="J95" s="248"/>
    </row>
    <row r="96" spans="1:13" ht="13.5" customHeight="1" x14ac:dyDescent="0.25">
      <c r="A96" s="50" t="s">
        <v>96</v>
      </c>
      <c r="B96" s="248" t="s">
        <v>118</v>
      </c>
      <c r="C96" s="248"/>
      <c r="D96" s="248"/>
      <c r="E96" s="248"/>
      <c r="F96" s="248"/>
      <c r="G96" s="248"/>
      <c r="H96" s="248"/>
      <c r="I96" s="248"/>
      <c r="J96" s="248"/>
    </row>
    <row r="97" spans="1:10" ht="26.25" customHeight="1" x14ac:dyDescent="0.25">
      <c r="A97" s="50" t="s">
        <v>98</v>
      </c>
      <c r="B97" s="248" t="s">
        <v>101</v>
      </c>
      <c r="C97" s="248"/>
      <c r="D97" s="248"/>
      <c r="E97" s="248"/>
      <c r="F97" s="248"/>
      <c r="G97" s="248"/>
      <c r="H97" s="248"/>
      <c r="I97" s="248"/>
      <c r="J97" s="248"/>
    </row>
    <row r="98" spans="1:10" ht="47.25" customHeight="1" x14ac:dyDescent="0.25">
      <c r="A98" s="50" t="s">
        <v>100</v>
      </c>
      <c r="B98" s="248" t="s">
        <v>103</v>
      </c>
      <c r="C98" s="248"/>
      <c r="D98" s="248"/>
      <c r="E98" s="248"/>
      <c r="F98" s="248"/>
      <c r="G98" s="248"/>
      <c r="H98" s="248"/>
      <c r="I98" s="248"/>
      <c r="J98" s="248"/>
    </row>
    <row r="99" spans="1:10" ht="36.75" customHeight="1" x14ac:dyDescent="0.25">
      <c r="A99" s="50" t="s">
        <v>102</v>
      </c>
      <c r="B99" s="248" t="s">
        <v>105</v>
      </c>
      <c r="C99" s="248"/>
      <c r="D99" s="248"/>
      <c r="E99" s="248"/>
      <c r="F99" s="248"/>
      <c r="G99" s="248"/>
      <c r="H99" s="248"/>
      <c r="I99" s="248"/>
      <c r="J99" s="248"/>
    </row>
    <row r="100" spans="1:10" ht="14.45" customHeight="1" x14ac:dyDescent="0.25">
      <c r="A100" s="49" t="s">
        <v>106</v>
      </c>
      <c r="B100" s="248" t="s">
        <v>107</v>
      </c>
      <c r="C100" s="248"/>
      <c r="D100" s="248"/>
      <c r="E100" s="248"/>
      <c r="F100" s="248"/>
      <c r="G100" s="248"/>
      <c r="H100" s="248"/>
      <c r="I100" s="248"/>
      <c r="J100" s="248"/>
    </row>
    <row r="101" spans="1:10" ht="14.45" customHeight="1" x14ac:dyDescent="0.25">
      <c r="A101" s="49" t="s">
        <v>108</v>
      </c>
      <c r="B101" s="248" t="s">
        <v>109</v>
      </c>
      <c r="C101" s="248"/>
      <c r="D101" s="248"/>
      <c r="E101" s="248"/>
      <c r="F101" s="248"/>
      <c r="G101" s="248"/>
      <c r="H101" s="248"/>
      <c r="I101" s="248"/>
      <c r="J101" s="248"/>
    </row>
    <row r="102" spans="1:10" ht="23.25" customHeight="1" x14ac:dyDescent="0.25">
      <c r="A102" s="49" t="s">
        <v>110</v>
      </c>
      <c r="B102" s="248" t="s">
        <v>111</v>
      </c>
      <c r="C102" s="248"/>
      <c r="D102" s="248"/>
      <c r="E102" s="248"/>
      <c r="F102" s="248"/>
      <c r="G102" s="248"/>
      <c r="H102" s="248"/>
      <c r="I102" s="248"/>
      <c r="J102" s="248"/>
    </row>
  </sheetData>
  <mergeCells count="35">
    <mergeCell ref="B102:J102"/>
    <mergeCell ref="A85:A88"/>
    <mergeCell ref="B94:J94"/>
    <mergeCell ref="B95:J95"/>
    <mergeCell ref="B96:J96"/>
    <mergeCell ref="B97:J97"/>
    <mergeCell ref="B98:J98"/>
    <mergeCell ref="B99:J99"/>
    <mergeCell ref="B100:J100"/>
    <mergeCell ref="B101:J101"/>
    <mergeCell ref="A89:A92"/>
    <mergeCell ref="A81:A84"/>
    <mergeCell ref="A37:A40"/>
    <mergeCell ref="A41:A44"/>
    <mergeCell ref="A45:A48"/>
    <mergeCell ref="A49:A52"/>
    <mergeCell ref="A53:A56"/>
    <mergeCell ref="A57:A60"/>
    <mergeCell ref="A61:A64"/>
    <mergeCell ref="A65:A68"/>
    <mergeCell ref="A69:A72"/>
    <mergeCell ref="A73:A76"/>
    <mergeCell ref="A77:A80"/>
    <mergeCell ref="A33:A36"/>
    <mergeCell ref="A3:I3"/>
    <mergeCell ref="A7:A8"/>
    <mergeCell ref="B7:B8"/>
    <mergeCell ref="C7:F7"/>
    <mergeCell ref="G7:J7"/>
    <mergeCell ref="A9:A12"/>
    <mergeCell ref="A13:A16"/>
    <mergeCell ref="A17:A20"/>
    <mergeCell ref="A21:A24"/>
    <mergeCell ref="A25:A28"/>
    <mergeCell ref="A29:A32"/>
  </mergeCells>
  <hyperlinks>
    <hyperlink ref="J6" location="Contenido!A1" tooltip="Índice" display="Índice"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AD085-592C-4425-8047-8F731F2F59DA}">
  <dimension ref="A1:M100"/>
  <sheetViews>
    <sheetView zoomScaleNormal="100" workbookViewId="0">
      <pane ySplit="7" topLeftCell="A8" activePane="bottomLeft" state="frozen"/>
      <selection activeCell="L94" sqref="L94"/>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18.Gto.</v>
      </c>
      <c r="M3" s="254"/>
    </row>
    <row r="4" spans="1:13" ht="12.95" customHeight="1" x14ac:dyDescent="0.25">
      <c r="A4" s="98" t="s">
        <v>146</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v>2654.1128831340002</v>
      </c>
      <c r="D8" s="218">
        <v>10578.3991808599</v>
      </c>
      <c r="E8" s="218">
        <v>6599.9629170856006</v>
      </c>
      <c r="F8" s="218">
        <v>6895.8840620999999</v>
      </c>
      <c r="G8" s="218">
        <v>5319.1317704070998</v>
      </c>
      <c r="H8" s="218">
        <v>4688.3213928932</v>
      </c>
      <c r="I8" s="218">
        <v>10176.741426311901</v>
      </c>
      <c r="J8" s="218">
        <v>10317.6431902732</v>
      </c>
      <c r="K8" s="218">
        <v>10622.610309424401</v>
      </c>
      <c r="L8" s="218">
        <v>4744.0582767926999</v>
      </c>
      <c r="M8" s="218">
        <v>9429.9687971222011</v>
      </c>
    </row>
    <row r="9" spans="1:13" x14ac:dyDescent="0.25">
      <c r="A9" s="256"/>
      <c r="B9" s="77" t="s">
        <v>88</v>
      </c>
      <c r="C9" s="219">
        <v>2938.8256955833999</v>
      </c>
      <c r="D9" s="219">
        <v>7781.3766674699</v>
      </c>
      <c r="E9" s="219">
        <v>6622.7423652757006</v>
      </c>
      <c r="F9" s="219">
        <v>6828.8731653812001</v>
      </c>
      <c r="G9" s="219">
        <v>5401.5227485883006</v>
      </c>
      <c r="H9" s="219">
        <v>4308.1294962195998</v>
      </c>
      <c r="I9" s="219">
        <v>10309.940755777299</v>
      </c>
      <c r="J9" s="219">
        <v>9332.3194861618995</v>
      </c>
      <c r="K9" s="219">
        <v>10367.935826368201</v>
      </c>
      <c r="L9" s="219">
        <v>4827.2635740258002</v>
      </c>
      <c r="M9" s="219">
        <v>10293.054563841901</v>
      </c>
    </row>
    <row r="10" spans="1:13" x14ac:dyDescent="0.25">
      <c r="A10" s="256"/>
      <c r="B10" s="77" t="s">
        <v>89</v>
      </c>
      <c r="C10" s="219">
        <v>2330.5247527534002</v>
      </c>
      <c r="D10" s="219" t="s">
        <v>87</v>
      </c>
      <c r="E10" s="219">
        <v>6695.7319420130998</v>
      </c>
      <c r="F10" s="219">
        <v>6601.1244181830998</v>
      </c>
      <c r="G10" s="219">
        <v>5084.0193089502</v>
      </c>
      <c r="H10" s="219">
        <v>4532.2944092956004</v>
      </c>
      <c r="I10" s="219">
        <v>10170.8627772324</v>
      </c>
      <c r="J10" s="219">
        <v>8727.3901860514998</v>
      </c>
      <c r="K10" s="219">
        <v>10170.702196680801</v>
      </c>
      <c r="L10" s="219">
        <v>4755.7213352809003</v>
      </c>
      <c r="M10" s="219">
        <v>10832.6977458069</v>
      </c>
    </row>
    <row r="11" spans="1:13" x14ac:dyDescent="0.25">
      <c r="A11" s="257"/>
      <c r="B11" s="78" t="s">
        <v>90</v>
      </c>
      <c r="C11" s="220">
        <v>2332.4662158731999</v>
      </c>
      <c r="D11" s="220" t="s">
        <v>87</v>
      </c>
      <c r="E11" s="220">
        <v>7087.0502182537002</v>
      </c>
      <c r="F11" s="220">
        <v>6657.4814727334006</v>
      </c>
      <c r="G11" s="220">
        <v>5424.4760056610003</v>
      </c>
      <c r="H11" s="220">
        <v>5130.6403131999004</v>
      </c>
      <c r="I11" s="220">
        <v>8602.8555571709003</v>
      </c>
      <c r="J11" s="220">
        <v>7709.5816853959996</v>
      </c>
      <c r="K11" s="220">
        <v>10592.712128503101</v>
      </c>
      <c r="L11" s="220">
        <v>5199.7619311502003</v>
      </c>
      <c r="M11" s="220">
        <v>9770.6376808393998</v>
      </c>
    </row>
    <row r="12" spans="1:13" x14ac:dyDescent="0.25">
      <c r="A12" s="255">
        <v>2006</v>
      </c>
      <c r="B12" s="76" t="s">
        <v>86</v>
      </c>
      <c r="C12" s="218">
        <v>2993.3869031157001</v>
      </c>
      <c r="D12" s="218">
        <v>9131.1409811288995</v>
      </c>
      <c r="E12" s="218">
        <v>6314.6756678290003</v>
      </c>
      <c r="F12" s="218">
        <v>6318.0728945127003</v>
      </c>
      <c r="G12" s="218">
        <v>5704.7235572654999</v>
      </c>
      <c r="H12" s="218">
        <v>4488.6373239875002</v>
      </c>
      <c r="I12" s="218">
        <v>9351.8836566078007</v>
      </c>
      <c r="J12" s="218">
        <v>9074.5168305731004</v>
      </c>
      <c r="K12" s="218">
        <v>10969.8742755111</v>
      </c>
      <c r="L12" s="218">
        <v>5084.7202624686006</v>
      </c>
      <c r="M12" s="218">
        <v>8767.5421249763003</v>
      </c>
    </row>
    <row r="13" spans="1:13" x14ac:dyDescent="0.25">
      <c r="A13" s="256"/>
      <c r="B13" s="77" t="s">
        <v>88</v>
      </c>
      <c r="C13" s="219">
        <v>2834.7577073029001</v>
      </c>
      <c r="D13" s="219" t="s">
        <v>87</v>
      </c>
      <c r="E13" s="219">
        <v>6621.9147840395999</v>
      </c>
      <c r="F13" s="219">
        <v>6871.0473736376998</v>
      </c>
      <c r="G13" s="219">
        <v>5528.0074346822003</v>
      </c>
      <c r="H13" s="219">
        <v>4344.9606814169001</v>
      </c>
      <c r="I13" s="219">
        <v>8388.8251561749003</v>
      </c>
      <c r="J13" s="219">
        <v>8579.2356127954008</v>
      </c>
      <c r="K13" s="219">
        <v>10873.895553677601</v>
      </c>
      <c r="L13" s="219">
        <v>5491.8923776845004</v>
      </c>
      <c r="M13" s="219">
        <v>9219.0606500970007</v>
      </c>
    </row>
    <row r="14" spans="1:13" x14ac:dyDescent="0.25">
      <c r="A14" s="256"/>
      <c r="B14" s="77" t="s">
        <v>89</v>
      </c>
      <c r="C14" s="219">
        <v>2478.0435036634999</v>
      </c>
      <c r="D14" s="219" t="s">
        <v>87</v>
      </c>
      <c r="E14" s="219">
        <v>6704.4209043612</v>
      </c>
      <c r="F14" s="219">
        <v>6730.2870949611006</v>
      </c>
      <c r="G14" s="219">
        <v>5316.0974834668004</v>
      </c>
      <c r="H14" s="219">
        <v>4897.7356226979</v>
      </c>
      <c r="I14" s="219">
        <v>8698.4080125076998</v>
      </c>
      <c r="J14" s="219">
        <v>9197.1034077304012</v>
      </c>
      <c r="K14" s="219">
        <v>11089.586526991001</v>
      </c>
      <c r="L14" s="219">
        <v>5314.6778943053005</v>
      </c>
      <c r="M14" s="219">
        <v>9207.850816702201</v>
      </c>
    </row>
    <row r="15" spans="1:13" x14ac:dyDescent="0.25">
      <c r="A15" s="257"/>
      <c r="B15" s="78" t="s">
        <v>90</v>
      </c>
      <c r="C15" s="220">
        <v>2401.4400911176999</v>
      </c>
      <c r="D15" s="220">
        <v>11375.5690105884</v>
      </c>
      <c r="E15" s="220">
        <v>7065.8504031686007</v>
      </c>
      <c r="F15" s="220">
        <v>6934.0275489414998</v>
      </c>
      <c r="G15" s="220">
        <v>5622.2443754114001</v>
      </c>
      <c r="H15" s="220">
        <v>5214.9109511185006</v>
      </c>
      <c r="I15" s="220">
        <v>9671.2899567534005</v>
      </c>
      <c r="J15" s="220">
        <v>9978.5404308360012</v>
      </c>
      <c r="K15" s="220">
        <v>10842.1447919373</v>
      </c>
      <c r="L15" s="220">
        <v>5363.8104260853006</v>
      </c>
      <c r="M15" s="220">
        <v>8958.4668946721995</v>
      </c>
    </row>
    <row r="16" spans="1:13" x14ac:dyDescent="0.25">
      <c r="A16" s="255">
        <v>2007</v>
      </c>
      <c r="B16" s="76" t="s">
        <v>86</v>
      </c>
      <c r="C16" s="218">
        <v>2460.2298343708999</v>
      </c>
      <c r="D16" s="218">
        <v>11000.9348735442</v>
      </c>
      <c r="E16" s="218">
        <v>6689.8855375657004</v>
      </c>
      <c r="F16" s="218">
        <v>6835.9989608898004</v>
      </c>
      <c r="G16" s="218">
        <v>6537.7023252671006</v>
      </c>
      <c r="H16" s="218">
        <v>4970.1943296594</v>
      </c>
      <c r="I16" s="218">
        <v>9703.4661003440997</v>
      </c>
      <c r="J16" s="218">
        <v>10437.1111379417</v>
      </c>
      <c r="K16" s="218">
        <v>10636.6385260999</v>
      </c>
      <c r="L16" s="218">
        <v>5170.1134121290997</v>
      </c>
      <c r="M16" s="218">
        <v>9276.3359831745001</v>
      </c>
    </row>
    <row r="17" spans="1:13" x14ac:dyDescent="0.25">
      <c r="A17" s="256"/>
      <c r="B17" s="77" t="s">
        <v>88</v>
      </c>
      <c r="C17" s="219">
        <v>2441.7404256001</v>
      </c>
      <c r="D17" s="219" t="s">
        <v>87</v>
      </c>
      <c r="E17" s="219">
        <v>7595.0520372837</v>
      </c>
      <c r="F17" s="219">
        <v>7312.2609005331005</v>
      </c>
      <c r="G17" s="219">
        <v>5654.2331944810003</v>
      </c>
      <c r="H17" s="219">
        <v>4932.6683230467006</v>
      </c>
      <c r="I17" s="219">
        <v>10804.4220514482</v>
      </c>
      <c r="J17" s="219">
        <v>8973.6986742440004</v>
      </c>
      <c r="K17" s="219">
        <v>10563.0614951401</v>
      </c>
      <c r="L17" s="219">
        <v>5750.5910323580001</v>
      </c>
      <c r="M17" s="219">
        <v>10158.503025162601</v>
      </c>
    </row>
    <row r="18" spans="1:13" x14ac:dyDescent="0.25">
      <c r="A18" s="256"/>
      <c r="B18" s="77" t="s">
        <v>89</v>
      </c>
      <c r="C18" s="219">
        <v>2102.3413101942001</v>
      </c>
      <c r="D18" s="219" t="s">
        <v>87</v>
      </c>
      <c r="E18" s="219">
        <v>6729.6827684556001</v>
      </c>
      <c r="F18" s="219">
        <v>7120.6296162125</v>
      </c>
      <c r="G18" s="219">
        <v>5603.3906753599003</v>
      </c>
      <c r="H18" s="219">
        <v>5117.3375847867001</v>
      </c>
      <c r="I18" s="219">
        <v>9548.2678324707013</v>
      </c>
      <c r="J18" s="219">
        <v>9303.4330933106012</v>
      </c>
      <c r="K18" s="219">
        <v>10549.3634966234</v>
      </c>
      <c r="L18" s="219">
        <v>5395.3363629113001</v>
      </c>
      <c r="M18" s="219">
        <v>10166.4845589828</v>
      </c>
    </row>
    <row r="19" spans="1:13" x14ac:dyDescent="0.25">
      <c r="A19" s="257"/>
      <c r="B19" s="78" t="s">
        <v>90</v>
      </c>
      <c r="C19" s="220">
        <v>2221.2191249285002</v>
      </c>
      <c r="D19" s="220" t="s">
        <v>87</v>
      </c>
      <c r="E19" s="220">
        <v>6393.7230220664005</v>
      </c>
      <c r="F19" s="220">
        <v>7160.9634473279002</v>
      </c>
      <c r="G19" s="220">
        <v>5296.7537323410997</v>
      </c>
      <c r="H19" s="220">
        <v>4783.8038664016003</v>
      </c>
      <c r="I19" s="220">
        <v>9151.8818241079007</v>
      </c>
      <c r="J19" s="220">
        <v>9354.1373015009995</v>
      </c>
      <c r="K19" s="220">
        <v>10665.9674679942</v>
      </c>
      <c r="L19" s="220">
        <v>4957.8965566288998</v>
      </c>
      <c r="M19" s="220">
        <v>9426.4688787492996</v>
      </c>
    </row>
    <row r="20" spans="1:13" x14ac:dyDescent="0.25">
      <c r="A20" s="255">
        <v>2008</v>
      </c>
      <c r="B20" s="76" t="s">
        <v>86</v>
      </c>
      <c r="C20" s="218">
        <v>2313.7682726144999</v>
      </c>
      <c r="D20" s="218" t="s">
        <v>87</v>
      </c>
      <c r="E20" s="218">
        <v>6654.3250355594</v>
      </c>
      <c r="F20" s="218">
        <v>6553.6400308150005</v>
      </c>
      <c r="G20" s="218">
        <v>5391.2438148424999</v>
      </c>
      <c r="H20" s="218">
        <v>4753.3417304803006</v>
      </c>
      <c r="I20" s="218">
        <v>9655.5394621321011</v>
      </c>
      <c r="J20" s="218">
        <v>10297.953519311801</v>
      </c>
      <c r="K20" s="218">
        <v>10146.898794288199</v>
      </c>
      <c r="L20" s="218">
        <v>5211.0786840847004</v>
      </c>
      <c r="M20" s="218">
        <v>11586.3723168656</v>
      </c>
    </row>
    <row r="21" spans="1:13" x14ac:dyDescent="0.25">
      <c r="A21" s="256"/>
      <c r="B21" s="77" t="s">
        <v>88</v>
      </c>
      <c r="C21" s="219">
        <v>2715.7483496812001</v>
      </c>
      <c r="D21" s="219" t="s">
        <v>87</v>
      </c>
      <c r="E21" s="219">
        <v>6345.3264609431999</v>
      </c>
      <c r="F21" s="219">
        <v>6915.2588467065998</v>
      </c>
      <c r="G21" s="219">
        <v>5060.8199170138005</v>
      </c>
      <c r="H21" s="219">
        <v>4568.4786803349998</v>
      </c>
      <c r="I21" s="219">
        <v>8491.1076835157</v>
      </c>
      <c r="J21" s="219">
        <v>8167.4459836850001</v>
      </c>
      <c r="K21" s="219">
        <v>10245.8466261831</v>
      </c>
      <c r="L21" s="219">
        <v>4998.7000420065006</v>
      </c>
      <c r="M21" s="219">
        <v>11160.660120359</v>
      </c>
    </row>
    <row r="22" spans="1:13" x14ac:dyDescent="0.25">
      <c r="A22" s="256"/>
      <c r="B22" s="77" t="s">
        <v>89</v>
      </c>
      <c r="C22" s="219">
        <v>2131.2697586313002</v>
      </c>
      <c r="D22" s="219" t="s">
        <v>87</v>
      </c>
      <c r="E22" s="219">
        <v>6376.9818069159001</v>
      </c>
      <c r="F22" s="219">
        <v>6565.2679036832005</v>
      </c>
      <c r="G22" s="219">
        <v>5422.3163762041004</v>
      </c>
      <c r="H22" s="219">
        <v>4670.4321358351999</v>
      </c>
      <c r="I22" s="219">
        <v>7993.6497940131003</v>
      </c>
      <c r="J22" s="219">
        <v>9176.7592029205007</v>
      </c>
      <c r="K22" s="219">
        <v>9621.308240353701</v>
      </c>
      <c r="L22" s="219">
        <v>4942.3894656859002</v>
      </c>
      <c r="M22" s="219">
        <v>10117.0727081239</v>
      </c>
    </row>
    <row r="23" spans="1:13" x14ac:dyDescent="0.25">
      <c r="A23" s="257"/>
      <c r="B23" s="78" t="s">
        <v>90</v>
      </c>
      <c r="C23" s="220">
        <v>1932.9593554186001</v>
      </c>
      <c r="D23" s="220" t="s">
        <v>87</v>
      </c>
      <c r="E23" s="220">
        <v>6090.0990145535006</v>
      </c>
      <c r="F23" s="220">
        <v>6033.1864178482001</v>
      </c>
      <c r="G23" s="220">
        <v>5082.0403697479005</v>
      </c>
      <c r="H23" s="220">
        <v>3771.1924851399999</v>
      </c>
      <c r="I23" s="220">
        <v>7781.7809359263001</v>
      </c>
      <c r="J23" s="220">
        <v>8236.2963927613</v>
      </c>
      <c r="K23" s="220">
        <v>9056.1135447436009</v>
      </c>
      <c r="L23" s="220">
        <v>4910.8295695052002</v>
      </c>
      <c r="M23" s="220">
        <v>10087.581365887401</v>
      </c>
    </row>
    <row r="24" spans="1:13" x14ac:dyDescent="0.25">
      <c r="A24" s="255">
        <v>2009</v>
      </c>
      <c r="B24" s="76" t="s">
        <v>86</v>
      </c>
      <c r="C24" s="218">
        <v>2707.9976811808001</v>
      </c>
      <c r="D24" s="218" t="s">
        <v>87</v>
      </c>
      <c r="E24" s="218">
        <v>6036.1736940421006</v>
      </c>
      <c r="F24" s="218">
        <v>6316.0413790252005</v>
      </c>
      <c r="G24" s="218">
        <v>5036.0672044534003</v>
      </c>
      <c r="H24" s="218">
        <v>4296.2125046911005</v>
      </c>
      <c r="I24" s="218">
        <v>8468.6564752302002</v>
      </c>
      <c r="J24" s="218">
        <v>8870.7121408144994</v>
      </c>
      <c r="K24" s="218">
        <v>9434.0834161843995</v>
      </c>
      <c r="L24" s="218">
        <v>4527.1577570966001</v>
      </c>
      <c r="M24" s="218">
        <v>10975.5248427153</v>
      </c>
    </row>
    <row r="25" spans="1:13" x14ac:dyDescent="0.25">
      <c r="A25" s="256"/>
      <c r="B25" s="77" t="s">
        <v>88</v>
      </c>
      <c r="C25" s="219">
        <v>2598.4643645875003</v>
      </c>
      <c r="D25" s="219">
        <v>8217.8112980346996</v>
      </c>
      <c r="E25" s="219">
        <v>6073.3594641651998</v>
      </c>
      <c r="F25" s="219">
        <v>6032.4522371486</v>
      </c>
      <c r="G25" s="219">
        <v>4784.8842740078999</v>
      </c>
      <c r="H25" s="219">
        <v>4226.8621349694004</v>
      </c>
      <c r="I25" s="219">
        <v>7375.4346595198003</v>
      </c>
      <c r="J25" s="219">
        <v>7652.0178757576005</v>
      </c>
      <c r="K25" s="219">
        <v>9996.3936837316996</v>
      </c>
      <c r="L25" s="219">
        <v>4329.6045374916002</v>
      </c>
      <c r="M25" s="219">
        <v>10073.2168234405</v>
      </c>
    </row>
    <row r="26" spans="1:13" x14ac:dyDescent="0.25">
      <c r="A26" s="256"/>
      <c r="B26" s="77" t="s">
        <v>89</v>
      </c>
      <c r="C26" s="219">
        <v>1989.6705826111001</v>
      </c>
      <c r="D26" s="219">
        <v>8470.5181106691998</v>
      </c>
      <c r="E26" s="219">
        <v>6117.0149671163999</v>
      </c>
      <c r="F26" s="219">
        <v>6037.7524654361005</v>
      </c>
      <c r="G26" s="219">
        <v>4625.4392909735998</v>
      </c>
      <c r="H26" s="219" t="s">
        <v>87</v>
      </c>
      <c r="I26" s="219">
        <v>7328.6068309059001</v>
      </c>
      <c r="J26" s="219">
        <v>7435.5723946558001</v>
      </c>
      <c r="K26" s="219">
        <v>9747.0302821541009</v>
      </c>
      <c r="L26" s="219">
        <v>4461.7364729999999</v>
      </c>
      <c r="M26" s="219">
        <v>10069.9470281092</v>
      </c>
    </row>
    <row r="27" spans="1:13" x14ac:dyDescent="0.25">
      <c r="A27" s="257"/>
      <c r="B27" s="78" t="s">
        <v>90</v>
      </c>
      <c r="C27" s="220">
        <v>2298.6709069676999</v>
      </c>
      <c r="D27" s="220" t="s">
        <v>87</v>
      </c>
      <c r="E27" s="220">
        <v>5970.1661486703006</v>
      </c>
      <c r="F27" s="220">
        <v>5972.0753034695999</v>
      </c>
      <c r="G27" s="220">
        <v>4799.5548139139</v>
      </c>
      <c r="H27" s="220">
        <v>4218.8942281766003</v>
      </c>
      <c r="I27" s="220" t="s">
        <v>87</v>
      </c>
      <c r="J27" s="220">
        <v>6672.8681575231003</v>
      </c>
      <c r="K27" s="220">
        <v>8995.260957279701</v>
      </c>
      <c r="L27" s="220">
        <v>4444.4815797142001</v>
      </c>
      <c r="M27" s="220">
        <v>9790.8072674662999</v>
      </c>
    </row>
    <row r="28" spans="1:13" x14ac:dyDescent="0.25">
      <c r="A28" s="255">
        <v>2010</v>
      </c>
      <c r="B28" s="76" t="s">
        <v>86</v>
      </c>
      <c r="C28" s="218">
        <v>2330.8096962779</v>
      </c>
      <c r="D28" s="218" t="s">
        <v>87</v>
      </c>
      <c r="E28" s="218">
        <v>6010.9236804573002</v>
      </c>
      <c r="F28" s="218">
        <v>5970.2679429230002</v>
      </c>
      <c r="G28" s="218">
        <v>4867.3948663276005</v>
      </c>
      <c r="H28" s="218">
        <v>4150.2606027552001</v>
      </c>
      <c r="I28" s="218" t="s">
        <v>87</v>
      </c>
      <c r="J28" s="218">
        <v>6295.1669073985004</v>
      </c>
      <c r="K28" s="218">
        <v>9065.1873327039011</v>
      </c>
      <c r="L28" s="218">
        <v>4334.5414020520002</v>
      </c>
      <c r="M28" s="218">
        <v>9686.3015169509999</v>
      </c>
    </row>
    <row r="29" spans="1:13" x14ac:dyDescent="0.25">
      <c r="A29" s="256"/>
      <c r="B29" s="77" t="s">
        <v>88</v>
      </c>
      <c r="C29" s="219">
        <v>2406.3018848070001</v>
      </c>
      <c r="D29" s="219" t="s">
        <v>87</v>
      </c>
      <c r="E29" s="219">
        <v>5591.0291282879998</v>
      </c>
      <c r="F29" s="219">
        <v>6119.2983274627004</v>
      </c>
      <c r="G29" s="219">
        <v>4704.6088450437001</v>
      </c>
      <c r="H29" s="219">
        <v>3866.2336667903</v>
      </c>
      <c r="I29" s="219">
        <v>7409.1037362171</v>
      </c>
      <c r="J29" s="219">
        <v>6516.1070866948003</v>
      </c>
      <c r="K29" s="219">
        <v>9387.7216374518011</v>
      </c>
      <c r="L29" s="219">
        <v>4407.9067176773005</v>
      </c>
      <c r="M29" s="219">
        <v>9913.0763246511997</v>
      </c>
    </row>
    <row r="30" spans="1:13" x14ac:dyDescent="0.25">
      <c r="A30" s="256"/>
      <c r="B30" s="77" t="s">
        <v>89</v>
      </c>
      <c r="C30" s="219">
        <v>1873.7177231443002</v>
      </c>
      <c r="D30" s="219" t="s">
        <v>87</v>
      </c>
      <c r="E30" s="219">
        <v>6366.9796648885003</v>
      </c>
      <c r="F30" s="219">
        <v>6200.4445769503</v>
      </c>
      <c r="G30" s="219">
        <v>4591.4829599600998</v>
      </c>
      <c r="H30" s="219">
        <v>4246.6822646085002</v>
      </c>
      <c r="I30" s="219">
        <v>9321.1321699885011</v>
      </c>
      <c r="J30" s="219">
        <v>6302.6413222757001</v>
      </c>
      <c r="K30" s="219">
        <v>10266.702825479901</v>
      </c>
      <c r="L30" s="219">
        <v>4362.3841277709998</v>
      </c>
      <c r="M30" s="219">
        <v>9669.1705514234</v>
      </c>
    </row>
    <row r="31" spans="1:13" x14ac:dyDescent="0.25">
      <c r="A31" s="257"/>
      <c r="B31" s="78" t="s">
        <v>90</v>
      </c>
      <c r="C31" s="220">
        <v>2211.1942541553999</v>
      </c>
      <c r="D31" s="220" t="s">
        <v>87</v>
      </c>
      <c r="E31" s="220">
        <v>5971.1932616249005</v>
      </c>
      <c r="F31" s="220">
        <v>6550.5111657877005</v>
      </c>
      <c r="G31" s="220">
        <v>4686.6033426869999</v>
      </c>
      <c r="H31" s="220">
        <v>4275.3448654781005</v>
      </c>
      <c r="I31" s="220">
        <v>7908.3328806142999</v>
      </c>
      <c r="J31" s="220">
        <v>6502.6253478919998</v>
      </c>
      <c r="K31" s="220">
        <v>10435.124427823801</v>
      </c>
      <c r="L31" s="220">
        <v>4528.3763818200005</v>
      </c>
      <c r="M31" s="220">
        <v>9941.4553021493011</v>
      </c>
    </row>
    <row r="32" spans="1:13" x14ac:dyDescent="0.25">
      <c r="A32" s="255">
        <v>2011</v>
      </c>
      <c r="B32" s="76" t="s">
        <v>86</v>
      </c>
      <c r="C32" s="218">
        <v>2435.2954942372003</v>
      </c>
      <c r="D32" s="218" t="s">
        <v>87</v>
      </c>
      <c r="E32" s="218">
        <v>5758.5099184314004</v>
      </c>
      <c r="F32" s="218">
        <v>6338.0327466119006</v>
      </c>
      <c r="G32" s="218">
        <v>4532.0177280292</v>
      </c>
      <c r="H32" s="218">
        <v>3747.7371360473003</v>
      </c>
      <c r="I32" s="218">
        <v>7840.3245110573007</v>
      </c>
      <c r="J32" s="218">
        <v>6686.7849344158003</v>
      </c>
      <c r="K32" s="218">
        <v>10875.0322274259</v>
      </c>
      <c r="L32" s="218">
        <v>4023.7821755365003</v>
      </c>
      <c r="M32" s="218">
        <v>10592.549720085801</v>
      </c>
    </row>
    <row r="33" spans="1:13" x14ac:dyDescent="0.25">
      <c r="A33" s="256"/>
      <c r="B33" s="77" t="s">
        <v>88</v>
      </c>
      <c r="C33" s="219">
        <v>2741.8688781095002</v>
      </c>
      <c r="D33" s="219" t="s">
        <v>87</v>
      </c>
      <c r="E33" s="219">
        <v>5691.6389108531002</v>
      </c>
      <c r="F33" s="219">
        <v>5774.3921287732001</v>
      </c>
      <c r="G33" s="219">
        <v>4566.5981672297003</v>
      </c>
      <c r="H33" s="219">
        <v>4013.7311477791</v>
      </c>
      <c r="I33" s="219">
        <v>8890.6301138275994</v>
      </c>
      <c r="J33" s="219">
        <v>7552.8916165280007</v>
      </c>
      <c r="K33" s="219">
        <v>9766.6043352188008</v>
      </c>
      <c r="L33" s="219">
        <v>4897.7629021845005</v>
      </c>
      <c r="M33" s="219">
        <v>10697.8629561118</v>
      </c>
    </row>
    <row r="34" spans="1:13" x14ac:dyDescent="0.25">
      <c r="A34" s="256"/>
      <c r="B34" s="77" t="s">
        <v>89</v>
      </c>
      <c r="C34" s="219">
        <v>2297.6921585562</v>
      </c>
      <c r="D34" s="219" t="s">
        <v>87</v>
      </c>
      <c r="E34" s="219">
        <v>5770.9751721024004</v>
      </c>
      <c r="F34" s="219">
        <v>5954.2216784329003</v>
      </c>
      <c r="G34" s="219">
        <v>4269.9120328858999</v>
      </c>
      <c r="H34" s="219">
        <v>4330.4891352277</v>
      </c>
      <c r="I34" s="219">
        <v>8626.3683353819997</v>
      </c>
      <c r="J34" s="219">
        <v>7741.4484015280004</v>
      </c>
      <c r="K34" s="219">
        <v>10403.9742110555</v>
      </c>
      <c r="L34" s="219">
        <v>4480.8987310803004</v>
      </c>
      <c r="M34" s="219">
        <v>10913.058361454601</v>
      </c>
    </row>
    <row r="35" spans="1:13" x14ac:dyDescent="0.25">
      <c r="A35" s="257"/>
      <c r="B35" s="78" t="s">
        <v>90</v>
      </c>
      <c r="C35" s="220">
        <v>2311.1572633046999</v>
      </c>
      <c r="D35" s="220" t="s">
        <v>87</v>
      </c>
      <c r="E35" s="220">
        <v>5632.7236858921005</v>
      </c>
      <c r="F35" s="220">
        <v>5845.0818008643</v>
      </c>
      <c r="G35" s="220">
        <v>4076.2860568063002</v>
      </c>
      <c r="H35" s="220">
        <v>4063.8631374693</v>
      </c>
      <c r="I35" s="220">
        <v>8303.1524723335006</v>
      </c>
      <c r="J35" s="220">
        <v>6475.1266876021</v>
      </c>
      <c r="K35" s="220">
        <v>9389.5903916859006</v>
      </c>
      <c r="L35" s="220">
        <v>4399.7746427331003</v>
      </c>
      <c r="M35" s="220">
        <v>9278.3459792120011</v>
      </c>
    </row>
    <row r="36" spans="1:13" x14ac:dyDescent="0.25">
      <c r="A36" s="255">
        <v>2012</v>
      </c>
      <c r="B36" s="76" t="s">
        <v>86</v>
      </c>
      <c r="C36" s="218">
        <v>2352.3318069480001</v>
      </c>
      <c r="D36" s="218">
        <v>13489.045720664701</v>
      </c>
      <c r="E36" s="218">
        <v>5910.0369368091006</v>
      </c>
      <c r="F36" s="218">
        <v>6473.0671163682</v>
      </c>
      <c r="G36" s="218">
        <v>4183.6866083307004</v>
      </c>
      <c r="H36" s="218">
        <v>4293.7695813873997</v>
      </c>
      <c r="I36" s="218">
        <v>7554.2656768060006</v>
      </c>
      <c r="J36" s="218">
        <v>7279.7112925707006</v>
      </c>
      <c r="K36" s="218">
        <v>9665.2324156298</v>
      </c>
      <c r="L36" s="218">
        <v>4597.6344856677006</v>
      </c>
      <c r="M36" s="218">
        <v>11806.3785781026</v>
      </c>
    </row>
    <row r="37" spans="1:13" x14ac:dyDescent="0.25">
      <c r="A37" s="256"/>
      <c r="B37" s="77" t="s">
        <v>88</v>
      </c>
      <c r="C37" s="219">
        <v>1841.9653052284</v>
      </c>
      <c r="D37" s="219">
        <v>12891.1683940946</v>
      </c>
      <c r="E37" s="219">
        <v>5889.8840537664</v>
      </c>
      <c r="F37" s="219">
        <v>6686.8205543055001</v>
      </c>
      <c r="G37" s="219">
        <v>3880.6539653407003</v>
      </c>
      <c r="H37" s="219">
        <v>4083.0573678466003</v>
      </c>
      <c r="I37" s="219">
        <v>7724.3849697175001</v>
      </c>
      <c r="J37" s="219">
        <v>7219.5317269848001</v>
      </c>
      <c r="K37" s="219">
        <v>9534.7217361055009</v>
      </c>
      <c r="L37" s="219">
        <v>4075.4052172888</v>
      </c>
      <c r="M37" s="219">
        <v>10018.828782021301</v>
      </c>
    </row>
    <row r="38" spans="1:13" x14ac:dyDescent="0.25">
      <c r="A38" s="256"/>
      <c r="B38" s="77" t="s">
        <v>89</v>
      </c>
      <c r="C38" s="219">
        <v>1992.1900093510001</v>
      </c>
      <c r="D38" s="219" t="s">
        <v>87</v>
      </c>
      <c r="E38" s="219">
        <v>6020.5317243416002</v>
      </c>
      <c r="F38" s="219">
        <v>6307.0038122578999</v>
      </c>
      <c r="G38" s="219">
        <v>4436.9419669241997</v>
      </c>
      <c r="H38" s="219">
        <v>4058.3420618811001</v>
      </c>
      <c r="I38" s="219">
        <v>7623.4646453572004</v>
      </c>
      <c r="J38" s="219">
        <v>6660.9370382621</v>
      </c>
      <c r="K38" s="219">
        <v>9785.9823116312</v>
      </c>
      <c r="L38" s="219">
        <v>3953.0805897825003</v>
      </c>
      <c r="M38" s="219">
        <v>9315.0387083712012</v>
      </c>
    </row>
    <row r="39" spans="1:13" x14ac:dyDescent="0.25">
      <c r="A39" s="257"/>
      <c r="B39" s="78" t="s">
        <v>90</v>
      </c>
      <c r="C39" s="220">
        <v>2029.5481820936</v>
      </c>
      <c r="D39" s="220">
        <v>10257.9393928912</v>
      </c>
      <c r="E39" s="220">
        <v>6184.0392935794998</v>
      </c>
      <c r="F39" s="220">
        <v>6072.5603364091003</v>
      </c>
      <c r="G39" s="220">
        <v>4179.2977553913006</v>
      </c>
      <c r="H39" s="220">
        <v>4007.3806114279</v>
      </c>
      <c r="I39" s="220">
        <v>9245.8488653756995</v>
      </c>
      <c r="J39" s="220">
        <v>6901.5739034063999</v>
      </c>
      <c r="K39" s="220">
        <v>10139.3785959016</v>
      </c>
      <c r="L39" s="220">
        <v>4135.4143793065005</v>
      </c>
      <c r="M39" s="220">
        <v>9356.8824113617011</v>
      </c>
    </row>
    <row r="40" spans="1:13" x14ac:dyDescent="0.25">
      <c r="A40" s="255">
        <v>2013</v>
      </c>
      <c r="B40" s="76" t="s">
        <v>86</v>
      </c>
      <c r="C40" s="218">
        <v>2488.4876814664999</v>
      </c>
      <c r="D40" s="218">
        <v>9463.6060815015007</v>
      </c>
      <c r="E40" s="218">
        <v>6000.2972529657</v>
      </c>
      <c r="F40" s="218">
        <v>5615.4690061964002</v>
      </c>
      <c r="G40" s="218">
        <v>4312.5744430728</v>
      </c>
      <c r="H40" s="218">
        <v>4074.8530666544002</v>
      </c>
      <c r="I40" s="218">
        <v>7381.6251633069005</v>
      </c>
      <c r="J40" s="218" t="s">
        <v>87</v>
      </c>
      <c r="K40" s="218">
        <v>9919.9111806273995</v>
      </c>
      <c r="L40" s="218">
        <v>3733.0949336954</v>
      </c>
      <c r="M40" s="218">
        <v>9508.6028256895006</v>
      </c>
    </row>
    <row r="41" spans="1:13" x14ac:dyDescent="0.25">
      <c r="A41" s="256"/>
      <c r="B41" s="77" t="s">
        <v>88</v>
      </c>
      <c r="C41" s="219">
        <v>2222.5255077208999</v>
      </c>
      <c r="D41" s="219">
        <v>9442.8314836600002</v>
      </c>
      <c r="E41" s="219">
        <v>5891.0123872528002</v>
      </c>
      <c r="F41" s="219">
        <v>5946.4292333086005</v>
      </c>
      <c r="G41" s="219">
        <v>4340.4910427946998</v>
      </c>
      <c r="H41" s="219">
        <v>4040.4061419341001</v>
      </c>
      <c r="I41" s="219">
        <v>8679.3946313499</v>
      </c>
      <c r="J41" s="219">
        <v>7300.0312802059007</v>
      </c>
      <c r="K41" s="219">
        <v>8889.6883167922006</v>
      </c>
      <c r="L41" s="219">
        <v>3975.6716509647003</v>
      </c>
      <c r="M41" s="219">
        <v>9068.0611515991004</v>
      </c>
    </row>
    <row r="42" spans="1:13" x14ac:dyDescent="0.25">
      <c r="A42" s="256"/>
      <c r="B42" s="77" t="s">
        <v>89</v>
      </c>
      <c r="C42" s="219">
        <v>2548.2152619426001</v>
      </c>
      <c r="D42" s="219" t="s">
        <v>87</v>
      </c>
      <c r="E42" s="219">
        <v>6034.1667242192998</v>
      </c>
      <c r="F42" s="219">
        <v>6278.3176235964002</v>
      </c>
      <c r="G42" s="219">
        <v>4224.2906747698999</v>
      </c>
      <c r="H42" s="219">
        <v>4261.4464501390003</v>
      </c>
      <c r="I42" s="219">
        <v>9328.2837462286006</v>
      </c>
      <c r="J42" s="219">
        <v>6573.4499547387004</v>
      </c>
      <c r="K42" s="219">
        <v>8680.4932944150005</v>
      </c>
      <c r="L42" s="219">
        <v>4652.4457326831998</v>
      </c>
      <c r="M42" s="219">
        <v>8896.7886525981012</v>
      </c>
    </row>
    <row r="43" spans="1:13" x14ac:dyDescent="0.25">
      <c r="A43" s="257"/>
      <c r="B43" s="78" t="s">
        <v>90</v>
      </c>
      <c r="C43" s="220">
        <v>2813.2620499251002</v>
      </c>
      <c r="D43" s="220" t="s">
        <v>87</v>
      </c>
      <c r="E43" s="220">
        <v>6032.6672611782005</v>
      </c>
      <c r="F43" s="220">
        <v>5956.2553251866002</v>
      </c>
      <c r="G43" s="220">
        <v>4258.3460787708</v>
      </c>
      <c r="H43" s="220">
        <v>4040.3266813372002</v>
      </c>
      <c r="I43" s="220">
        <v>10290.32778766</v>
      </c>
      <c r="J43" s="220">
        <v>6304.4039490398</v>
      </c>
      <c r="K43" s="220">
        <v>8627.5312408524005</v>
      </c>
      <c r="L43" s="220">
        <v>4171.8310417217999</v>
      </c>
      <c r="M43" s="220">
        <v>9211.9252432295998</v>
      </c>
    </row>
    <row r="44" spans="1:13" x14ac:dyDescent="0.25">
      <c r="A44" s="255">
        <v>2014</v>
      </c>
      <c r="B44" s="76" t="s">
        <v>86</v>
      </c>
      <c r="C44" s="218">
        <v>2800.5574004878999</v>
      </c>
      <c r="D44" s="218" t="s">
        <v>87</v>
      </c>
      <c r="E44" s="218">
        <v>6108.6252411973001</v>
      </c>
      <c r="F44" s="218">
        <v>5957.4912875063001</v>
      </c>
      <c r="G44" s="218">
        <v>4218.9133338470001</v>
      </c>
      <c r="H44" s="218">
        <v>3655.1745932080003</v>
      </c>
      <c r="I44" s="218">
        <v>8785.6870409312996</v>
      </c>
      <c r="J44" s="218">
        <v>6925.7693083592003</v>
      </c>
      <c r="K44" s="218">
        <v>8678.5185247092995</v>
      </c>
      <c r="L44" s="218">
        <v>3898.8864711089</v>
      </c>
      <c r="M44" s="218">
        <v>9537.1465838912009</v>
      </c>
    </row>
    <row r="45" spans="1:13" x14ac:dyDescent="0.25">
      <c r="A45" s="256"/>
      <c r="B45" s="77" t="s">
        <v>88</v>
      </c>
      <c r="C45" s="219">
        <v>2922.6379990981</v>
      </c>
      <c r="D45" s="219" t="s">
        <v>87</v>
      </c>
      <c r="E45" s="219">
        <v>6092.6739714625</v>
      </c>
      <c r="F45" s="219">
        <v>6115.7164277580005</v>
      </c>
      <c r="G45" s="219">
        <v>4349.1952515599005</v>
      </c>
      <c r="H45" s="219">
        <v>3709.6156607793</v>
      </c>
      <c r="I45" s="219">
        <v>8232.9479204932995</v>
      </c>
      <c r="J45" s="219">
        <v>6104.8828632487002</v>
      </c>
      <c r="K45" s="219">
        <v>8891.6491374973011</v>
      </c>
      <c r="L45" s="219">
        <v>4052.6696181218003</v>
      </c>
      <c r="M45" s="219">
        <v>9093.5816293369007</v>
      </c>
    </row>
    <row r="46" spans="1:13" x14ac:dyDescent="0.25">
      <c r="A46" s="256"/>
      <c r="B46" s="77" t="s">
        <v>89</v>
      </c>
      <c r="C46" s="219">
        <v>2512.2656448910002</v>
      </c>
      <c r="D46" s="219" t="s">
        <v>87</v>
      </c>
      <c r="E46" s="219">
        <v>6086.8599162063001</v>
      </c>
      <c r="F46" s="219">
        <v>6225.0896315787004</v>
      </c>
      <c r="G46" s="219">
        <v>4778.4483171052998</v>
      </c>
      <c r="H46" s="219">
        <v>3744.3894719837003</v>
      </c>
      <c r="I46" s="219">
        <v>8618.7961981583012</v>
      </c>
      <c r="J46" s="219">
        <v>7144.9438403191998</v>
      </c>
      <c r="K46" s="219">
        <v>9172.1310663001004</v>
      </c>
      <c r="L46" s="219">
        <v>4045.1889526314003</v>
      </c>
      <c r="M46" s="219">
        <v>8852.2392711266002</v>
      </c>
    </row>
    <row r="47" spans="1:13" x14ac:dyDescent="0.25">
      <c r="A47" s="257"/>
      <c r="B47" s="78" t="s">
        <v>90</v>
      </c>
      <c r="C47" s="220">
        <v>2906.8294373099002</v>
      </c>
      <c r="D47" s="220" t="s">
        <v>87</v>
      </c>
      <c r="E47" s="220">
        <v>5804.3263271716005</v>
      </c>
      <c r="F47" s="220">
        <v>6538.1175319833001</v>
      </c>
      <c r="G47" s="220">
        <v>4705.1004528002004</v>
      </c>
      <c r="H47" s="220">
        <v>4033.7565699815</v>
      </c>
      <c r="I47" s="220">
        <v>7643.4486689777004</v>
      </c>
      <c r="J47" s="220">
        <v>6877.7413564529006</v>
      </c>
      <c r="K47" s="220">
        <v>9603.3099581216011</v>
      </c>
      <c r="L47" s="220">
        <v>4153.8160704688999</v>
      </c>
      <c r="M47" s="220">
        <v>8914.0400907170006</v>
      </c>
    </row>
    <row r="48" spans="1:13" x14ac:dyDescent="0.25">
      <c r="A48" s="255">
        <v>2015</v>
      </c>
      <c r="B48" s="76" t="s">
        <v>86</v>
      </c>
      <c r="C48" s="218">
        <v>2734.7217604494999</v>
      </c>
      <c r="D48" s="218" t="s">
        <v>87</v>
      </c>
      <c r="E48" s="218">
        <v>6346.0909117775</v>
      </c>
      <c r="F48" s="218">
        <v>5849.4941786239006</v>
      </c>
      <c r="G48" s="218">
        <v>4615.3778578113997</v>
      </c>
      <c r="H48" s="218">
        <v>3633.0942195811003</v>
      </c>
      <c r="I48" s="218">
        <v>8016.3916061343007</v>
      </c>
      <c r="J48" s="218">
        <v>6266.5502406662999</v>
      </c>
      <c r="K48" s="218">
        <v>9483.5592055983998</v>
      </c>
      <c r="L48" s="218">
        <v>4009.9886350006</v>
      </c>
      <c r="M48" s="218">
        <v>9843.699449744101</v>
      </c>
    </row>
    <row r="49" spans="1:13" x14ac:dyDescent="0.25">
      <c r="A49" s="256"/>
      <c r="B49" s="77" t="s">
        <v>88</v>
      </c>
      <c r="C49" s="219">
        <v>2866.1602518592999</v>
      </c>
      <c r="D49" s="219">
        <v>6293.0470713911</v>
      </c>
      <c r="E49" s="219">
        <v>6220.8962053575005</v>
      </c>
      <c r="F49" s="219">
        <v>5877.9598614632005</v>
      </c>
      <c r="G49" s="219">
        <v>4812.3871422707998</v>
      </c>
      <c r="H49" s="219">
        <v>3508.5810428037003</v>
      </c>
      <c r="I49" s="219">
        <v>8154.9192193138006</v>
      </c>
      <c r="J49" s="219">
        <v>6466.5337475987999</v>
      </c>
      <c r="K49" s="219">
        <v>10125.377297963201</v>
      </c>
      <c r="L49" s="219">
        <v>4457.416070196</v>
      </c>
      <c r="M49" s="219">
        <v>9956.3709915996005</v>
      </c>
    </row>
    <row r="50" spans="1:13" x14ac:dyDescent="0.25">
      <c r="A50" s="256"/>
      <c r="B50" s="77" t="s">
        <v>89</v>
      </c>
      <c r="C50" s="219">
        <v>2919.6105744723</v>
      </c>
      <c r="D50" s="219" t="s">
        <v>87</v>
      </c>
      <c r="E50" s="219">
        <v>5933.9956011078002</v>
      </c>
      <c r="F50" s="219">
        <v>5979.7204466362</v>
      </c>
      <c r="G50" s="219">
        <v>5017.5780414650999</v>
      </c>
      <c r="H50" s="219">
        <v>4075.1395004257001</v>
      </c>
      <c r="I50" s="219">
        <v>9309.4799728104008</v>
      </c>
      <c r="J50" s="219">
        <v>6228.2962270154003</v>
      </c>
      <c r="K50" s="219">
        <v>9421.0266882290998</v>
      </c>
      <c r="L50" s="219">
        <v>4231.8915087024998</v>
      </c>
      <c r="M50" s="219">
        <v>9985.0136776809995</v>
      </c>
    </row>
    <row r="51" spans="1:13" x14ac:dyDescent="0.25">
      <c r="A51" s="257"/>
      <c r="B51" s="78" t="s">
        <v>90</v>
      </c>
      <c r="C51" s="220">
        <v>3002.7068083439003</v>
      </c>
      <c r="D51" s="220">
        <v>5941.4554185952002</v>
      </c>
      <c r="E51" s="220">
        <v>6268.5654950102999</v>
      </c>
      <c r="F51" s="220">
        <v>6226.8634893778999</v>
      </c>
      <c r="G51" s="220">
        <v>5048.8878428642001</v>
      </c>
      <c r="H51" s="220">
        <v>3617.1784918818003</v>
      </c>
      <c r="I51" s="220">
        <v>7771.9241373108007</v>
      </c>
      <c r="J51" s="220">
        <v>7277.9604771278</v>
      </c>
      <c r="K51" s="220">
        <v>9822.8987878900007</v>
      </c>
      <c r="L51" s="220">
        <v>4593.7502011504002</v>
      </c>
      <c r="M51" s="220">
        <v>11653.3609951954</v>
      </c>
    </row>
    <row r="52" spans="1:13" x14ac:dyDescent="0.25">
      <c r="A52" s="255">
        <v>2016</v>
      </c>
      <c r="B52" s="76" t="s">
        <v>86</v>
      </c>
      <c r="C52" s="218">
        <v>3217.9646730242002</v>
      </c>
      <c r="D52" s="218">
        <v>7087.4056500297002</v>
      </c>
      <c r="E52" s="218">
        <v>6249.0796917736006</v>
      </c>
      <c r="F52" s="218">
        <v>6294.0708587552999</v>
      </c>
      <c r="G52" s="218">
        <v>4921.9168388705002</v>
      </c>
      <c r="H52" s="218">
        <v>3812.5168278304</v>
      </c>
      <c r="I52" s="218">
        <v>8528.5414191297004</v>
      </c>
      <c r="J52" s="218">
        <v>8039.2583600819999</v>
      </c>
      <c r="K52" s="218">
        <v>9892.7983237805001</v>
      </c>
      <c r="L52" s="218">
        <v>4435.6862897237997</v>
      </c>
      <c r="M52" s="218">
        <v>10912.7744108841</v>
      </c>
    </row>
    <row r="53" spans="1:13" x14ac:dyDescent="0.25">
      <c r="A53" s="256"/>
      <c r="B53" s="77" t="s">
        <v>88</v>
      </c>
      <c r="C53" s="219">
        <v>3198.2299111077</v>
      </c>
      <c r="D53" s="219" t="s">
        <v>87</v>
      </c>
      <c r="E53" s="219">
        <v>6353.5660041470001</v>
      </c>
      <c r="F53" s="219">
        <v>6308.0413764719005</v>
      </c>
      <c r="G53" s="219">
        <v>5033.6717293952006</v>
      </c>
      <c r="H53" s="219">
        <v>4194.6092834345</v>
      </c>
      <c r="I53" s="219">
        <v>9800.1452914558995</v>
      </c>
      <c r="J53" s="219">
        <v>7570.6414513305999</v>
      </c>
      <c r="K53" s="219">
        <v>9625.7839459129009</v>
      </c>
      <c r="L53" s="219">
        <v>4576.7405339821998</v>
      </c>
      <c r="M53" s="219" t="s">
        <v>87</v>
      </c>
    </row>
    <row r="54" spans="1:13" x14ac:dyDescent="0.25">
      <c r="A54" s="256"/>
      <c r="B54" s="77" t="s">
        <v>89</v>
      </c>
      <c r="C54" s="219">
        <v>2491.4894249705003</v>
      </c>
      <c r="D54" s="219" t="s">
        <v>87</v>
      </c>
      <c r="E54" s="219">
        <v>6284.4734312963001</v>
      </c>
      <c r="F54" s="219">
        <v>6828.2310332957004</v>
      </c>
      <c r="G54" s="219">
        <v>4959.7275258556001</v>
      </c>
      <c r="H54" s="219">
        <v>4315.8484163655003</v>
      </c>
      <c r="I54" s="219">
        <v>7572.3142424406005</v>
      </c>
      <c r="J54" s="219">
        <v>7596.1338623707006</v>
      </c>
      <c r="K54" s="219">
        <v>9494.4120563678007</v>
      </c>
      <c r="L54" s="219">
        <v>4454.6129571792999</v>
      </c>
      <c r="M54" s="219">
        <v>10167.123816285701</v>
      </c>
    </row>
    <row r="55" spans="1:13" x14ac:dyDescent="0.25">
      <c r="A55" s="257"/>
      <c r="B55" s="78" t="s">
        <v>90</v>
      </c>
      <c r="C55" s="220">
        <v>2967.2386847322</v>
      </c>
      <c r="D55" s="220" t="s">
        <v>87</v>
      </c>
      <c r="E55" s="220">
        <v>6501.6742917208003</v>
      </c>
      <c r="F55" s="220">
        <v>6400.0432941066001</v>
      </c>
      <c r="G55" s="220">
        <v>4798.5224016216998</v>
      </c>
      <c r="H55" s="220">
        <v>4351.3029646556006</v>
      </c>
      <c r="I55" s="220">
        <v>7661.1103836062002</v>
      </c>
      <c r="J55" s="220">
        <v>7685.8701089089</v>
      </c>
      <c r="K55" s="220">
        <v>9906.1763803409012</v>
      </c>
      <c r="L55" s="220">
        <v>4442.0156491934003</v>
      </c>
      <c r="M55" s="220">
        <v>11454.6473906062</v>
      </c>
    </row>
    <row r="56" spans="1:13" x14ac:dyDescent="0.25">
      <c r="A56" s="255">
        <v>2017</v>
      </c>
      <c r="B56" s="76" t="s">
        <v>86</v>
      </c>
      <c r="C56" s="218">
        <v>3531.0947290292002</v>
      </c>
      <c r="D56" s="218" t="s">
        <v>87</v>
      </c>
      <c r="E56" s="218">
        <v>6319.7413473421002</v>
      </c>
      <c r="F56" s="218">
        <v>6304.9819008214999</v>
      </c>
      <c r="G56" s="218">
        <v>4888.8884487308005</v>
      </c>
      <c r="H56" s="218">
        <v>4736.1578558779001</v>
      </c>
      <c r="I56" s="218">
        <v>7928.7001996223007</v>
      </c>
      <c r="J56" s="218">
        <v>6676.0866061319002</v>
      </c>
      <c r="K56" s="218">
        <v>8810.1301408176005</v>
      </c>
      <c r="L56" s="218">
        <v>4400.1212128904999</v>
      </c>
      <c r="M56" s="218">
        <v>12661.0000363935</v>
      </c>
    </row>
    <row r="57" spans="1:13" x14ac:dyDescent="0.25">
      <c r="A57" s="256"/>
      <c r="B57" s="77" t="s">
        <v>88</v>
      </c>
      <c r="C57" s="219">
        <v>3625.3468484589002</v>
      </c>
      <c r="D57" s="219" t="s">
        <v>87</v>
      </c>
      <c r="E57" s="219">
        <v>6434.9049373103999</v>
      </c>
      <c r="F57" s="219">
        <v>6671.6942329648</v>
      </c>
      <c r="G57" s="219">
        <v>5139.4119935040999</v>
      </c>
      <c r="H57" s="219">
        <v>4501.0928502050001</v>
      </c>
      <c r="I57" s="219">
        <v>8475.0189843225999</v>
      </c>
      <c r="J57" s="219">
        <v>7090.8247003783999</v>
      </c>
      <c r="K57" s="219">
        <v>9067.9249064762007</v>
      </c>
      <c r="L57" s="219">
        <v>4726.5818618460999</v>
      </c>
      <c r="M57" s="219">
        <v>11133.7426230971</v>
      </c>
    </row>
    <row r="58" spans="1:13" x14ac:dyDescent="0.25">
      <c r="A58" s="256"/>
      <c r="B58" s="77" t="s">
        <v>89</v>
      </c>
      <c r="C58" s="219">
        <v>3050.9318192608002</v>
      </c>
      <c r="D58" s="219" t="s">
        <v>87</v>
      </c>
      <c r="E58" s="219">
        <v>6511.1424979720005</v>
      </c>
      <c r="F58" s="219">
        <v>6465.2468562007007</v>
      </c>
      <c r="G58" s="219">
        <v>5024.3100569959997</v>
      </c>
      <c r="H58" s="219">
        <v>3980.9585955870002</v>
      </c>
      <c r="I58" s="219">
        <v>7697.1836164638007</v>
      </c>
      <c r="J58" s="219">
        <v>7158.8466037573999</v>
      </c>
      <c r="K58" s="219">
        <v>8762.1328958248996</v>
      </c>
      <c r="L58" s="219">
        <v>4631.5319647171</v>
      </c>
      <c r="M58" s="219">
        <v>11967.7498531245</v>
      </c>
    </row>
    <row r="59" spans="1:13" x14ac:dyDescent="0.25">
      <c r="A59" s="257"/>
      <c r="B59" s="78" t="s">
        <v>90</v>
      </c>
      <c r="C59" s="220">
        <v>3251.6758551326002</v>
      </c>
      <c r="D59" s="220">
        <v>10880.868251593</v>
      </c>
      <c r="E59" s="220">
        <v>6881.5466354031005</v>
      </c>
      <c r="F59" s="220">
        <v>6553.8077500572999</v>
      </c>
      <c r="G59" s="220">
        <v>5183.7323190142006</v>
      </c>
      <c r="H59" s="220">
        <v>4170.6445522944005</v>
      </c>
      <c r="I59" s="220">
        <v>8170.1734382898003</v>
      </c>
      <c r="J59" s="220">
        <v>7186.4799636369999</v>
      </c>
      <c r="K59" s="220">
        <v>8732.8196974374005</v>
      </c>
      <c r="L59" s="220">
        <v>5055.4725741848006</v>
      </c>
      <c r="M59" s="220">
        <v>11759.9769402651</v>
      </c>
    </row>
    <row r="60" spans="1:13" x14ac:dyDescent="0.25">
      <c r="A60" s="255">
        <v>2018</v>
      </c>
      <c r="B60" s="76" t="s">
        <v>86</v>
      </c>
      <c r="C60" s="218">
        <v>3397.2495083610002</v>
      </c>
      <c r="D60" s="218">
        <v>6290.7850555473005</v>
      </c>
      <c r="E60" s="218">
        <v>6743.3479037454999</v>
      </c>
      <c r="F60" s="218">
        <v>7073.3002615168007</v>
      </c>
      <c r="G60" s="218">
        <v>5670.0672146725001</v>
      </c>
      <c r="H60" s="218">
        <v>4749.7387734185004</v>
      </c>
      <c r="I60" s="218">
        <v>8547.2798164470005</v>
      </c>
      <c r="J60" s="218">
        <v>7625.5178210675003</v>
      </c>
      <c r="K60" s="218">
        <v>9123.4032977783008</v>
      </c>
      <c r="L60" s="218">
        <v>4949.0961497333001</v>
      </c>
      <c r="M60" s="218">
        <v>11738.5115170301</v>
      </c>
    </row>
    <row r="61" spans="1:13" x14ac:dyDescent="0.25">
      <c r="A61" s="256"/>
      <c r="B61" s="77" t="s">
        <v>88</v>
      </c>
      <c r="C61" s="219">
        <v>3377.6661576556003</v>
      </c>
      <c r="D61" s="219" t="s">
        <v>87</v>
      </c>
      <c r="E61" s="219">
        <v>6663.7086221380005</v>
      </c>
      <c r="F61" s="219">
        <v>7073.4299415935002</v>
      </c>
      <c r="G61" s="219">
        <v>5341.2011693859004</v>
      </c>
      <c r="H61" s="219">
        <v>4480.0676173236998</v>
      </c>
      <c r="I61" s="219">
        <v>9394.7320554510006</v>
      </c>
      <c r="J61" s="219">
        <v>8088.0130535463004</v>
      </c>
      <c r="K61" s="219">
        <v>9131.8416816844001</v>
      </c>
      <c r="L61" s="219">
        <v>4564.0429700345003</v>
      </c>
      <c r="M61" s="219">
        <v>10836.2290938675</v>
      </c>
    </row>
    <row r="62" spans="1:13" x14ac:dyDescent="0.25">
      <c r="A62" s="256"/>
      <c r="B62" s="77" t="s">
        <v>89</v>
      </c>
      <c r="C62" s="219">
        <v>3352.9115650123999</v>
      </c>
      <c r="D62" s="219" t="s">
        <v>87</v>
      </c>
      <c r="E62" s="219">
        <v>6890.2037043363998</v>
      </c>
      <c r="F62" s="219">
        <v>6920.9900113622007</v>
      </c>
      <c r="G62" s="219">
        <v>5736.7294173339005</v>
      </c>
      <c r="H62" s="219">
        <v>4773.1982305952997</v>
      </c>
      <c r="I62" s="219">
        <v>8232.6931392786009</v>
      </c>
      <c r="J62" s="219">
        <v>7898.2623819034006</v>
      </c>
      <c r="K62" s="219">
        <v>9076.2997029978997</v>
      </c>
      <c r="L62" s="219">
        <v>4839.8039596753006</v>
      </c>
      <c r="M62" s="219">
        <v>9266.0770058291</v>
      </c>
    </row>
    <row r="63" spans="1:13" x14ac:dyDescent="0.25">
      <c r="A63" s="257"/>
      <c r="B63" s="78" t="s">
        <v>90</v>
      </c>
      <c r="C63" s="220">
        <v>3314.1179446405999</v>
      </c>
      <c r="D63" s="220">
        <v>5893.4755942094998</v>
      </c>
      <c r="E63" s="220">
        <v>6843.3503086963001</v>
      </c>
      <c r="F63" s="220">
        <v>6951.0521961603999</v>
      </c>
      <c r="G63" s="220">
        <v>4917.1832593232002</v>
      </c>
      <c r="H63" s="220">
        <v>5062.5193185089001</v>
      </c>
      <c r="I63" s="220">
        <v>8716.2159100109002</v>
      </c>
      <c r="J63" s="220">
        <v>6998.8439963708006</v>
      </c>
      <c r="K63" s="220">
        <v>9345.1693850030006</v>
      </c>
      <c r="L63" s="220">
        <v>4739.1293718345005</v>
      </c>
      <c r="M63" s="220">
        <v>10523.5013614569</v>
      </c>
    </row>
    <row r="64" spans="1:13" x14ac:dyDescent="0.25">
      <c r="A64" s="255">
        <v>2019</v>
      </c>
      <c r="B64" s="76" t="s">
        <v>86</v>
      </c>
      <c r="C64" s="218">
        <v>3722.0647522280001</v>
      </c>
      <c r="D64" s="218">
        <v>6341.9574953147003</v>
      </c>
      <c r="E64" s="218">
        <v>6624.1336041171999</v>
      </c>
      <c r="F64" s="218">
        <v>7043.2105625853001</v>
      </c>
      <c r="G64" s="218">
        <v>5164.4556635122999</v>
      </c>
      <c r="H64" s="218">
        <v>5437.0785282009001</v>
      </c>
      <c r="I64" s="218">
        <v>8453.6284020159001</v>
      </c>
      <c r="J64" s="218">
        <v>8277.4740019059009</v>
      </c>
      <c r="K64" s="218">
        <v>9273.7042826945999</v>
      </c>
      <c r="L64" s="218">
        <v>4708.9064198316</v>
      </c>
      <c r="M64" s="218">
        <v>11184.845405031101</v>
      </c>
    </row>
    <row r="65" spans="1:13" x14ac:dyDescent="0.25">
      <c r="A65" s="256"/>
      <c r="B65" s="77" t="s">
        <v>88</v>
      </c>
      <c r="C65" s="219">
        <v>3859.8039789777004</v>
      </c>
      <c r="D65" s="219" t="s">
        <v>87</v>
      </c>
      <c r="E65" s="219">
        <v>6928.3314307128003</v>
      </c>
      <c r="F65" s="219">
        <v>7152.2231716958004</v>
      </c>
      <c r="G65" s="219">
        <v>5139.0453779730005</v>
      </c>
      <c r="H65" s="219">
        <v>4371.9618839424002</v>
      </c>
      <c r="I65" s="219">
        <v>7994.8810634875999</v>
      </c>
      <c r="J65" s="219">
        <v>7737.0508607745005</v>
      </c>
      <c r="K65" s="219">
        <v>9291.9746385110011</v>
      </c>
      <c r="L65" s="219">
        <v>4849.8601620310001</v>
      </c>
      <c r="M65" s="219">
        <v>9600.6186999398997</v>
      </c>
    </row>
    <row r="66" spans="1:13" x14ac:dyDescent="0.25">
      <c r="A66" s="256"/>
      <c r="B66" s="77" t="s">
        <v>89</v>
      </c>
      <c r="C66" s="219">
        <v>3773.3609417859002</v>
      </c>
      <c r="D66" s="219">
        <v>10999.496858225</v>
      </c>
      <c r="E66" s="219">
        <v>6759.2891098225</v>
      </c>
      <c r="F66" s="219">
        <v>6732.7134799837004</v>
      </c>
      <c r="G66" s="219">
        <v>5276.1772298373999</v>
      </c>
      <c r="H66" s="219">
        <v>4890.6347746680003</v>
      </c>
      <c r="I66" s="219">
        <v>7954.9789987323002</v>
      </c>
      <c r="J66" s="219">
        <v>7463.5696812671003</v>
      </c>
      <c r="K66" s="219">
        <v>9450.8174374829996</v>
      </c>
      <c r="L66" s="219">
        <v>4511.9453639325002</v>
      </c>
      <c r="M66" s="219">
        <v>9535.8085194631003</v>
      </c>
    </row>
    <row r="67" spans="1:13" x14ac:dyDescent="0.25">
      <c r="A67" s="257"/>
      <c r="B67" s="78" t="s">
        <v>90</v>
      </c>
      <c r="C67" s="220">
        <v>3657.4728443006002</v>
      </c>
      <c r="D67" s="220">
        <v>10226.2402005438</v>
      </c>
      <c r="E67" s="220">
        <v>6839.2228973586007</v>
      </c>
      <c r="F67" s="220">
        <v>7267.3160964823001</v>
      </c>
      <c r="G67" s="220">
        <v>4918.3354788050001</v>
      </c>
      <c r="H67" s="220">
        <v>4202.7093797321004</v>
      </c>
      <c r="I67" s="220">
        <v>8507.3774980610997</v>
      </c>
      <c r="J67" s="220">
        <v>7576.8794648418007</v>
      </c>
      <c r="K67" s="220">
        <v>9041.1259286676996</v>
      </c>
      <c r="L67" s="220">
        <v>4966.1007722312997</v>
      </c>
      <c r="M67" s="220">
        <v>9663.6333654352002</v>
      </c>
    </row>
    <row r="68" spans="1:13" x14ac:dyDescent="0.25">
      <c r="A68" s="255">
        <v>2020</v>
      </c>
      <c r="B68" s="76" t="s">
        <v>86</v>
      </c>
      <c r="C68" s="218">
        <v>3540.2281588221999</v>
      </c>
      <c r="D68" s="218" t="s">
        <v>87</v>
      </c>
      <c r="E68" s="218">
        <v>6969.0253960708005</v>
      </c>
      <c r="F68" s="218">
        <v>7161.9918781048</v>
      </c>
      <c r="G68" s="218">
        <v>5290.2265177736999</v>
      </c>
      <c r="H68" s="218">
        <v>4410.3567125117997</v>
      </c>
      <c r="I68" s="218">
        <v>8245.0456841720006</v>
      </c>
      <c r="J68" s="218">
        <v>7820.3846480102002</v>
      </c>
      <c r="K68" s="218">
        <v>9820.4732578827006</v>
      </c>
      <c r="L68" s="218">
        <v>5228.6000291675</v>
      </c>
      <c r="M68" s="218">
        <v>10272.392456896599</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v>4031.5214712836</v>
      </c>
      <c r="D70" s="219" t="s">
        <v>87</v>
      </c>
      <c r="E70" s="219">
        <v>6647.8707354030003</v>
      </c>
      <c r="F70" s="219">
        <v>6523.7552256923</v>
      </c>
      <c r="G70" s="219">
        <v>4901.8010672851005</v>
      </c>
      <c r="H70" s="219">
        <v>4303.2822657362003</v>
      </c>
      <c r="I70" s="219">
        <v>8193.5696824916995</v>
      </c>
      <c r="J70" s="219">
        <v>7962.6949701834001</v>
      </c>
      <c r="K70" s="219">
        <v>8852.9032206198008</v>
      </c>
      <c r="L70" s="219">
        <v>4540.4218557972999</v>
      </c>
      <c r="M70" s="219">
        <v>10691.514527530901</v>
      </c>
    </row>
    <row r="71" spans="1:13" x14ac:dyDescent="0.25">
      <c r="A71" s="257"/>
      <c r="B71" s="78" t="s">
        <v>90</v>
      </c>
      <c r="C71" s="220">
        <v>4658.1707882180999</v>
      </c>
      <c r="D71" s="220">
        <v>6507.7051454095999</v>
      </c>
      <c r="E71" s="220">
        <v>6862.6331199700999</v>
      </c>
      <c r="F71" s="220">
        <v>6540.5948263672999</v>
      </c>
      <c r="G71" s="220">
        <v>4795.1855518519005</v>
      </c>
      <c r="H71" s="220">
        <v>4201.0128403224999</v>
      </c>
      <c r="I71" s="220">
        <v>8464.9490060166008</v>
      </c>
      <c r="J71" s="220">
        <v>7500.0823691919004</v>
      </c>
      <c r="K71" s="220">
        <v>9390.5435464134007</v>
      </c>
      <c r="L71" s="220">
        <v>5147.6152641245999</v>
      </c>
      <c r="M71" s="220">
        <v>8853.6011678813011</v>
      </c>
    </row>
    <row r="72" spans="1:13" x14ac:dyDescent="0.25">
      <c r="A72" s="255">
        <v>2021</v>
      </c>
      <c r="B72" s="76" t="s">
        <v>86</v>
      </c>
      <c r="C72" s="218">
        <v>4404.8254246754004</v>
      </c>
      <c r="D72" s="218" t="s">
        <v>87</v>
      </c>
      <c r="E72" s="218">
        <v>6765.1115222535</v>
      </c>
      <c r="F72" s="218">
        <v>6833.1623412004001</v>
      </c>
      <c r="G72" s="218">
        <v>5320.4782957798006</v>
      </c>
      <c r="H72" s="218">
        <v>4519.2069719582005</v>
      </c>
      <c r="I72" s="218">
        <v>7162.5796304610003</v>
      </c>
      <c r="J72" s="218">
        <v>7721.9780342876002</v>
      </c>
      <c r="K72" s="218">
        <v>9392.0694953785005</v>
      </c>
      <c r="L72" s="218">
        <v>4676.7502235459006</v>
      </c>
      <c r="M72" s="218">
        <v>10518.9265865302</v>
      </c>
    </row>
    <row r="73" spans="1:13" x14ac:dyDescent="0.25">
      <c r="A73" s="256"/>
      <c r="B73" s="77" t="s">
        <v>88</v>
      </c>
      <c r="C73" s="219">
        <v>4374.3738023739998</v>
      </c>
      <c r="D73" s="219">
        <v>7053.4488025001001</v>
      </c>
      <c r="E73" s="219">
        <v>6688.5257523273003</v>
      </c>
      <c r="F73" s="219">
        <v>6199.3960782458998</v>
      </c>
      <c r="G73" s="219">
        <v>4746.8382926555005</v>
      </c>
      <c r="H73" s="219">
        <v>4254.7791138334005</v>
      </c>
      <c r="I73" s="219">
        <v>7666.4500506381</v>
      </c>
      <c r="J73" s="219">
        <v>7031.4496561473006</v>
      </c>
      <c r="K73" s="219">
        <v>9228.5507559992002</v>
      </c>
      <c r="L73" s="219">
        <v>4595.1789627713006</v>
      </c>
      <c r="M73" s="219">
        <v>9211.0013026271008</v>
      </c>
    </row>
    <row r="74" spans="1:13" x14ac:dyDescent="0.25">
      <c r="A74" s="256"/>
      <c r="B74" s="77" t="s">
        <v>89</v>
      </c>
      <c r="C74" s="219">
        <v>3989.2257476285004</v>
      </c>
      <c r="D74" s="219">
        <v>9305.2011045237996</v>
      </c>
      <c r="E74" s="219">
        <v>6500.0113400572</v>
      </c>
      <c r="F74" s="219">
        <v>6352.4705080873</v>
      </c>
      <c r="G74" s="219">
        <v>4917.2149714588004</v>
      </c>
      <c r="H74" s="219">
        <v>4322.2660898659005</v>
      </c>
      <c r="I74" s="219">
        <v>7267.4175197290006</v>
      </c>
      <c r="J74" s="219">
        <v>7716.2919712310004</v>
      </c>
      <c r="K74" s="219">
        <v>9169.0840203810003</v>
      </c>
      <c r="L74" s="219">
        <v>4448.9324972652003</v>
      </c>
      <c r="M74" s="219">
        <v>9390.1661514067</v>
      </c>
    </row>
    <row r="75" spans="1:13" x14ac:dyDescent="0.25">
      <c r="A75" s="257"/>
      <c r="B75" s="78" t="s">
        <v>90</v>
      </c>
      <c r="C75" s="220">
        <v>4114.1840094557001</v>
      </c>
      <c r="D75" s="220">
        <v>7711.7189589215004</v>
      </c>
      <c r="E75" s="220">
        <v>6391.7480971604</v>
      </c>
      <c r="F75" s="220">
        <v>6531.8288058729004</v>
      </c>
      <c r="G75" s="220">
        <v>5410.4096879229</v>
      </c>
      <c r="H75" s="220">
        <v>4164.0781446853998</v>
      </c>
      <c r="I75" s="220">
        <v>7561.6212482936999</v>
      </c>
      <c r="J75" s="220">
        <v>6940.0290367584003</v>
      </c>
      <c r="K75" s="220">
        <v>7876.1448720243006</v>
      </c>
      <c r="L75" s="220">
        <v>4480.6149246715004</v>
      </c>
      <c r="M75" s="220">
        <v>8989.6986783870998</v>
      </c>
    </row>
    <row r="76" spans="1:13" x14ac:dyDescent="0.25">
      <c r="A76" s="255">
        <v>2022</v>
      </c>
      <c r="B76" s="76" t="s">
        <v>86</v>
      </c>
      <c r="C76" s="218">
        <v>4901.1599388366003</v>
      </c>
      <c r="D76" s="218" t="s">
        <v>87</v>
      </c>
      <c r="E76" s="218">
        <v>6644.3489991355</v>
      </c>
      <c r="F76" s="218">
        <v>7165.0886538192999</v>
      </c>
      <c r="G76" s="218">
        <v>5034.9398724340999</v>
      </c>
      <c r="H76" s="218">
        <v>4603.8909497479999</v>
      </c>
      <c r="I76" s="218">
        <v>8461.0146918139999</v>
      </c>
      <c r="J76" s="218">
        <v>7358.7038051106001</v>
      </c>
      <c r="K76" s="218">
        <v>9187.7723538771006</v>
      </c>
      <c r="L76" s="218">
        <v>5070.5226293392998</v>
      </c>
      <c r="M76" s="218">
        <v>10596.817112909701</v>
      </c>
    </row>
    <row r="77" spans="1:13" x14ac:dyDescent="0.25">
      <c r="A77" s="256"/>
      <c r="B77" s="77" t="s">
        <v>88</v>
      </c>
      <c r="C77" s="219">
        <v>4561.4691575810002</v>
      </c>
      <c r="D77" s="219">
        <v>7078.9262425807001</v>
      </c>
      <c r="E77" s="219">
        <v>6295.2217867981999</v>
      </c>
      <c r="F77" s="219">
        <v>6564.4395113091005</v>
      </c>
      <c r="G77" s="219">
        <v>4989.5991250989</v>
      </c>
      <c r="H77" s="219">
        <v>4230.5061228015002</v>
      </c>
      <c r="I77" s="219">
        <v>7747.9283864945</v>
      </c>
      <c r="J77" s="219">
        <v>7033.4240546805004</v>
      </c>
      <c r="K77" s="219">
        <v>8337.9963352352006</v>
      </c>
      <c r="L77" s="219">
        <v>4655.9300627201001</v>
      </c>
      <c r="M77" s="219">
        <v>10144.9980890976</v>
      </c>
    </row>
    <row r="78" spans="1:13" x14ac:dyDescent="0.25">
      <c r="A78" s="256"/>
      <c r="B78" s="77" t="s">
        <v>89</v>
      </c>
      <c r="C78" s="219">
        <v>4417.2434435629002</v>
      </c>
      <c r="D78" s="219" t="s">
        <v>87</v>
      </c>
      <c r="E78" s="219">
        <v>6332.7547574113005</v>
      </c>
      <c r="F78" s="219">
        <v>6383.5528420769006</v>
      </c>
      <c r="G78" s="219">
        <v>4986.8737615712998</v>
      </c>
      <c r="H78" s="219">
        <v>4440.4040514206999</v>
      </c>
      <c r="I78" s="219">
        <v>7615.2880174671</v>
      </c>
      <c r="J78" s="219">
        <v>7332.8387061477006</v>
      </c>
      <c r="K78" s="219">
        <v>8600.7826303792008</v>
      </c>
      <c r="L78" s="219">
        <v>4729.5578975257004</v>
      </c>
      <c r="M78" s="219">
        <v>9085.0042558655005</v>
      </c>
    </row>
    <row r="79" spans="1:13" x14ac:dyDescent="0.25">
      <c r="A79" s="257"/>
      <c r="B79" s="78" t="s">
        <v>90</v>
      </c>
      <c r="C79" s="220">
        <v>4376.2912748528006</v>
      </c>
      <c r="D79" s="220">
        <v>8239.2478189041994</v>
      </c>
      <c r="E79" s="220">
        <v>6435.6780431241004</v>
      </c>
      <c r="F79" s="220">
        <v>6481.1961133215</v>
      </c>
      <c r="G79" s="220">
        <v>5067.7385213578</v>
      </c>
      <c r="H79" s="220">
        <v>4641.2518845311997</v>
      </c>
      <c r="I79" s="220">
        <v>7910.2195404331005</v>
      </c>
      <c r="J79" s="220">
        <v>7476.7336713005006</v>
      </c>
      <c r="K79" s="220">
        <v>8129.6834070672003</v>
      </c>
      <c r="L79" s="220">
        <v>4521.2727891680997</v>
      </c>
      <c r="M79" s="220" t="s">
        <v>87</v>
      </c>
    </row>
    <row r="80" spans="1:13" x14ac:dyDescent="0.25">
      <c r="A80" s="255">
        <v>2023</v>
      </c>
      <c r="B80" s="76" t="s">
        <v>86</v>
      </c>
      <c r="C80" s="218">
        <v>4331.8102151158</v>
      </c>
      <c r="D80" s="218">
        <v>10341.8061792595</v>
      </c>
      <c r="E80" s="218">
        <v>6586.5426332020006</v>
      </c>
      <c r="F80" s="218">
        <v>6302.9770652543002</v>
      </c>
      <c r="G80" s="218">
        <v>5271.3863947569998</v>
      </c>
      <c r="H80" s="218">
        <v>4322.8929569931997</v>
      </c>
      <c r="I80" s="218">
        <v>7325.9563881611002</v>
      </c>
      <c r="J80" s="218">
        <v>6519.5849048091004</v>
      </c>
      <c r="K80" s="218">
        <v>8870.3532757718003</v>
      </c>
      <c r="L80" s="218">
        <v>4532.9605323284004</v>
      </c>
      <c r="M80" s="218">
        <v>10288.4845493269</v>
      </c>
    </row>
    <row r="81" spans="1:13" x14ac:dyDescent="0.25">
      <c r="A81" s="256"/>
      <c r="B81" s="77" t="s">
        <v>88</v>
      </c>
      <c r="C81" s="219">
        <v>4217.6833626000998</v>
      </c>
      <c r="D81" s="219">
        <v>10629.7498956617</v>
      </c>
      <c r="E81" s="219">
        <v>6699.2469602404999</v>
      </c>
      <c r="F81" s="219">
        <v>6590.3475769250999</v>
      </c>
      <c r="G81" s="219">
        <v>5739.8611915877</v>
      </c>
      <c r="H81" s="219">
        <v>4599.0113570897001</v>
      </c>
      <c r="I81" s="219">
        <v>8817.8019004285998</v>
      </c>
      <c r="J81" s="219">
        <v>6943.7962566575006</v>
      </c>
      <c r="K81" s="219">
        <v>8646.8313356031995</v>
      </c>
      <c r="L81" s="219">
        <v>4694.4628065265006</v>
      </c>
      <c r="M81" s="219">
        <v>11150.502333512801</v>
      </c>
    </row>
    <row r="82" spans="1:13" x14ac:dyDescent="0.25">
      <c r="A82" s="256"/>
      <c r="B82" s="77" t="s">
        <v>89</v>
      </c>
      <c r="C82" s="219">
        <v>3877.1963405233</v>
      </c>
      <c r="D82" s="219">
        <v>11755.2838760707</v>
      </c>
      <c r="E82" s="219">
        <v>6665.0530165583004</v>
      </c>
      <c r="F82" s="219">
        <v>7205.2296131483999</v>
      </c>
      <c r="G82" s="219">
        <v>5037.6319540410004</v>
      </c>
      <c r="H82" s="219">
        <v>4459.8051679234004</v>
      </c>
      <c r="I82" s="219">
        <v>7873.1635626012003</v>
      </c>
      <c r="J82" s="219">
        <v>7396.5439300011003</v>
      </c>
      <c r="K82" s="219">
        <v>8181.1968457662006</v>
      </c>
      <c r="L82" s="219">
        <v>4622.5216289396003</v>
      </c>
      <c r="M82" s="219">
        <v>9750.8931903595003</v>
      </c>
    </row>
    <row r="83" spans="1:13" x14ac:dyDescent="0.25">
      <c r="A83" s="257"/>
      <c r="B83" s="78" t="s">
        <v>90</v>
      </c>
      <c r="C83" s="220">
        <v>4340.4482217340001</v>
      </c>
      <c r="D83" s="220" t="s">
        <v>87</v>
      </c>
      <c r="E83" s="220">
        <v>6712.9676734224004</v>
      </c>
      <c r="F83" s="220">
        <v>7001.5257246746005</v>
      </c>
      <c r="G83" s="220">
        <v>5174.6325985740004</v>
      </c>
      <c r="H83" s="220">
        <v>4385.9539471209</v>
      </c>
      <c r="I83" s="220">
        <v>8862.2347694402997</v>
      </c>
      <c r="J83" s="220">
        <v>7209.3670856923</v>
      </c>
      <c r="K83" s="220">
        <v>9031.2119807919007</v>
      </c>
      <c r="L83" s="220">
        <v>4583.3170519240002</v>
      </c>
      <c r="M83" s="220">
        <v>11159.0039097182</v>
      </c>
    </row>
    <row r="84" spans="1:13" x14ac:dyDescent="0.25">
      <c r="A84" s="255">
        <v>2024</v>
      </c>
      <c r="B84" s="76" t="s">
        <v>86</v>
      </c>
      <c r="C84" s="218">
        <v>4627.0836801236001</v>
      </c>
      <c r="D84" s="218">
        <v>11224.6363961032</v>
      </c>
      <c r="E84" s="218">
        <v>7285.9629059000999</v>
      </c>
      <c r="F84" s="218">
        <v>6840.8132455228006</v>
      </c>
      <c r="G84" s="218">
        <v>5769.6707394283003</v>
      </c>
      <c r="H84" s="218">
        <v>4848.4860427364001</v>
      </c>
      <c r="I84" s="218">
        <v>8278.8908005564008</v>
      </c>
      <c r="J84" s="218">
        <v>8683.1599310694</v>
      </c>
      <c r="K84" s="218">
        <v>9023.2263343561008</v>
      </c>
      <c r="L84" s="218">
        <v>4849.6594865694005</v>
      </c>
      <c r="M84" s="218">
        <v>10332.0605893959</v>
      </c>
    </row>
    <row r="85" spans="1:13" x14ac:dyDescent="0.25">
      <c r="A85" s="256"/>
      <c r="B85" s="77" t="s">
        <v>88</v>
      </c>
      <c r="C85" s="219">
        <v>4675.0181399602998</v>
      </c>
      <c r="D85" s="219">
        <v>10007.632179715099</v>
      </c>
      <c r="E85" s="219">
        <v>6973.9737602060004</v>
      </c>
      <c r="F85" s="219">
        <v>6689.7709662066</v>
      </c>
      <c r="G85" s="219">
        <v>4893.7712322695997</v>
      </c>
      <c r="H85" s="219">
        <v>4810.0875501628998</v>
      </c>
      <c r="I85" s="219">
        <v>8484.6655013446998</v>
      </c>
      <c r="J85" s="219">
        <v>7626.1986636654001</v>
      </c>
      <c r="K85" s="219">
        <v>8970.9784138297</v>
      </c>
      <c r="L85" s="219">
        <v>4996.0141631472006</v>
      </c>
      <c r="M85" s="219">
        <v>11892.141652976901</v>
      </c>
    </row>
    <row r="86" spans="1:13" x14ac:dyDescent="0.25">
      <c r="A86" s="256"/>
      <c r="B86" s="77" t="s">
        <v>89</v>
      </c>
      <c r="C86" s="219">
        <v>4059.4166966654002</v>
      </c>
      <c r="D86" s="219">
        <v>10629.858214002901</v>
      </c>
      <c r="E86" s="219">
        <v>7014.8932635168003</v>
      </c>
      <c r="F86" s="219">
        <v>7419.2506363620005</v>
      </c>
      <c r="G86" s="219">
        <v>5475.7626377144998</v>
      </c>
      <c r="H86" s="219">
        <v>4445.8219798919999</v>
      </c>
      <c r="I86" s="219">
        <v>8292.799801782101</v>
      </c>
      <c r="J86" s="219">
        <v>8587.1519962437997</v>
      </c>
      <c r="K86" s="219">
        <v>9503.0677519603996</v>
      </c>
      <c r="L86" s="219">
        <v>4801.4199841977997</v>
      </c>
      <c r="M86" s="219">
        <v>10944.9137652346</v>
      </c>
    </row>
    <row r="87" spans="1:13" x14ac:dyDescent="0.25">
      <c r="A87" s="257"/>
      <c r="B87" s="78" t="s">
        <v>90</v>
      </c>
      <c r="C87" s="220">
        <v>4336.3377023947005</v>
      </c>
      <c r="D87" s="220">
        <v>7372.8466242520999</v>
      </c>
      <c r="E87" s="220">
        <v>6720.6721951702002</v>
      </c>
      <c r="F87" s="220">
        <v>6884.9529211917006</v>
      </c>
      <c r="G87" s="220">
        <v>5364.0078757547999</v>
      </c>
      <c r="H87" s="220">
        <v>4514.6335762053004</v>
      </c>
      <c r="I87" s="220">
        <v>7777.1237496146005</v>
      </c>
      <c r="J87" s="220">
        <v>8553.5184372018011</v>
      </c>
      <c r="K87" s="220">
        <v>8609.5620467664994</v>
      </c>
      <c r="L87" s="220">
        <v>4786.9820102111998</v>
      </c>
      <c r="M87" s="220">
        <v>10349.1889221531</v>
      </c>
    </row>
    <row r="88" spans="1:13" x14ac:dyDescent="0.25">
      <c r="A88" s="258">
        <v>2025</v>
      </c>
      <c r="B88" s="76" t="s">
        <v>86</v>
      </c>
      <c r="C88" s="218">
        <v>4757.4087334196001</v>
      </c>
      <c r="D88" s="218">
        <v>10763.7544664037</v>
      </c>
      <c r="E88" s="218">
        <v>6973.4607280608006</v>
      </c>
      <c r="F88" s="218">
        <v>7098.3806832193004</v>
      </c>
      <c r="G88" s="218">
        <v>5424.2733863551002</v>
      </c>
      <c r="H88" s="218">
        <v>4467.9900952216003</v>
      </c>
      <c r="I88" s="218">
        <v>8329.6789404234005</v>
      </c>
      <c r="J88" s="218">
        <v>8074.5786711862002</v>
      </c>
      <c r="K88" s="218">
        <v>8965.4834169533005</v>
      </c>
      <c r="L88" s="218">
        <v>5435.3577512323</v>
      </c>
      <c r="M88" s="218">
        <v>11093.127449551101</v>
      </c>
    </row>
    <row r="89" spans="1:13" x14ac:dyDescent="0.25">
      <c r="A89" s="259"/>
      <c r="B89" s="77" t="s">
        <v>88</v>
      </c>
      <c r="C89" s="219">
        <v>4399.5147880509003</v>
      </c>
      <c r="D89" s="219">
        <v>10329.825963775</v>
      </c>
      <c r="E89" s="219">
        <v>6958.1704740037003</v>
      </c>
      <c r="F89" s="219">
        <v>6784.4035181208001</v>
      </c>
      <c r="G89" s="219">
        <v>5243.4576635643998</v>
      </c>
      <c r="H89" s="219">
        <v>4444.0910514235002</v>
      </c>
      <c r="I89" s="219">
        <v>8405.7789631200012</v>
      </c>
      <c r="J89" s="219">
        <v>8407.675432342101</v>
      </c>
      <c r="K89" s="219">
        <v>8936.991243042401</v>
      </c>
      <c r="L89" s="219">
        <v>5202.2941471612003</v>
      </c>
      <c r="M89" s="219">
        <v>10815.6490476626</v>
      </c>
    </row>
    <row r="90" spans="1:13" x14ac:dyDescent="0.25">
      <c r="A90" s="259"/>
      <c r="B90" s="77" t="s">
        <v>89</v>
      </c>
      <c r="C90" s="219">
        <v>3676.0041973709999</v>
      </c>
      <c r="D90" s="219">
        <v>8294.083824728601</v>
      </c>
      <c r="E90" s="219">
        <v>7043.4681488095002</v>
      </c>
      <c r="F90" s="219">
        <v>7245.0390820745006</v>
      </c>
      <c r="G90" s="219">
        <v>5461.5948865499004</v>
      </c>
      <c r="H90" s="219">
        <v>5242.9002187406004</v>
      </c>
      <c r="I90" s="219">
        <v>8009.1259334101014</v>
      </c>
      <c r="J90" s="219">
        <v>8228.5410213663999</v>
      </c>
      <c r="K90" s="219">
        <v>9221.6494035749001</v>
      </c>
      <c r="L90" s="219">
        <v>5574.5409066620005</v>
      </c>
      <c r="M90" s="219">
        <v>11613.1859641419</v>
      </c>
    </row>
    <row r="91" spans="1:13" x14ac:dyDescent="0.25">
      <c r="A91" s="259"/>
      <c r="B91" s="77" t="s">
        <v>90</v>
      </c>
      <c r="C91" s="219">
        <v>4301.0427706142</v>
      </c>
      <c r="D91" s="219">
        <v>9317.8244634845996</v>
      </c>
      <c r="E91" s="219">
        <v>7096.569133035</v>
      </c>
      <c r="F91" s="219">
        <v>7481.9919017081002</v>
      </c>
      <c r="G91" s="219">
        <v>5727.8808733972</v>
      </c>
      <c r="H91" s="219">
        <v>5366.2787410122</v>
      </c>
      <c r="I91" s="219">
        <v>8939.3452636809998</v>
      </c>
      <c r="J91" s="219">
        <v>8621.8185910451011</v>
      </c>
      <c r="K91" s="219">
        <v>9616.7620722990996</v>
      </c>
      <c r="L91" s="219">
        <v>5132.3937765613</v>
      </c>
      <c r="M91" s="219">
        <v>12098.7036591098</v>
      </c>
    </row>
    <row r="92" spans="1:13" ht="3.75" customHeight="1" x14ac:dyDescent="0.25">
      <c r="A92" s="87"/>
      <c r="B92" s="36"/>
      <c r="C92" s="47"/>
      <c r="D92" s="47"/>
      <c r="E92" s="47"/>
      <c r="F92" s="47"/>
      <c r="G92" s="47"/>
      <c r="H92" s="47"/>
      <c r="I92" s="47"/>
      <c r="J92" s="47"/>
      <c r="K92" s="47"/>
      <c r="L92" s="47"/>
      <c r="M92" s="47"/>
    </row>
    <row r="93" spans="1:13" ht="3.75"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5" customHeight="1" x14ac:dyDescent="0.25">
      <c r="A96" s="50" t="s">
        <v>96</v>
      </c>
      <c r="B96" s="240" t="s">
        <v>244</v>
      </c>
      <c r="C96" s="240"/>
      <c r="D96" s="240"/>
      <c r="E96" s="240"/>
      <c r="F96" s="240"/>
      <c r="G96" s="240"/>
      <c r="H96" s="240"/>
      <c r="I96" s="240"/>
      <c r="J96" s="240"/>
    </row>
    <row r="97" spans="1:10" ht="36.75" customHeight="1" x14ac:dyDescent="0.25">
      <c r="A97" s="50" t="s">
        <v>98</v>
      </c>
      <c r="B97" s="240" t="s">
        <v>103</v>
      </c>
      <c r="C97" s="240"/>
      <c r="D97" s="240"/>
      <c r="E97" s="240"/>
      <c r="F97" s="240"/>
      <c r="G97" s="240"/>
      <c r="H97" s="240"/>
      <c r="I97" s="240"/>
      <c r="J97" s="240"/>
    </row>
    <row r="98" spans="1:10" x14ac:dyDescent="0.25">
      <c r="A98" s="49" t="s">
        <v>108</v>
      </c>
      <c r="B98" s="240" t="s">
        <v>277</v>
      </c>
      <c r="C98" s="240"/>
      <c r="D98" s="240"/>
      <c r="E98" s="240"/>
      <c r="F98" s="240"/>
      <c r="G98" s="240"/>
      <c r="H98" s="240"/>
      <c r="I98" s="240"/>
      <c r="J98" s="240"/>
    </row>
    <row r="99" spans="1:10" ht="14.45" customHeight="1" x14ac:dyDescent="0.25">
      <c r="A99" s="49" t="s">
        <v>106</v>
      </c>
      <c r="B99" s="240" t="s">
        <v>278</v>
      </c>
      <c r="C99" s="240"/>
      <c r="D99" s="240"/>
      <c r="E99" s="240"/>
      <c r="F99" s="240"/>
      <c r="G99" s="240"/>
      <c r="H99" s="240"/>
      <c r="I99" s="240"/>
      <c r="J99" s="240"/>
    </row>
    <row r="100" spans="1:10" ht="24.75" customHeight="1" x14ac:dyDescent="0.25">
      <c r="A100" s="49" t="s">
        <v>110</v>
      </c>
      <c r="B100" s="240" t="s">
        <v>111</v>
      </c>
      <c r="C100" s="240"/>
      <c r="D100" s="240"/>
      <c r="E100" s="240"/>
      <c r="F100" s="240"/>
      <c r="G100" s="240"/>
      <c r="H100" s="240"/>
      <c r="I100" s="240"/>
      <c r="J100" s="240"/>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1D00-000000000000}"/>
  </hyperlinks>
  <pageMargins left="0.7" right="0.7" top="0.75" bottom="0.75" header="0.3" footer="0.3"/>
  <pageSetup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F0F90-9F12-4311-A328-7F15D2E80C0E}">
  <dimension ref="A1:M101"/>
  <sheetViews>
    <sheetView zoomScaleNormal="100" workbookViewId="0">
      <pane ySplit="7" topLeftCell="A8" activePane="bottomLeft" state="frozen"/>
      <selection activeCell="A88" sqref="A88:A91"/>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18.Gro.</v>
      </c>
      <c r="M3" s="254"/>
    </row>
    <row r="4" spans="1:13" ht="12.95" customHeight="1" x14ac:dyDescent="0.25">
      <c r="A4" s="98" t="s">
        <v>147</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t="s">
        <v>87</v>
      </c>
      <c r="D8" s="218">
        <v>8460.4069449322997</v>
      </c>
      <c r="E8" s="218">
        <v>3192.6306755144001</v>
      </c>
      <c r="F8" s="218">
        <v>6851.8133331759</v>
      </c>
      <c r="G8" s="218">
        <v>4580.7368760093004</v>
      </c>
      <c r="H8" s="218">
        <v>5040.8419537917998</v>
      </c>
      <c r="I8" s="218">
        <v>7391.1558453383996</v>
      </c>
      <c r="J8" s="218">
        <v>8745.8011415674009</v>
      </c>
      <c r="K8" s="218">
        <v>9687.5437880146001</v>
      </c>
      <c r="L8" s="218">
        <v>4944.2000546538002</v>
      </c>
      <c r="M8" s="218">
        <v>8634.835481710501</v>
      </c>
    </row>
    <row r="9" spans="1:13" x14ac:dyDescent="0.25">
      <c r="A9" s="256"/>
      <c r="B9" s="77" t="s">
        <v>88</v>
      </c>
      <c r="C9" s="219" t="s">
        <v>87</v>
      </c>
      <c r="D9" s="219">
        <v>7154.3457235445003</v>
      </c>
      <c r="E9" s="219">
        <v>3132.6270664816002</v>
      </c>
      <c r="F9" s="219">
        <v>6911.7103276215003</v>
      </c>
      <c r="G9" s="219">
        <v>4908.1136705293002</v>
      </c>
      <c r="H9" s="219">
        <v>5037.3628994646006</v>
      </c>
      <c r="I9" s="219">
        <v>7700.3204570516</v>
      </c>
      <c r="J9" s="219">
        <v>8680.2450349571009</v>
      </c>
      <c r="K9" s="219">
        <v>9748.9537126344003</v>
      </c>
      <c r="L9" s="219">
        <v>4523.8586678358997</v>
      </c>
      <c r="M9" s="219">
        <v>8721.2356493525003</v>
      </c>
    </row>
    <row r="10" spans="1:13" x14ac:dyDescent="0.25">
      <c r="A10" s="256"/>
      <c r="B10" s="77" t="s">
        <v>89</v>
      </c>
      <c r="C10" s="219" t="s">
        <v>87</v>
      </c>
      <c r="D10" s="219" t="s">
        <v>87</v>
      </c>
      <c r="E10" s="219">
        <v>3635.5853876275</v>
      </c>
      <c r="F10" s="219">
        <v>6543.6687008939998</v>
      </c>
      <c r="G10" s="219">
        <v>4904.5183023545014</v>
      </c>
      <c r="H10" s="219">
        <v>4721.2835718393999</v>
      </c>
      <c r="I10" s="219">
        <v>6822.4977187435006</v>
      </c>
      <c r="J10" s="219" t="s">
        <v>87</v>
      </c>
      <c r="K10" s="219">
        <v>9930.2850178357003</v>
      </c>
      <c r="L10" s="219">
        <v>4605.9927058341</v>
      </c>
      <c r="M10" s="219">
        <v>9062.6469136085998</v>
      </c>
    </row>
    <row r="11" spans="1:13" x14ac:dyDescent="0.25">
      <c r="A11" s="257"/>
      <c r="B11" s="78" t="s">
        <v>90</v>
      </c>
      <c r="C11" s="220" t="s">
        <v>87</v>
      </c>
      <c r="D11" s="220">
        <v>9487.7751949705998</v>
      </c>
      <c r="E11" s="220">
        <v>3530.0254796838999</v>
      </c>
      <c r="F11" s="220">
        <v>6825.6821061976998</v>
      </c>
      <c r="G11" s="220">
        <v>4405.8531730079003</v>
      </c>
      <c r="H11" s="220">
        <v>4830.8070856496006</v>
      </c>
      <c r="I11" s="220">
        <v>8025.9985996736996</v>
      </c>
      <c r="J11" s="220">
        <v>8497.9062725745007</v>
      </c>
      <c r="K11" s="220">
        <v>9467.443983053101</v>
      </c>
      <c r="L11" s="220">
        <v>4393.5899125112001</v>
      </c>
      <c r="M11" s="220">
        <v>9401.9395240456997</v>
      </c>
    </row>
    <row r="12" spans="1:13" x14ac:dyDescent="0.25">
      <c r="A12" s="255">
        <v>2006</v>
      </c>
      <c r="B12" s="76" t="s">
        <v>86</v>
      </c>
      <c r="C12" s="218" t="s">
        <v>87</v>
      </c>
      <c r="D12" s="218">
        <v>10784.4715778919</v>
      </c>
      <c r="E12" s="218">
        <v>3375.2621177077999</v>
      </c>
      <c r="F12" s="218">
        <v>7214.8563515870001</v>
      </c>
      <c r="G12" s="218">
        <v>5220.3808265940006</v>
      </c>
      <c r="H12" s="218">
        <v>5425.8991828331</v>
      </c>
      <c r="I12" s="218">
        <v>7385.6923976150001</v>
      </c>
      <c r="J12" s="218">
        <v>8011.4227145211999</v>
      </c>
      <c r="K12" s="218">
        <v>9762.7765719825002</v>
      </c>
      <c r="L12" s="218">
        <v>4209.1462979851003</v>
      </c>
      <c r="M12" s="218">
        <v>9818.5916744859005</v>
      </c>
    </row>
    <row r="13" spans="1:13" x14ac:dyDescent="0.25">
      <c r="A13" s="256"/>
      <c r="B13" s="77" t="s">
        <v>88</v>
      </c>
      <c r="C13" s="219" t="s">
        <v>87</v>
      </c>
      <c r="D13" s="219" t="s">
        <v>87</v>
      </c>
      <c r="E13" s="219">
        <v>3535.7820922114001</v>
      </c>
      <c r="F13" s="219">
        <v>6795.4682540557005</v>
      </c>
      <c r="G13" s="219">
        <v>4663.9934387332005</v>
      </c>
      <c r="H13" s="219">
        <v>4930.3105293164999</v>
      </c>
      <c r="I13" s="219">
        <v>7433.9440962969002</v>
      </c>
      <c r="J13" s="219">
        <v>8929.018182101101</v>
      </c>
      <c r="K13" s="219">
        <v>9244.7583424623008</v>
      </c>
      <c r="L13" s="219">
        <v>4852.7392628774005</v>
      </c>
      <c r="M13" s="219">
        <v>10058.5833857171</v>
      </c>
    </row>
    <row r="14" spans="1:13" x14ac:dyDescent="0.25">
      <c r="A14" s="256"/>
      <c r="B14" s="77" t="s">
        <v>89</v>
      </c>
      <c r="C14" s="219" t="s">
        <v>87</v>
      </c>
      <c r="D14" s="219" t="s">
        <v>87</v>
      </c>
      <c r="E14" s="219">
        <v>2983.6436149379001</v>
      </c>
      <c r="F14" s="219">
        <v>6705.0911287102999</v>
      </c>
      <c r="G14" s="219">
        <v>4772.4200683181998</v>
      </c>
      <c r="H14" s="219">
        <v>4953.1660627002002</v>
      </c>
      <c r="I14" s="219">
        <v>7519.3522306182003</v>
      </c>
      <c r="J14" s="219">
        <v>10211.7116596708</v>
      </c>
      <c r="K14" s="219">
        <v>10175.5363672494</v>
      </c>
      <c r="L14" s="219">
        <v>4272.8069391203999</v>
      </c>
      <c r="M14" s="219">
        <v>10369.788121309701</v>
      </c>
    </row>
    <row r="15" spans="1:13" x14ac:dyDescent="0.25">
      <c r="A15" s="257"/>
      <c r="B15" s="78" t="s">
        <v>90</v>
      </c>
      <c r="C15" s="220" t="s">
        <v>87</v>
      </c>
      <c r="D15" s="220">
        <v>8771.7389368449003</v>
      </c>
      <c r="E15" s="220">
        <v>3428.6327633311003</v>
      </c>
      <c r="F15" s="220">
        <v>7273.2142462970005</v>
      </c>
      <c r="G15" s="220">
        <v>4747.3399460297005</v>
      </c>
      <c r="H15" s="220">
        <v>4646.6661758601003</v>
      </c>
      <c r="I15" s="220">
        <v>7821.3858343947004</v>
      </c>
      <c r="J15" s="220">
        <v>8698.8701554609997</v>
      </c>
      <c r="K15" s="220">
        <v>8994.1443179115995</v>
      </c>
      <c r="L15" s="220">
        <v>4751.2937544096003</v>
      </c>
      <c r="M15" s="220">
        <v>9155.380510319701</v>
      </c>
    </row>
    <row r="16" spans="1:13" x14ac:dyDescent="0.25">
      <c r="A16" s="255">
        <v>2007</v>
      </c>
      <c r="B16" s="76" t="s">
        <v>86</v>
      </c>
      <c r="C16" s="218" t="s">
        <v>87</v>
      </c>
      <c r="D16" s="218">
        <v>6846.8100908147999</v>
      </c>
      <c r="E16" s="218">
        <v>3192.5291833687002</v>
      </c>
      <c r="F16" s="218">
        <v>6474.6360899737001</v>
      </c>
      <c r="G16" s="218">
        <v>4578.3340919015</v>
      </c>
      <c r="H16" s="218">
        <v>5296.8023411632003</v>
      </c>
      <c r="I16" s="218">
        <v>6937.0413868371006</v>
      </c>
      <c r="J16" s="218">
        <v>7211.2000708644</v>
      </c>
      <c r="K16" s="218">
        <v>9531.0064094703012</v>
      </c>
      <c r="L16" s="218">
        <v>4231.1606850062999</v>
      </c>
      <c r="M16" s="218">
        <v>8833.5844181434004</v>
      </c>
    </row>
    <row r="17" spans="1:13" x14ac:dyDescent="0.25">
      <c r="A17" s="256"/>
      <c r="B17" s="77" t="s">
        <v>88</v>
      </c>
      <c r="C17" s="219" t="s">
        <v>87</v>
      </c>
      <c r="D17" s="219">
        <v>7880.9486677189007</v>
      </c>
      <c r="E17" s="219">
        <v>3179.8352098685</v>
      </c>
      <c r="F17" s="219">
        <v>6940.7383492763001</v>
      </c>
      <c r="G17" s="219">
        <v>4398.5230999088999</v>
      </c>
      <c r="H17" s="219">
        <v>4923.0667261021999</v>
      </c>
      <c r="I17" s="219">
        <v>6936.6874647703999</v>
      </c>
      <c r="J17" s="219">
        <v>7328.2753160759003</v>
      </c>
      <c r="K17" s="219">
        <v>9546.139548606101</v>
      </c>
      <c r="L17" s="219">
        <v>4405.7856877396998</v>
      </c>
      <c r="M17" s="219">
        <v>8798.8777645226</v>
      </c>
    </row>
    <row r="18" spans="1:13" x14ac:dyDescent="0.25">
      <c r="A18" s="256"/>
      <c r="B18" s="77" t="s">
        <v>89</v>
      </c>
      <c r="C18" s="219" t="s">
        <v>87</v>
      </c>
      <c r="D18" s="219">
        <v>9026.7495857952999</v>
      </c>
      <c r="E18" s="219">
        <v>2560.3952819392002</v>
      </c>
      <c r="F18" s="219">
        <v>6518.9212972249006</v>
      </c>
      <c r="G18" s="219">
        <v>4136.7690183174</v>
      </c>
      <c r="H18" s="219">
        <v>4833.7364065184001</v>
      </c>
      <c r="I18" s="219">
        <v>6995.4715740831998</v>
      </c>
      <c r="J18" s="219">
        <v>6756.6001478252001</v>
      </c>
      <c r="K18" s="219">
        <v>9541.7318466634006</v>
      </c>
      <c r="L18" s="219">
        <v>4486.8874695303002</v>
      </c>
      <c r="M18" s="219">
        <v>9481.8146718322005</v>
      </c>
    </row>
    <row r="19" spans="1:13" x14ac:dyDescent="0.25">
      <c r="A19" s="257"/>
      <c r="B19" s="78" t="s">
        <v>90</v>
      </c>
      <c r="C19" s="220" t="s">
        <v>87</v>
      </c>
      <c r="D19" s="220" t="s">
        <v>87</v>
      </c>
      <c r="E19" s="220">
        <v>2977.9976847435</v>
      </c>
      <c r="F19" s="220">
        <v>7501.9245002588004</v>
      </c>
      <c r="G19" s="220">
        <v>4386.0298935019</v>
      </c>
      <c r="H19" s="220">
        <v>4554.4638605269001</v>
      </c>
      <c r="I19" s="220">
        <v>6969.3359598856005</v>
      </c>
      <c r="J19" s="220">
        <v>6918.8324587666002</v>
      </c>
      <c r="K19" s="220">
        <v>9723.3997085420997</v>
      </c>
      <c r="L19" s="220">
        <v>4519.8383679070002</v>
      </c>
      <c r="M19" s="220">
        <v>8309.9701517316007</v>
      </c>
    </row>
    <row r="20" spans="1:13" x14ac:dyDescent="0.25">
      <c r="A20" s="255">
        <v>2008</v>
      </c>
      <c r="B20" s="76" t="s">
        <v>86</v>
      </c>
      <c r="C20" s="218">
        <v>863.03234655300002</v>
      </c>
      <c r="D20" s="218">
        <v>7309.3024937371001</v>
      </c>
      <c r="E20" s="218">
        <v>3072.6116930314001</v>
      </c>
      <c r="F20" s="218">
        <v>6881.1005743935002</v>
      </c>
      <c r="G20" s="218">
        <v>4393.9758302849004</v>
      </c>
      <c r="H20" s="218">
        <v>5464.1721745913001</v>
      </c>
      <c r="I20" s="218">
        <v>6651.8214191891002</v>
      </c>
      <c r="J20" s="218">
        <v>7844.2284987439007</v>
      </c>
      <c r="K20" s="218">
        <v>9706.8812331606005</v>
      </c>
      <c r="L20" s="218">
        <v>4434.1367517620001</v>
      </c>
      <c r="M20" s="218">
        <v>10828.6397157478</v>
      </c>
    </row>
    <row r="21" spans="1:13" x14ac:dyDescent="0.25">
      <c r="A21" s="256"/>
      <c r="B21" s="77" t="s">
        <v>88</v>
      </c>
      <c r="C21" s="219" t="s">
        <v>87</v>
      </c>
      <c r="D21" s="219">
        <v>8880.6433054715999</v>
      </c>
      <c r="E21" s="219">
        <v>3769.3796112288001</v>
      </c>
      <c r="F21" s="219">
        <v>7124.8295866778999</v>
      </c>
      <c r="G21" s="219">
        <v>4742.3918174850005</v>
      </c>
      <c r="H21" s="219">
        <v>4347.6374449478999</v>
      </c>
      <c r="I21" s="219">
        <v>7534.0225630471004</v>
      </c>
      <c r="J21" s="219">
        <v>8174.7211077835</v>
      </c>
      <c r="K21" s="219">
        <v>9866.4229884301003</v>
      </c>
      <c r="L21" s="219">
        <v>4942.9074964930005</v>
      </c>
      <c r="M21" s="219">
        <v>8729.5455314348001</v>
      </c>
    </row>
    <row r="22" spans="1:13" x14ac:dyDescent="0.25">
      <c r="A22" s="256"/>
      <c r="B22" s="77" t="s">
        <v>89</v>
      </c>
      <c r="C22" s="219" t="s">
        <v>87</v>
      </c>
      <c r="D22" s="219" t="s">
        <v>87</v>
      </c>
      <c r="E22" s="219">
        <v>3227.2885011863</v>
      </c>
      <c r="F22" s="219">
        <v>7497.3188392742004</v>
      </c>
      <c r="G22" s="219">
        <v>4179.7512706338002</v>
      </c>
      <c r="H22" s="219">
        <v>4785.9936743659</v>
      </c>
      <c r="I22" s="219">
        <v>6776.4292405228998</v>
      </c>
      <c r="J22" s="219">
        <v>7246.8835215806002</v>
      </c>
      <c r="K22" s="219">
        <v>9753.0316259694009</v>
      </c>
      <c r="L22" s="219">
        <v>4402.5724230092001</v>
      </c>
      <c r="M22" s="219">
        <v>9001.1468523357998</v>
      </c>
    </row>
    <row r="23" spans="1:13" x14ac:dyDescent="0.25">
      <c r="A23" s="257"/>
      <c r="B23" s="78" t="s">
        <v>90</v>
      </c>
      <c r="C23" s="220" t="s">
        <v>87</v>
      </c>
      <c r="D23" s="220" t="s">
        <v>87</v>
      </c>
      <c r="E23" s="220">
        <v>2853.6295516301002</v>
      </c>
      <c r="F23" s="220">
        <v>6836.0821290974</v>
      </c>
      <c r="G23" s="220">
        <v>4002.1698286929</v>
      </c>
      <c r="H23" s="220">
        <v>4260.3508266680001</v>
      </c>
      <c r="I23" s="220">
        <v>6476.2869352549005</v>
      </c>
      <c r="J23" s="220">
        <v>7580.0322227556999</v>
      </c>
      <c r="K23" s="220">
        <v>9489.6911973732003</v>
      </c>
      <c r="L23" s="220">
        <v>4164.5266506959006</v>
      </c>
      <c r="M23" s="220">
        <v>8667.2125796395994</v>
      </c>
    </row>
    <row r="24" spans="1:13" x14ac:dyDescent="0.25">
      <c r="A24" s="255">
        <v>2009</v>
      </c>
      <c r="B24" s="76" t="s">
        <v>86</v>
      </c>
      <c r="C24" s="218">
        <v>793.48977949510004</v>
      </c>
      <c r="D24" s="218">
        <v>8781.3704397988004</v>
      </c>
      <c r="E24" s="218" t="s">
        <v>87</v>
      </c>
      <c r="F24" s="218">
        <v>6783.1500268839</v>
      </c>
      <c r="G24" s="218">
        <v>3886.8765324438</v>
      </c>
      <c r="H24" s="218">
        <v>3966.0442066098003</v>
      </c>
      <c r="I24" s="218">
        <v>6743.1721234847</v>
      </c>
      <c r="J24" s="218">
        <v>7906.1068733416005</v>
      </c>
      <c r="K24" s="218">
        <v>8938.1186423324998</v>
      </c>
      <c r="L24" s="218">
        <v>4660.7700422477001</v>
      </c>
      <c r="M24" s="218">
        <v>8613.9595948097995</v>
      </c>
    </row>
    <row r="25" spans="1:13" x14ac:dyDescent="0.25">
      <c r="A25" s="256"/>
      <c r="B25" s="77" t="s">
        <v>88</v>
      </c>
      <c r="C25" s="219" t="s">
        <v>87</v>
      </c>
      <c r="D25" s="219">
        <v>7841.3852494624007</v>
      </c>
      <c r="E25" s="219">
        <v>3589.0017718947001</v>
      </c>
      <c r="F25" s="219">
        <v>6950.6586605451002</v>
      </c>
      <c r="G25" s="219">
        <v>4175.1683497837003</v>
      </c>
      <c r="H25" s="219">
        <v>4174.4497681863004</v>
      </c>
      <c r="I25" s="219">
        <v>6357.6310802674006</v>
      </c>
      <c r="J25" s="219">
        <v>7203.0904160156006</v>
      </c>
      <c r="K25" s="219">
        <v>8505.0607441618995</v>
      </c>
      <c r="L25" s="219">
        <v>4260.753514041</v>
      </c>
      <c r="M25" s="219">
        <v>9070.7594497681002</v>
      </c>
    </row>
    <row r="26" spans="1:13" x14ac:dyDescent="0.25">
      <c r="A26" s="256"/>
      <c r="B26" s="77" t="s">
        <v>89</v>
      </c>
      <c r="C26" s="219">
        <v>415.96906199800003</v>
      </c>
      <c r="D26" s="219">
        <v>6939.3263441662002</v>
      </c>
      <c r="E26" s="219">
        <v>2741.7856725038</v>
      </c>
      <c r="F26" s="219">
        <v>7301.3986338328004</v>
      </c>
      <c r="G26" s="219">
        <v>3803.4366815861999</v>
      </c>
      <c r="H26" s="219">
        <v>4572.7034586407999</v>
      </c>
      <c r="I26" s="219">
        <v>5971.9415622123006</v>
      </c>
      <c r="J26" s="219">
        <v>7168.1432382591001</v>
      </c>
      <c r="K26" s="219">
        <v>8709.4382017625012</v>
      </c>
      <c r="L26" s="219">
        <v>4286.5074566234998</v>
      </c>
      <c r="M26" s="219">
        <v>9836.0697610152001</v>
      </c>
    </row>
    <row r="27" spans="1:13" x14ac:dyDescent="0.25">
      <c r="A27" s="257"/>
      <c r="B27" s="78" t="s">
        <v>90</v>
      </c>
      <c r="C27" s="220" t="s">
        <v>87</v>
      </c>
      <c r="D27" s="220">
        <v>9686.7693268581006</v>
      </c>
      <c r="E27" s="220">
        <v>2999.5012436676002</v>
      </c>
      <c r="F27" s="220">
        <v>6960.1638474391002</v>
      </c>
      <c r="G27" s="220">
        <v>4131.0280883984005</v>
      </c>
      <c r="H27" s="220">
        <v>4433.6102789287997</v>
      </c>
      <c r="I27" s="220">
        <v>6358.4424635079004</v>
      </c>
      <c r="J27" s="220">
        <v>6609.5095367791</v>
      </c>
      <c r="K27" s="220">
        <v>8257.2584482473012</v>
      </c>
      <c r="L27" s="220">
        <v>4146.8955979272005</v>
      </c>
      <c r="M27" s="220">
        <v>8765.3298522483001</v>
      </c>
    </row>
    <row r="28" spans="1:13" x14ac:dyDescent="0.25">
      <c r="A28" s="255">
        <v>2010</v>
      </c>
      <c r="B28" s="76" t="s">
        <v>86</v>
      </c>
      <c r="C28" s="218" t="s">
        <v>87</v>
      </c>
      <c r="D28" s="218" t="s">
        <v>87</v>
      </c>
      <c r="E28" s="218">
        <v>2506.2522121719999</v>
      </c>
      <c r="F28" s="218">
        <v>6263.8977512337005</v>
      </c>
      <c r="G28" s="218">
        <v>4094.291188655</v>
      </c>
      <c r="H28" s="218">
        <v>4134.3587897983998</v>
      </c>
      <c r="I28" s="218">
        <v>6411.1098226399999</v>
      </c>
      <c r="J28" s="218">
        <v>5993.7130681969002</v>
      </c>
      <c r="K28" s="218">
        <v>8993.4552679328008</v>
      </c>
      <c r="L28" s="218">
        <v>4020.3215720512003</v>
      </c>
      <c r="M28" s="218">
        <v>9200.9730567994011</v>
      </c>
    </row>
    <row r="29" spans="1:13" x14ac:dyDescent="0.25">
      <c r="A29" s="256"/>
      <c r="B29" s="77" t="s">
        <v>88</v>
      </c>
      <c r="C29" s="219" t="s">
        <v>87</v>
      </c>
      <c r="D29" s="219">
        <v>8552.1091760165</v>
      </c>
      <c r="E29" s="219">
        <v>2880.4550041592001</v>
      </c>
      <c r="F29" s="219">
        <v>6981.1593516018002</v>
      </c>
      <c r="G29" s="219">
        <v>3763.7560538473999</v>
      </c>
      <c r="H29" s="219">
        <v>4798.3426749353002</v>
      </c>
      <c r="I29" s="219">
        <v>6835.0635342471005</v>
      </c>
      <c r="J29" s="219">
        <v>6240.0397856888003</v>
      </c>
      <c r="K29" s="219">
        <v>8172.8705762017007</v>
      </c>
      <c r="L29" s="219">
        <v>4359.5670641849001</v>
      </c>
      <c r="M29" s="219">
        <v>9442.4180121597001</v>
      </c>
    </row>
    <row r="30" spans="1:13" x14ac:dyDescent="0.25">
      <c r="A30" s="256"/>
      <c r="B30" s="77" t="s">
        <v>89</v>
      </c>
      <c r="C30" s="219" t="s">
        <v>87</v>
      </c>
      <c r="D30" s="219">
        <v>10645.377655559101</v>
      </c>
      <c r="E30" s="219">
        <v>2604.9536481486002</v>
      </c>
      <c r="F30" s="219">
        <v>6622.8107515408001</v>
      </c>
      <c r="G30" s="219">
        <v>3748.1572865200001</v>
      </c>
      <c r="H30" s="219">
        <v>4280.4607716112005</v>
      </c>
      <c r="I30" s="219">
        <v>5555.4291227623999</v>
      </c>
      <c r="J30" s="219">
        <v>7400.7266878732007</v>
      </c>
      <c r="K30" s="219">
        <v>8895.2330726993005</v>
      </c>
      <c r="L30" s="219">
        <v>4580.4239064146004</v>
      </c>
      <c r="M30" s="219">
        <v>8503.5902125914999</v>
      </c>
    </row>
    <row r="31" spans="1:13" x14ac:dyDescent="0.25">
      <c r="A31" s="257"/>
      <c r="B31" s="78" t="s">
        <v>90</v>
      </c>
      <c r="C31" s="220" t="s">
        <v>87</v>
      </c>
      <c r="D31" s="220">
        <v>9403.8548600769009</v>
      </c>
      <c r="E31" s="220">
        <v>2857.3570070856999</v>
      </c>
      <c r="F31" s="220">
        <v>6591.5632406763007</v>
      </c>
      <c r="G31" s="220">
        <v>4019.7102956565</v>
      </c>
      <c r="H31" s="220">
        <v>3790.8397471581002</v>
      </c>
      <c r="I31" s="220">
        <v>5981.7700309379998</v>
      </c>
      <c r="J31" s="220">
        <v>6082.9737611296005</v>
      </c>
      <c r="K31" s="220">
        <v>8821.5157131986998</v>
      </c>
      <c r="L31" s="220">
        <v>4154.4796797309</v>
      </c>
      <c r="M31" s="220">
        <v>8984.2265292919001</v>
      </c>
    </row>
    <row r="32" spans="1:13" x14ac:dyDescent="0.25">
      <c r="A32" s="255">
        <v>2011</v>
      </c>
      <c r="B32" s="76" t="s">
        <v>86</v>
      </c>
      <c r="C32" s="218" t="s">
        <v>87</v>
      </c>
      <c r="D32" s="218" t="s">
        <v>87</v>
      </c>
      <c r="E32" s="218">
        <v>3510.4806367609003</v>
      </c>
      <c r="F32" s="218">
        <v>6608.3517862343006</v>
      </c>
      <c r="G32" s="218">
        <v>3901.1107199657004</v>
      </c>
      <c r="H32" s="218">
        <v>4409.3917807486005</v>
      </c>
      <c r="I32" s="218">
        <v>6355.165999629</v>
      </c>
      <c r="J32" s="218">
        <v>6500.4768332847998</v>
      </c>
      <c r="K32" s="218">
        <v>8822.3785393879007</v>
      </c>
      <c r="L32" s="218">
        <v>4730.6151324070006</v>
      </c>
      <c r="M32" s="218">
        <v>8863.1681608981999</v>
      </c>
    </row>
    <row r="33" spans="1:13" x14ac:dyDescent="0.25">
      <c r="A33" s="256"/>
      <c r="B33" s="77" t="s">
        <v>88</v>
      </c>
      <c r="C33" s="219" t="s">
        <v>87</v>
      </c>
      <c r="D33" s="219">
        <v>8260.8197586325005</v>
      </c>
      <c r="E33" s="219">
        <v>2907.2761518161001</v>
      </c>
      <c r="F33" s="219">
        <v>6560.4341951790002</v>
      </c>
      <c r="G33" s="219">
        <v>3884.2370360329001</v>
      </c>
      <c r="H33" s="219">
        <v>4085.5006118107003</v>
      </c>
      <c r="I33" s="219">
        <v>5677.1460553115003</v>
      </c>
      <c r="J33" s="219">
        <v>6518.4639374161006</v>
      </c>
      <c r="K33" s="219">
        <v>8603.3866890379995</v>
      </c>
      <c r="L33" s="219">
        <v>3968.2157633396</v>
      </c>
      <c r="M33" s="219">
        <v>9149.4291218332</v>
      </c>
    </row>
    <row r="34" spans="1:13" x14ac:dyDescent="0.25">
      <c r="A34" s="256"/>
      <c r="B34" s="77" t="s">
        <v>89</v>
      </c>
      <c r="C34" s="219" t="s">
        <v>87</v>
      </c>
      <c r="D34" s="219" t="s">
        <v>87</v>
      </c>
      <c r="E34" s="219">
        <v>2684.0769080697</v>
      </c>
      <c r="F34" s="219">
        <v>6942.1309934362007</v>
      </c>
      <c r="G34" s="219">
        <v>4180.1659840255998</v>
      </c>
      <c r="H34" s="219">
        <v>4299.2430627899003</v>
      </c>
      <c r="I34" s="219">
        <v>5618.2784139226005</v>
      </c>
      <c r="J34" s="219">
        <v>6422.9145461909002</v>
      </c>
      <c r="K34" s="219">
        <v>8519.6939539063005</v>
      </c>
      <c r="L34" s="219" t="s">
        <v>87</v>
      </c>
      <c r="M34" s="219">
        <v>9060.3724334561011</v>
      </c>
    </row>
    <row r="35" spans="1:13" x14ac:dyDescent="0.25">
      <c r="A35" s="257"/>
      <c r="B35" s="78" t="s">
        <v>90</v>
      </c>
      <c r="C35" s="220" t="s">
        <v>87</v>
      </c>
      <c r="D35" s="220" t="s">
        <v>87</v>
      </c>
      <c r="E35" s="220">
        <v>2660.4701619861003</v>
      </c>
      <c r="F35" s="220">
        <v>6262.5343210978999</v>
      </c>
      <c r="G35" s="220">
        <v>3756.0525363429001</v>
      </c>
      <c r="H35" s="220">
        <v>4033.0001417665003</v>
      </c>
      <c r="I35" s="220">
        <v>6379.5472018352002</v>
      </c>
      <c r="J35" s="220">
        <v>5967.9903656189999</v>
      </c>
      <c r="K35" s="220">
        <v>8730.356620672801</v>
      </c>
      <c r="L35" s="220">
        <v>3897.5503404573001</v>
      </c>
      <c r="M35" s="220">
        <v>7940.7335542829005</v>
      </c>
    </row>
    <row r="36" spans="1:13" x14ac:dyDescent="0.25">
      <c r="A36" s="255">
        <v>2012</v>
      </c>
      <c r="B36" s="76" t="s">
        <v>86</v>
      </c>
      <c r="C36" s="218" t="s">
        <v>87</v>
      </c>
      <c r="D36" s="218" t="s">
        <v>87</v>
      </c>
      <c r="E36" s="218">
        <v>2504.1655152930002</v>
      </c>
      <c r="F36" s="218">
        <v>6207.5483218992003</v>
      </c>
      <c r="G36" s="218">
        <v>4029.3890241121003</v>
      </c>
      <c r="H36" s="218">
        <v>4137.2826458731006</v>
      </c>
      <c r="I36" s="218">
        <v>5824.3066387225999</v>
      </c>
      <c r="J36" s="218">
        <v>6113.7993283190999</v>
      </c>
      <c r="K36" s="218">
        <v>8417.982599297</v>
      </c>
      <c r="L36" s="218">
        <v>4002.5479786539004</v>
      </c>
      <c r="M36" s="218">
        <v>9121.7226443411</v>
      </c>
    </row>
    <row r="37" spans="1:13" x14ac:dyDescent="0.25">
      <c r="A37" s="256"/>
      <c r="B37" s="77" t="s">
        <v>88</v>
      </c>
      <c r="C37" s="219" t="s">
        <v>87</v>
      </c>
      <c r="D37" s="219" t="s">
        <v>87</v>
      </c>
      <c r="E37" s="219">
        <v>2520.30947229</v>
      </c>
      <c r="F37" s="219">
        <v>6344.8550063681005</v>
      </c>
      <c r="G37" s="219">
        <v>3704.5929384640999</v>
      </c>
      <c r="H37" s="219">
        <v>3887.0482433026</v>
      </c>
      <c r="I37" s="219">
        <v>6471.6930481733998</v>
      </c>
      <c r="J37" s="219">
        <v>7257.8542283361003</v>
      </c>
      <c r="K37" s="219">
        <v>8887.6729974543996</v>
      </c>
      <c r="L37" s="219">
        <v>4129.4670283239002</v>
      </c>
      <c r="M37" s="219">
        <v>8292.7188692939999</v>
      </c>
    </row>
    <row r="38" spans="1:13" x14ac:dyDescent="0.25">
      <c r="A38" s="256"/>
      <c r="B38" s="77" t="s">
        <v>89</v>
      </c>
      <c r="C38" s="219" t="s">
        <v>87</v>
      </c>
      <c r="D38" s="219">
        <v>7725.1899016544003</v>
      </c>
      <c r="E38" s="219">
        <v>2310.8399214475999</v>
      </c>
      <c r="F38" s="219">
        <v>6311.3533888908005</v>
      </c>
      <c r="G38" s="219">
        <v>3776.2290770076002</v>
      </c>
      <c r="H38" s="219">
        <v>4005.5202017615002</v>
      </c>
      <c r="I38" s="219">
        <v>5344.9175802922</v>
      </c>
      <c r="J38" s="219">
        <v>5773.3613093498998</v>
      </c>
      <c r="K38" s="219">
        <v>8678.0682936817011</v>
      </c>
      <c r="L38" s="219">
        <v>4153.7092148268002</v>
      </c>
      <c r="M38" s="219">
        <v>8468.1878091491999</v>
      </c>
    </row>
    <row r="39" spans="1:13" x14ac:dyDescent="0.25">
      <c r="A39" s="257"/>
      <c r="B39" s="78" t="s">
        <v>90</v>
      </c>
      <c r="C39" s="220" t="s">
        <v>87</v>
      </c>
      <c r="D39" s="220">
        <v>7207.4326485942001</v>
      </c>
      <c r="E39" s="220">
        <v>3155.0825576576999</v>
      </c>
      <c r="F39" s="220">
        <v>6202.2291343403003</v>
      </c>
      <c r="G39" s="220">
        <v>4095.3150563506001</v>
      </c>
      <c r="H39" s="220">
        <v>4238.9502689757001</v>
      </c>
      <c r="I39" s="220">
        <v>5844.1046989153001</v>
      </c>
      <c r="J39" s="220">
        <v>6869.5383759285005</v>
      </c>
      <c r="K39" s="220">
        <v>8750.853030481001</v>
      </c>
      <c r="L39" s="220">
        <v>3637.8892780731003</v>
      </c>
      <c r="M39" s="220">
        <v>8778.1142249654004</v>
      </c>
    </row>
    <row r="40" spans="1:13" x14ac:dyDescent="0.25">
      <c r="A40" s="255">
        <v>2013</v>
      </c>
      <c r="B40" s="76" t="s">
        <v>86</v>
      </c>
      <c r="C40" s="218" t="s">
        <v>87</v>
      </c>
      <c r="D40" s="218">
        <v>8001.7053856947005</v>
      </c>
      <c r="E40" s="218">
        <v>2799.5412007519999</v>
      </c>
      <c r="F40" s="218">
        <v>6202.2594265909001</v>
      </c>
      <c r="G40" s="218">
        <v>4248.5787287374005</v>
      </c>
      <c r="H40" s="218">
        <v>3621.4783184600001</v>
      </c>
      <c r="I40" s="218">
        <v>6054.4947859225003</v>
      </c>
      <c r="J40" s="218">
        <v>6188.5045881553006</v>
      </c>
      <c r="K40" s="218">
        <v>8451.5787839737004</v>
      </c>
      <c r="L40" s="218">
        <v>4173.2517934621001</v>
      </c>
      <c r="M40" s="218">
        <v>9256.9286577224011</v>
      </c>
    </row>
    <row r="41" spans="1:13" x14ac:dyDescent="0.25">
      <c r="A41" s="256"/>
      <c r="B41" s="77" t="s">
        <v>88</v>
      </c>
      <c r="C41" s="219">
        <v>504.82661048110003</v>
      </c>
      <c r="D41" s="219" t="s">
        <v>87</v>
      </c>
      <c r="E41" s="219">
        <v>2572.3267469349003</v>
      </c>
      <c r="F41" s="219">
        <v>6120.4757366387003</v>
      </c>
      <c r="G41" s="219">
        <v>4017.4374309093</v>
      </c>
      <c r="H41" s="219">
        <v>4331.4135031432997</v>
      </c>
      <c r="I41" s="219">
        <v>5661.7812291875998</v>
      </c>
      <c r="J41" s="219">
        <v>6086.0060037465</v>
      </c>
      <c r="K41" s="219">
        <v>8456.9338566778006</v>
      </c>
      <c r="L41" s="219">
        <v>4268.6352220661001</v>
      </c>
      <c r="M41" s="219">
        <v>9132.4389591338004</v>
      </c>
    </row>
    <row r="42" spans="1:13" x14ac:dyDescent="0.25">
      <c r="A42" s="256"/>
      <c r="B42" s="77" t="s">
        <v>89</v>
      </c>
      <c r="C42" s="219">
        <v>448.54249480650003</v>
      </c>
      <c r="D42" s="219">
        <v>6666.5835835540001</v>
      </c>
      <c r="E42" s="219">
        <v>2943.4578027580001</v>
      </c>
      <c r="F42" s="219">
        <v>5810.5082928328002</v>
      </c>
      <c r="G42" s="219">
        <v>4137.1138766476997</v>
      </c>
      <c r="H42" s="219">
        <v>4160.3745256251004</v>
      </c>
      <c r="I42" s="219">
        <v>5742.2988610103002</v>
      </c>
      <c r="J42" s="219">
        <v>5992.5247945750998</v>
      </c>
      <c r="K42" s="219">
        <v>8309.7274028915999</v>
      </c>
      <c r="L42" s="219">
        <v>4295.9142219006999</v>
      </c>
      <c r="M42" s="219">
        <v>7946.2045114164002</v>
      </c>
    </row>
    <row r="43" spans="1:13" x14ac:dyDescent="0.25">
      <c r="A43" s="257"/>
      <c r="B43" s="78" t="s">
        <v>90</v>
      </c>
      <c r="C43" s="220" t="s">
        <v>87</v>
      </c>
      <c r="D43" s="220" t="s">
        <v>87</v>
      </c>
      <c r="E43" s="220">
        <v>3062.2039204769003</v>
      </c>
      <c r="F43" s="220">
        <v>6089.3953429166004</v>
      </c>
      <c r="G43" s="220">
        <v>3660.1806595143003</v>
      </c>
      <c r="H43" s="220">
        <v>3872.1037772728</v>
      </c>
      <c r="I43" s="220">
        <v>5482.5582449109997</v>
      </c>
      <c r="J43" s="220">
        <v>5349.7358395295005</v>
      </c>
      <c r="K43" s="220">
        <v>8105.7099660444001</v>
      </c>
      <c r="L43" s="220">
        <v>3799.9625303787002</v>
      </c>
      <c r="M43" s="220">
        <v>7652.8555397220007</v>
      </c>
    </row>
    <row r="44" spans="1:13" x14ac:dyDescent="0.25">
      <c r="A44" s="255">
        <v>2014</v>
      </c>
      <c r="B44" s="76" t="s">
        <v>86</v>
      </c>
      <c r="C44" s="218">
        <v>743.38844941080004</v>
      </c>
      <c r="D44" s="218" t="s">
        <v>87</v>
      </c>
      <c r="E44" s="218">
        <v>3131.2557074901001</v>
      </c>
      <c r="F44" s="218">
        <v>6111.5219522381003</v>
      </c>
      <c r="G44" s="218">
        <v>3994.9705921719001</v>
      </c>
      <c r="H44" s="218">
        <v>4225.0046923397003</v>
      </c>
      <c r="I44" s="218">
        <v>6232.4568354108005</v>
      </c>
      <c r="J44" s="218">
        <v>6223.3253558626002</v>
      </c>
      <c r="K44" s="218">
        <v>7685.4204590193003</v>
      </c>
      <c r="L44" s="218">
        <v>3747.2984317573</v>
      </c>
      <c r="M44" s="218">
        <v>7848.5857815333002</v>
      </c>
    </row>
    <row r="45" spans="1:13" x14ac:dyDescent="0.25">
      <c r="A45" s="256"/>
      <c r="B45" s="77" t="s">
        <v>88</v>
      </c>
      <c r="C45" s="219" t="s">
        <v>87</v>
      </c>
      <c r="D45" s="219" t="s">
        <v>87</v>
      </c>
      <c r="E45" s="219">
        <v>3215.0191429273</v>
      </c>
      <c r="F45" s="219">
        <v>5888.6794286415998</v>
      </c>
      <c r="G45" s="219">
        <v>3931.5483067409</v>
      </c>
      <c r="H45" s="219">
        <v>4190.3342009577</v>
      </c>
      <c r="I45" s="219">
        <v>6137.3598091714002</v>
      </c>
      <c r="J45" s="219">
        <v>5454.8774838670006</v>
      </c>
      <c r="K45" s="219">
        <v>8347.3980208640005</v>
      </c>
      <c r="L45" s="219">
        <v>3979.2842417045003</v>
      </c>
      <c r="M45" s="219">
        <v>7610.1624177183003</v>
      </c>
    </row>
    <row r="46" spans="1:13" x14ac:dyDescent="0.25">
      <c r="A46" s="256"/>
      <c r="B46" s="77" t="s">
        <v>89</v>
      </c>
      <c r="C46" s="219" t="s">
        <v>87</v>
      </c>
      <c r="D46" s="219" t="s">
        <v>87</v>
      </c>
      <c r="E46" s="219">
        <v>3168.5293850708999</v>
      </c>
      <c r="F46" s="219">
        <v>5685.3508181103998</v>
      </c>
      <c r="G46" s="219">
        <v>3499.1481071895</v>
      </c>
      <c r="H46" s="219">
        <v>4140.9957393607001</v>
      </c>
      <c r="I46" s="219">
        <v>5405.8872404540998</v>
      </c>
      <c r="J46" s="219">
        <v>5824.0465348593007</v>
      </c>
      <c r="K46" s="219">
        <v>7542.2463292609</v>
      </c>
      <c r="L46" s="219">
        <v>4246.4989401435005</v>
      </c>
      <c r="M46" s="219">
        <v>7835.0015887181999</v>
      </c>
    </row>
    <row r="47" spans="1:13" x14ac:dyDescent="0.25">
      <c r="A47" s="257"/>
      <c r="B47" s="78" t="s">
        <v>90</v>
      </c>
      <c r="C47" s="220" t="s">
        <v>87</v>
      </c>
      <c r="D47" s="220">
        <v>6901.7041338429999</v>
      </c>
      <c r="E47" s="220">
        <v>3450.1475667073</v>
      </c>
      <c r="F47" s="220">
        <v>6088.3460395979</v>
      </c>
      <c r="G47" s="220">
        <v>3756.9544597892</v>
      </c>
      <c r="H47" s="220">
        <v>4114.2654274461001</v>
      </c>
      <c r="I47" s="220">
        <v>6347.7603392662004</v>
      </c>
      <c r="J47" s="220">
        <v>5478.7022760383998</v>
      </c>
      <c r="K47" s="220">
        <v>8471.253114577501</v>
      </c>
      <c r="L47" s="220">
        <v>4496.5481956351005</v>
      </c>
      <c r="M47" s="220">
        <v>7698.2917723889004</v>
      </c>
    </row>
    <row r="48" spans="1:13" x14ac:dyDescent="0.25">
      <c r="A48" s="255">
        <v>2015</v>
      </c>
      <c r="B48" s="76" t="s">
        <v>86</v>
      </c>
      <c r="C48" s="218">
        <v>719.19389434160007</v>
      </c>
      <c r="D48" s="218" t="s">
        <v>87</v>
      </c>
      <c r="E48" s="218" t="s">
        <v>87</v>
      </c>
      <c r="F48" s="218">
        <v>6069.4001384615003</v>
      </c>
      <c r="G48" s="218">
        <v>3837.0586457777003</v>
      </c>
      <c r="H48" s="218">
        <v>3945.495598002</v>
      </c>
      <c r="I48" s="218">
        <v>6495.9546114358</v>
      </c>
      <c r="J48" s="218">
        <v>5753.7258484425001</v>
      </c>
      <c r="K48" s="218">
        <v>7925.5258205290002</v>
      </c>
      <c r="L48" s="218">
        <v>4249.8025276886001</v>
      </c>
      <c r="M48" s="218">
        <v>7394.8294946328006</v>
      </c>
    </row>
    <row r="49" spans="1:13" x14ac:dyDescent="0.25">
      <c r="A49" s="256"/>
      <c r="B49" s="77" t="s">
        <v>88</v>
      </c>
      <c r="C49" s="219" t="s">
        <v>87</v>
      </c>
      <c r="D49" s="219">
        <v>7521.8654845019</v>
      </c>
      <c r="E49" s="219">
        <v>3332.2655861241001</v>
      </c>
      <c r="F49" s="219">
        <v>6394.8591606102</v>
      </c>
      <c r="G49" s="219">
        <v>3797.0692520758003</v>
      </c>
      <c r="H49" s="219">
        <v>4146.6950728147003</v>
      </c>
      <c r="I49" s="219">
        <v>5565.004599293</v>
      </c>
      <c r="J49" s="219">
        <v>5404.8439104130002</v>
      </c>
      <c r="K49" s="219">
        <v>8132.9807709274</v>
      </c>
      <c r="L49" s="219">
        <v>4001.1793200669999</v>
      </c>
      <c r="M49" s="219">
        <v>7480.5253259087003</v>
      </c>
    </row>
    <row r="50" spans="1:13" x14ac:dyDescent="0.25">
      <c r="A50" s="256"/>
      <c r="B50" s="77" t="s">
        <v>89</v>
      </c>
      <c r="C50" s="219" t="s">
        <v>87</v>
      </c>
      <c r="D50" s="219">
        <v>5866.2288683422003</v>
      </c>
      <c r="E50" s="219" t="s">
        <v>87</v>
      </c>
      <c r="F50" s="219">
        <v>6366.3956630680004</v>
      </c>
      <c r="G50" s="219">
        <v>3806.4130980878003</v>
      </c>
      <c r="H50" s="219">
        <v>3988.7792206860004</v>
      </c>
      <c r="I50" s="219">
        <v>5522.8801725274998</v>
      </c>
      <c r="J50" s="219">
        <v>5557.7245171653003</v>
      </c>
      <c r="K50" s="219">
        <v>8487.5490670011004</v>
      </c>
      <c r="L50" s="219">
        <v>4072.3388544988002</v>
      </c>
      <c r="M50" s="219">
        <v>7647.8574677539</v>
      </c>
    </row>
    <row r="51" spans="1:13" x14ac:dyDescent="0.25">
      <c r="A51" s="257"/>
      <c r="B51" s="78" t="s">
        <v>90</v>
      </c>
      <c r="C51" s="220">
        <v>568.99045609970005</v>
      </c>
      <c r="D51" s="220" t="s">
        <v>87</v>
      </c>
      <c r="E51" s="220">
        <v>2648.4022857571999</v>
      </c>
      <c r="F51" s="220">
        <v>6600.7818504231</v>
      </c>
      <c r="G51" s="220">
        <v>3849.6291279567999</v>
      </c>
      <c r="H51" s="220">
        <v>3475.9351553465999</v>
      </c>
      <c r="I51" s="220">
        <v>5611.2398629234003</v>
      </c>
      <c r="J51" s="220">
        <v>5525.9683690827005</v>
      </c>
      <c r="K51" s="220">
        <v>7954.1762154910002</v>
      </c>
      <c r="L51" s="220">
        <v>3941.0006913595003</v>
      </c>
      <c r="M51" s="220">
        <v>7348.9081425273998</v>
      </c>
    </row>
    <row r="52" spans="1:13" x14ac:dyDescent="0.25">
      <c r="A52" s="255">
        <v>2016</v>
      </c>
      <c r="B52" s="76" t="s">
        <v>86</v>
      </c>
      <c r="C52" s="218">
        <v>825.93964950830002</v>
      </c>
      <c r="D52" s="218" t="s">
        <v>87</v>
      </c>
      <c r="E52" s="218">
        <v>2491.3570212233003</v>
      </c>
      <c r="F52" s="218">
        <v>6182.0836300806004</v>
      </c>
      <c r="G52" s="218">
        <v>3865.2801475661004</v>
      </c>
      <c r="H52" s="218">
        <v>3750.7244634100002</v>
      </c>
      <c r="I52" s="218">
        <v>6166.7816344942003</v>
      </c>
      <c r="J52" s="218">
        <v>5454.1199136534005</v>
      </c>
      <c r="K52" s="218">
        <v>7731.6949854186005</v>
      </c>
      <c r="L52" s="218">
        <v>3974.7959953297</v>
      </c>
      <c r="M52" s="218">
        <v>7625.3177383413004</v>
      </c>
    </row>
    <row r="53" spans="1:13" x14ac:dyDescent="0.25">
      <c r="A53" s="256"/>
      <c r="B53" s="77" t="s">
        <v>88</v>
      </c>
      <c r="C53" s="219" t="s">
        <v>87</v>
      </c>
      <c r="D53" s="219" t="s">
        <v>87</v>
      </c>
      <c r="E53" s="219">
        <v>2822.9162305425002</v>
      </c>
      <c r="F53" s="219">
        <v>6121.2448630835006</v>
      </c>
      <c r="G53" s="219">
        <v>3756.6703855207002</v>
      </c>
      <c r="H53" s="219">
        <v>3811.1638512050999</v>
      </c>
      <c r="I53" s="219">
        <v>5639.2585943983004</v>
      </c>
      <c r="J53" s="219">
        <v>6215.8645755551006</v>
      </c>
      <c r="K53" s="219">
        <v>7933.7760000633007</v>
      </c>
      <c r="L53" s="219">
        <v>4120.9508983250998</v>
      </c>
      <c r="M53" s="219">
        <v>7051.7286062429002</v>
      </c>
    </row>
    <row r="54" spans="1:13" x14ac:dyDescent="0.25">
      <c r="A54" s="256"/>
      <c r="B54" s="77" t="s">
        <v>89</v>
      </c>
      <c r="C54" s="219" t="s">
        <v>87</v>
      </c>
      <c r="D54" s="219" t="s">
        <v>87</v>
      </c>
      <c r="E54" s="219">
        <v>3128.0539692206003</v>
      </c>
      <c r="F54" s="219">
        <v>6339.4980151206</v>
      </c>
      <c r="G54" s="219">
        <v>3760.7418783618</v>
      </c>
      <c r="H54" s="219">
        <v>3793.0192780457</v>
      </c>
      <c r="I54" s="219">
        <v>5795.3580147257999</v>
      </c>
      <c r="J54" s="219">
        <v>5830.2131858134999</v>
      </c>
      <c r="K54" s="219">
        <v>7233.3768432508004</v>
      </c>
      <c r="L54" s="219">
        <v>3777.9298375554004</v>
      </c>
      <c r="M54" s="219">
        <v>8136.3498719868003</v>
      </c>
    </row>
    <row r="55" spans="1:13" x14ac:dyDescent="0.25">
      <c r="A55" s="257"/>
      <c r="B55" s="78" t="s">
        <v>90</v>
      </c>
      <c r="C55" s="220">
        <v>559.82840511350003</v>
      </c>
      <c r="D55" s="220" t="s">
        <v>87</v>
      </c>
      <c r="E55" s="220">
        <v>3647.4756623580001</v>
      </c>
      <c r="F55" s="220">
        <v>6310.3495557430006</v>
      </c>
      <c r="G55" s="220">
        <v>4010.1356723777003</v>
      </c>
      <c r="H55" s="220">
        <v>4179.1711431765998</v>
      </c>
      <c r="I55" s="220">
        <v>5203.3313569774</v>
      </c>
      <c r="J55" s="220">
        <v>6629.4662580271006</v>
      </c>
      <c r="K55" s="220">
        <v>7583.7341487992999</v>
      </c>
      <c r="L55" s="220">
        <v>3737.0306949320002</v>
      </c>
      <c r="M55" s="220">
        <v>7496.5095219353007</v>
      </c>
    </row>
    <row r="56" spans="1:13" x14ac:dyDescent="0.25">
      <c r="A56" s="255">
        <v>2017</v>
      </c>
      <c r="B56" s="76" t="s">
        <v>86</v>
      </c>
      <c r="C56" s="218" t="s">
        <v>87</v>
      </c>
      <c r="D56" s="218">
        <v>8357.4830758192002</v>
      </c>
      <c r="E56" s="218">
        <v>3456.0395094047999</v>
      </c>
      <c r="F56" s="218">
        <v>5900.4481443901004</v>
      </c>
      <c r="G56" s="218">
        <v>3760.1677066646002</v>
      </c>
      <c r="H56" s="218">
        <v>3941.6761925380001</v>
      </c>
      <c r="I56" s="218">
        <v>5507.636981738</v>
      </c>
      <c r="J56" s="218">
        <v>6173.0392988960002</v>
      </c>
      <c r="K56" s="218">
        <v>8351.403382775401</v>
      </c>
      <c r="L56" s="218">
        <v>3770.6938570145003</v>
      </c>
      <c r="M56" s="218">
        <v>7654.8406247512003</v>
      </c>
    </row>
    <row r="57" spans="1:13" x14ac:dyDescent="0.25">
      <c r="A57" s="256"/>
      <c r="B57" s="77" t="s">
        <v>88</v>
      </c>
      <c r="C57" s="219" t="s">
        <v>87</v>
      </c>
      <c r="D57" s="219">
        <v>8666.4967655108994</v>
      </c>
      <c r="E57" s="219">
        <v>3066.3067587078003</v>
      </c>
      <c r="F57" s="219">
        <v>6025.4303352551005</v>
      </c>
      <c r="G57" s="219">
        <v>3886.6120239291999</v>
      </c>
      <c r="H57" s="219">
        <v>3914.4026778663001</v>
      </c>
      <c r="I57" s="219">
        <v>6036.1859435393999</v>
      </c>
      <c r="J57" s="219">
        <v>6091.3538606459006</v>
      </c>
      <c r="K57" s="219">
        <v>7764.5154021607004</v>
      </c>
      <c r="L57" s="219">
        <v>4058.1489585595</v>
      </c>
      <c r="M57" s="219">
        <v>7336.6202715109002</v>
      </c>
    </row>
    <row r="58" spans="1:13" x14ac:dyDescent="0.25">
      <c r="A58" s="256"/>
      <c r="B58" s="77" t="s">
        <v>89</v>
      </c>
      <c r="C58" s="219" t="s">
        <v>87</v>
      </c>
      <c r="D58" s="219">
        <v>7896.5078348495999</v>
      </c>
      <c r="E58" s="219">
        <v>3212.7047271977003</v>
      </c>
      <c r="F58" s="219">
        <v>6043.0117886435</v>
      </c>
      <c r="G58" s="219">
        <v>4059.3198493691002</v>
      </c>
      <c r="H58" s="219">
        <v>4093.5853291731</v>
      </c>
      <c r="I58" s="219">
        <v>5340.872925353</v>
      </c>
      <c r="J58" s="219">
        <v>5491.0608748000004</v>
      </c>
      <c r="K58" s="219">
        <v>8495.8052615888009</v>
      </c>
      <c r="L58" s="219">
        <v>3745.1393760937999</v>
      </c>
      <c r="M58" s="219">
        <v>8379.3872047051009</v>
      </c>
    </row>
    <row r="59" spans="1:13" x14ac:dyDescent="0.25">
      <c r="A59" s="257"/>
      <c r="B59" s="78" t="s">
        <v>90</v>
      </c>
      <c r="C59" s="220">
        <v>670.36272929799998</v>
      </c>
      <c r="D59" s="220">
        <v>7017.3033000419</v>
      </c>
      <c r="E59" s="220">
        <v>2677.8819311761999</v>
      </c>
      <c r="F59" s="220">
        <v>5817.5271152352007</v>
      </c>
      <c r="G59" s="220">
        <v>3460.0560863255</v>
      </c>
      <c r="H59" s="220">
        <v>3913.3096437112004</v>
      </c>
      <c r="I59" s="220">
        <v>5256.6843312020001</v>
      </c>
      <c r="J59" s="220">
        <v>5750.6910332854004</v>
      </c>
      <c r="K59" s="220">
        <v>8018.8817700230002</v>
      </c>
      <c r="L59" s="220">
        <v>3699.9127357032003</v>
      </c>
      <c r="M59" s="220">
        <v>7370.3114414272004</v>
      </c>
    </row>
    <row r="60" spans="1:13" x14ac:dyDescent="0.25">
      <c r="A60" s="255">
        <v>2018</v>
      </c>
      <c r="B60" s="76" t="s">
        <v>86</v>
      </c>
      <c r="C60" s="218" t="s">
        <v>87</v>
      </c>
      <c r="D60" s="218">
        <v>7199.7875449802004</v>
      </c>
      <c r="E60" s="218">
        <v>2639.9098067344003</v>
      </c>
      <c r="F60" s="218">
        <v>5429.6957465670002</v>
      </c>
      <c r="G60" s="218">
        <v>3989.8899504935002</v>
      </c>
      <c r="H60" s="218">
        <v>4320.5917046325003</v>
      </c>
      <c r="I60" s="218">
        <v>5446.1337489122006</v>
      </c>
      <c r="J60" s="218">
        <v>5487.0089167811002</v>
      </c>
      <c r="K60" s="218">
        <v>7174.9561922879002</v>
      </c>
      <c r="L60" s="218">
        <v>3919.9471375347002</v>
      </c>
      <c r="M60" s="218">
        <v>8145.8494716421001</v>
      </c>
    </row>
    <row r="61" spans="1:13" x14ac:dyDescent="0.25">
      <c r="A61" s="256"/>
      <c r="B61" s="77" t="s">
        <v>88</v>
      </c>
      <c r="C61" s="219" t="s">
        <v>87</v>
      </c>
      <c r="D61" s="219">
        <v>8822.317375994</v>
      </c>
      <c r="E61" s="219">
        <v>2981.0903064648001</v>
      </c>
      <c r="F61" s="219">
        <v>5750.9157067698998</v>
      </c>
      <c r="G61" s="219">
        <v>3695.9950198027</v>
      </c>
      <c r="H61" s="219">
        <v>4768.6529413924</v>
      </c>
      <c r="I61" s="219">
        <v>5794.7413851217007</v>
      </c>
      <c r="J61" s="219">
        <v>5490.6054305154003</v>
      </c>
      <c r="K61" s="219">
        <v>7604.9054962901</v>
      </c>
      <c r="L61" s="219">
        <v>4085.5316474790002</v>
      </c>
      <c r="M61" s="219">
        <v>7477.5088635411003</v>
      </c>
    </row>
    <row r="62" spans="1:13" x14ac:dyDescent="0.25">
      <c r="A62" s="256"/>
      <c r="B62" s="77" t="s">
        <v>89</v>
      </c>
      <c r="C62" s="219" t="s">
        <v>87</v>
      </c>
      <c r="D62" s="219">
        <v>7358.7949306032006</v>
      </c>
      <c r="E62" s="219" t="s">
        <v>87</v>
      </c>
      <c r="F62" s="219">
        <v>5897.7005394816006</v>
      </c>
      <c r="G62" s="219">
        <v>3668.5663841267001</v>
      </c>
      <c r="H62" s="219">
        <v>4177.7227756494003</v>
      </c>
      <c r="I62" s="219">
        <v>5328.3909984744005</v>
      </c>
      <c r="J62" s="219">
        <v>6368.0553680667999</v>
      </c>
      <c r="K62" s="219">
        <v>7908.1068092361002</v>
      </c>
      <c r="L62" s="219">
        <v>3872.387437115</v>
      </c>
      <c r="M62" s="219">
        <v>8157.3257303918999</v>
      </c>
    </row>
    <row r="63" spans="1:13" x14ac:dyDescent="0.25">
      <c r="A63" s="257"/>
      <c r="B63" s="78" t="s">
        <v>90</v>
      </c>
      <c r="C63" s="220" t="s">
        <v>87</v>
      </c>
      <c r="D63" s="220">
        <v>10096.590007495401</v>
      </c>
      <c r="E63" s="220">
        <v>3342.0393146514002</v>
      </c>
      <c r="F63" s="220">
        <v>6028.5102592942003</v>
      </c>
      <c r="G63" s="220">
        <v>3482.5143617612002</v>
      </c>
      <c r="H63" s="220">
        <v>3943.2546507248003</v>
      </c>
      <c r="I63" s="220">
        <v>5289.5574237546998</v>
      </c>
      <c r="J63" s="220">
        <v>5374.3610850715004</v>
      </c>
      <c r="K63" s="220">
        <v>7803.1897700973004</v>
      </c>
      <c r="L63" s="220">
        <v>3699.3564781526002</v>
      </c>
      <c r="M63" s="220">
        <v>7466.2458459540003</v>
      </c>
    </row>
    <row r="64" spans="1:13" x14ac:dyDescent="0.25">
      <c r="A64" s="255">
        <v>2019</v>
      </c>
      <c r="B64" s="76" t="s">
        <v>86</v>
      </c>
      <c r="C64" s="218" t="s">
        <v>87</v>
      </c>
      <c r="D64" s="218" t="s">
        <v>87</v>
      </c>
      <c r="E64" s="218">
        <v>2681.7241540311002</v>
      </c>
      <c r="F64" s="218">
        <v>5664.8605583895005</v>
      </c>
      <c r="G64" s="218">
        <v>3684.7772890616002</v>
      </c>
      <c r="H64" s="218">
        <v>3747.9315872270004</v>
      </c>
      <c r="I64" s="218">
        <v>6133.1340949536007</v>
      </c>
      <c r="J64" s="218">
        <v>5245.284142431</v>
      </c>
      <c r="K64" s="218">
        <v>7684.4090257935004</v>
      </c>
      <c r="L64" s="218">
        <v>3834.027324224</v>
      </c>
      <c r="M64" s="218">
        <v>7858.9294339379003</v>
      </c>
    </row>
    <row r="65" spans="1:13" x14ac:dyDescent="0.25">
      <c r="A65" s="256"/>
      <c r="B65" s="77" t="s">
        <v>88</v>
      </c>
      <c r="C65" s="219">
        <v>924.92793622900001</v>
      </c>
      <c r="D65" s="219">
        <v>10050.635895452901</v>
      </c>
      <c r="E65" s="219">
        <v>2508.2899961775001</v>
      </c>
      <c r="F65" s="219">
        <v>5796.3013598544003</v>
      </c>
      <c r="G65" s="219">
        <v>3834.4279613324002</v>
      </c>
      <c r="H65" s="219">
        <v>4083.7614134221003</v>
      </c>
      <c r="I65" s="219">
        <v>5930.7030246714003</v>
      </c>
      <c r="J65" s="219">
        <v>5741.5955145550006</v>
      </c>
      <c r="K65" s="219">
        <v>7487.0378338904002</v>
      </c>
      <c r="L65" s="219">
        <v>3728.5046258827001</v>
      </c>
      <c r="M65" s="219">
        <v>7557.5963730873</v>
      </c>
    </row>
    <row r="66" spans="1:13" x14ac:dyDescent="0.25">
      <c r="A66" s="256"/>
      <c r="B66" s="77" t="s">
        <v>89</v>
      </c>
      <c r="C66" s="219" t="s">
        <v>87</v>
      </c>
      <c r="D66" s="219">
        <v>10359.341622206701</v>
      </c>
      <c r="E66" s="219">
        <v>3591.4596507561</v>
      </c>
      <c r="F66" s="219">
        <v>6292.8483154697005</v>
      </c>
      <c r="G66" s="219">
        <v>3856.1105482326002</v>
      </c>
      <c r="H66" s="219">
        <v>3964.4592892365004</v>
      </c>
      <c r="I66" s="219">
        <v>6113.4887823672007</v>
      </c>
      <c r="J66" s="219">
        <v>5489.5571777117002</v>
      </c>
      <c r="K66" s="219">
        <v>6741.0694046008002</v>
      </c>
      <c r="L66" s="219">
        <v>3809.7371570702003</v>
      </c>
      <c r="M66" s="219">
        <v>7849.1045404556999</v>
      </c>
    </row>
    <row r="67" spans="1:13" x14ac:dyDescent="0.25">
      <c r="A67" s="257"/>
      <c r="B67" s="78" t="s">
        <v>90</v>
      </c>
      <c r="C67" s="220" t="s">
        <v>87</v>
      </c>
      <c r="D67" s="220" t="s">
        <v>87</v>
      </c>
      <c r="E67" s="220">
        <v>3110.8470388538999</v>
      </c>
      <c r="F67" s="220">
        <v>5972.2118923373</v>
      </c>
      <c r="G67" s="220">
        <v>3851.7991092701</v>
      </c>
      <c r="H67" s="220">
        <v>3874.1813029448003</v>
      </c>
      <c r="I67" s="220">
        <v>6535.1567766738999</v>
      </c>
      <c r="J67" s="220">
        <v>5873.9511548672999</v>
      </c>
      <c r="K67" s="220">
        <v>7535.0082626175999</v>
      </c>
      <c r="L67" s="220">
        <v>4071.9897925503001</v>
      </c>
      <c r="M67" s="220">
        <v>7039.1700654392007</v>
      </c>
    </row>
    <row r="68" spans="1:13" x14ac:dyDescent="0.25">
      <c r="A68" s="255">
        <v>2020</v>
      </c>
      <c r="B68" s="76" t="s">
        <v>86</v>
      </c>
      <c r="C68" s="218" t="s">
        <v>87</v>
      </c>
      <c r="D68" s="218" t="s">
        <v>87</v>
      </c>
      <c r="E68" s="218">
        <v>2994.6925462089002</v>
      </c>
      <c r="F68" s="218">
        <v>6332.0278595458003</v>
      </c>
      <c r="G68" s="218">
        <v>3911.3053891038003</v>
      </c>
      <c r="H68" s="218">
        <v>4175.1549270452006</v>
      </c>
      <c r="I68" s="218">
        <v>5890.3551160487004</v>
      </c>
      <c r="J68" s="218">
        <v>5716.9032468279001</v>
      </c>
      <c r="K68" s="218">
        <v>8405.5186143644005</v>
      </c>
      <c r="L68" s="218">
        <v>4307.5387120251999</v>
      </c>
      <c r="M68" s="218">
        <v>7432.3665829182</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t="s">
        <v>87</v>
      </c>
      <c r="D70" s="219" t="s">
        <v>87</v>
      </c>
      <c r="E70" s="219">
        <v>3351.4514584889002</v>
      </c>
      <c r="F70" s="219">
        <v>6216.4867756502999</v>
      </c>
      <c r="G70" s="219">
        <v>3738.3805885781003</v>
      </c>
      <c r="H70" s="219">
        <v>3544.8333941003002</v>
      </c>
      <c r="I70" s="219">
        <v>5855.2976307198005</v>
      </c>
      <c r="J70" s="219">
        <v>6454.0401179423006</v>
      </c>
      <c r="K70" s="219">
        <v>8373.287391412101</v>
      </c>
      <c r="L70" s="219">
        <v>4369.8736551764005</v>
      </c>
      <c r="M70" s="219">
        <v>7212.1414772381004</v>
      </c>
    </row>
    <row r="71" spans="1:13" x14ac:dyDescent="0.25">
      <c r="A71" s="257"/>
      <c r="B71" s="78" t="s">
        <v>90</v>
      </c>
      <c r="C71" s="220" t="s">
        <v>87</v>
      </c>
      <c r="D71" s="220" t="s">
        <v>87</v>
      </c>
      <c r="E71" s="220" t="s">
        <v>87</v>
      </c>
      <c r="F71" s="220">
        <v>6355.5885003309004</v>
      </c>
      <c r="G71" s="220">
        <v>4409.2541842566998</v>
      </c>
      <c r="H71" s="220">
        <v>3809.3391092029001</v>
      </c>
      <c r="I71" s="220">
        <v>6041.3090300208005</v>
      </c>
      <c r="J71" s="220">
        <v>6088.1277197995005</v>
      </c>
      <c r="K71" s="220">
        <v>7559.7968573160006</v>
      </c>
      <c r="L71" s="220">
        <v>4412.8877875347998</v>
      </c>
      <c r="M71" s="220">
        <v>7494.7178421799999</v>
      </c>
    </row>
    <row r="72" spans="1:13" x14ac:dyDescent="0.25">
      <c r="A72" s="255">
        <v>2021</v>
      </c>
      <c r="B72" s="76" t="s">
        <v>86</v>
      </c>
      <c r="C72" s="218" t="s">
        <v>87</v>
      </c>
      <c r="D72" s="218">
        <v>8204.6926107430008</v>
      </c>
      <c r="E72" s="218">
        <v>4350.3844197922999</v>
      </c>
      <c r="F72" s="218">
        <v>6539.9942928847004</v>
      </c>
      <c r="G72" s="218">
        <v>4321.6797129708002</v>
      </c>
      <c r="H72" s="218">
        <v>4347.9639858854998</v>
      </c>
      <c r="I72" s="218" t="s">
        <v>87</v>
      </c>
      <c r="J72" s="218">
        <v>6236.0477537777006</v>
      </c>
      <c r="K72" s="218">
        <v>8568.9476646512012</v>
      </c>
      <c r="L72" s="218">
        <v>3922.6248077382002</v>
      </c>
      <c r="M72" s="218">
        <v>7237.7504804757</v>
      </c>
    </row>
    <row r="73" spans="1:13" x14ac:dyDescent="0.25">
      <c r="A73" s="256"/>
      <c r="B73" s="77" t="s">
        <v>88</v>
      </c>
      <c r="C73" s="219" t="s">
        <v>87</v>
      </c>
      <c r="D73" s="219">
        <v>5561.7763756410004</v>
      </c>
      <c r="E73" s="219" t="s">
        <v>87</v>
      </c>
      <c r="F73" s="219">
        <v>6315.6606432299004</v>
      </c>
      <c r="G73" s="219">
        <v>3801.5175776159003</v>
      </c>
      <c r="H73" s="219">
        <v>3474.9278854401</v>
      </c>
      <c r="I73" s="219">
        <v>5243.8348202699999</v>
      </c>
      <c r="J73" s="219">
        <v>6531.8801045491</v>
      </c>
      <c r="K73" s="219">
        <v>7558.6221728001001</v>
      </c>
      <c r="L73" s="219">
        <v>4424.3804605248006</v>
      </c>
      <c r="M73" s="219">
        <v>7697.5518377784001</v>
      </c>
    </row>
    <row r="74" spans="1:13" x14ac:dyDescent="0.25">
      <c r="A74" s="256"/>
      <c r="B74" s="77" t="s">
        <v>89</v>
      </c>
      <c r="C74" s="219" t="s">
        <v>87</v>
      </c>
      <c r="D74" s="219">
        <v>5490.0842970115</v>
      </c>
      <c r="E74" s="219">
        <v>3206.8583701090001</v>
      </c>
      <c r="F74" s="219">
        <v>6258.2147439352002</v>
      </c>
      <c r="G74" s="219">
        <v>3818.8182578535002</v>
      </c>
      <c r="H74" s="219">
        <v>3700.8772882848002</v>
      </c>
      <c r="I74" s="219">
        <v>5465.5541112154006</v>
      </c>
      <c r="J74" s="219">
        <v>6305.4519881302003</v>
      </c>
      <c r="K74" s="219">
        <v>7776.8443163338006</v>
      </c>
      <c r="L74" s="219">
        <v>4343.0006416898004</v>
      </c>
      <c r="M74" s="219">
        <v>7608.1848633231002</v>
      </c>
    </row>
    <row r="75" spans="1:13" x14ac:dyDescent="0.25">
      <c r="A75" s="257"/>
      <c r="B75" s="78" t="s">
        <v>90</v>
      </c>
      <c r="C75" s="220" t="s">
        <v>87</v>
      </c>
      <c r="D75" s="220" t="s">
        <v>87</v>
      </c>
      <c r="E75" s="220">
        <v>3456.1811652906999</v>
      </c>
      <c r="F75" s="220">
        <v>5996.6285587714001</v>
      </c>
      <c r="G75" s="220">
        <v>4243.1361390734</v>
      </c>
      <c r="H75" s="220">
        <v>4045.1121709931003</v>
      </c>
      <c r="I75" s="220">
        <v>6477.7520678138999</v>
      </c>
      <c r="J75" s="220">
        <v>6613.0775475610999</v>
      </c>
      <c r="K75" s="220">
        <v>8251.5637452178999</v>
      </c>
      <c r="L75" s="220">
        <v>4569.2485382230998</v>
      </c>
      <c r="M75" s="220">
        <v>7393.6387370989005</v>
      </c>
    </row>
    <row r="76" spans="1:13" x14ac:dyDescent="0.25">
      <c r="A76" s="255">
        <v>2022</v>
      </c>
      <c r="B76" s="76" t="s">
        <v>86</v>
      </c>
      <c r="C76" s="218">
        <v>933.95581973980006</v>
      </c>
      <c r="D76" s="218">
        <v>6184.7297859664004</v>
      </c>
      <c r="E76" s="218">
        <v>3603.0938040206001</v>
      </c>
      <c r="F76" s="218">
        <v>6282.9528508631001</v>
      </c>
      <c r="G76" s="218">
        <v>4050.5721199749</v>
      </c>
      <c r="H76" s="218">
        <v>4940.5925162273998</v>
      </c>
      <c r="I76" s="218">
        <v>6413.3887495681001</v>
      </c>
      <c r="J76" s="218">
        <v>5354.0185131572998</v>
      </c>
      <c r="K76" s="218">
        <v>8606.2800260846998</v>
      </c>
      <c r="L76" s="218">
        <v>4517.7192857732998</v>
      </c>
      <c r="M76" s="218">
        <v>8075.2988103427006</v>
      </c>
    </row>
    <row r="77" spans="1:13" x14ac:dyDescent="0.25">
      <c r="A77" s="256"/>
      <c r="B77" s="77" t="s">
        <v>88</v>
      </c>
      <c r="C77" s="219" t="s">
        <v>87</v>
      </c>
      <c r="D77" s="219">
        <v>5621.8591571246998</v>
      </c>
      <c r="E77" s="219">
        <v>3171.1063311441003</v>
      </c>
      <c r="F77" s="219">
        <v>6353.0542930383999</v>
      </c>
      <c r="G77" s="219">
        <v>4234.4627127424001</v>
      </c>
      <c r="H77" s="219">
        <v>4457.8313149668002</v>
      </c>
      <c r="I77" s="219">
        <v>6781.4931800189006</v>
      </c>
      <c r="J77" s="219">
        <v>5485.9526358095</v>
      </c>
      <c r="K77" s="219">
        <v>8331.3748696770999</v>
      </c>
      <c r="L77" s="219">
        <v>4631.4176803370001</v>
      </c>
      <c r="M77" s="219">
        <v>8074.2730056212004</v>
      </c>
    </row>
    <row r="78" spans="1:13" x14ac:dyDescent="0.25">
      <c r="A78" s="256"/>
      <c r="B78" s="77" t="s">
        <v>89</v>
      </c>
      <c r="C78" s="219">
        <v>596.89243128350006</v>
      </c>
      <c r="D78" s="219" t="s">
        <v>87</v>
      </c>
      <c r="E78" s="219">
        <v>3238.4040172346999</v>
      </c>
      <c r="F78" s="219">
        <v>6001.5721336534007</v>
      </c>
      <c r="G78" s="219">
        <v>3889.4038190116003</v>
      </c>
      <c r="H78" s="219">
        <v>4576.7920944721</v>
      </c>
      <c r="I78" s="219">
        <v>5675.9150993097001</v>
      </c>
      <c r="J78" s="219">
        <v>5530.4528491121</v>
      </c>
      <c r="K78" s="219">
        <v>7998.3453222528005</v>
      </c>
      <c r="L78" s="219">
        <v>4720.2184910291999</v>
      </c>
      <c r="M78" s="219">
        <v>7429.8549875005001</v>
      </c>
    </row>
    <row r="79" spans="1:13" x14ac:dyDescent="0.25">
      <c r="A79" s="257"/>
      <c r="B79" s="78" t="s">
        <v>90</v>
      </c>
      <c r="C79" s="220" t="s">
        <v>87</v>
      </c>
      <c r="D79" s="220">
        <v>6414.8405675954</v>
      </c>
      <c r="E79" s="220">
        <v>2677.0330159528003</v>
      </c>
      <c r="F79" s="220">
        <v>6671.8775477789004</v>
      </c>
      <c r="G79" s="220">
        <v>4534.2239231852</v>
      </c>
      <c r="H79" s="220">
        <v>4588.4620373030002</v>
      </c>
      <c r="I79" s="220">
        <v>5692.7843990222</v>
      </c>
      <c r="J79" s="220">
        <v>7644.5530253294</v>
      </c>
      <c r="K79" s="220">
        <v>7711.7590551436006</v>
      </c>
      <c r="L79" s="220">
        <v>4288.6552809716004</v>
      </c>
      <c r="M79" s="220">
        <v>8496.4826724343002</v>
      </c>
    </row>
    <row r="80" spans="1:13" x14ac:dyDescent="0.25">
      <c r="A80" s="255">
        <v>2023</v>
      </c>
      <c r="B80" s="76" t="s">
        <v>86</v>
      </c>
      <c r="C80" s="218">
        <v>1198.1676751768</v>
      </c>
      <c r="D80" s="218" t="s">
        <v>87</v>
      </c>
      <c r="E80" s="218">
        <v>3001.2387937491999</v>
      </c>
      <c r="F80" s="218">
        <v>6731.4388212142003</v>
      </c>
      <c r="G80" s="218">
        <v>4493.8722801172999</v>
      </c>
      <c r="H80" s="218">
        <v>4789.2527349625998</v>
      </c>
      <c r="I80" s="218">
        <v>6315.2204828126005</v>
      </c>
      <c r="J80" s="218">
        <v>8129.5062250112005</v>
      </c>
      <c r="K80" s="218">
        <v>8011.3842048126007</v>
      </c>
      <c r="L80" s="218">
        <v>4408.2242935016002</v>
      </c>
      <c r="M80" s="218">
        <v>8566.4603083061011</v>
      </c>
    </row>
    <row r="81" spans="1:13" x14ac:dyDescent="0.25">
      <c r="A81" s="256"/>
      <c r="B81" s="77" t="s">
        <v>88</v>
      </c>
      <c r="C81" s="219" t="s">
        <v>87</v>
      </c>
      <c r="D81" s="219">
        <v>6980.9607906478004</v>
      </c>
      <c r="E81" s="219">
        <v>3021.5051777159001</v>
      </c>
      <c r="F81" s="219">
        <v>6961.0448725433007</v>
      </c>
      <c r="G81" s="219">
        <v>4873.7673753486006</v>
      </c>
      <c r="H81" s="219">
        <v>5284.9024803345001</v>
      </c>
      <c r="I81" s="219">
        <v>6554.5214399621</v>
      </c>
      <c r="J81" s="219">
        <v>6548.4267586114001</v>
      </c>
      <c r="K81" s="219">
        <v>7856.5705805558</v>
      </c>
      <c r="L81" s="219">
        <v>4424.8744114505998</v>
      </c>
      <c r="M81" s="219">
        <v>8567.6138702845001</v>
      </c>
    </row>
    <row r="82" spans="1:13" x14ac:dyDescent="0.25">
      <c r="A82" s="256"/>
      <c r="B82" s="77" t="s">
        <v>89</v>
      </c>
      <c r="C82" s="219">
        <v>1000.4054089999</v>
      </c>
      <c r="D82" s="219">
        <v>7757.7114217011003</v>
      </c>
      <c r="E82" s="219">
        <v>2867.3967198780001</v>
      </c>
      <c r="F82" s="219">
        <v>6404.1580854190006</v>
      </c>
      <c r="G82" s="219">
        <v>4647.7939338469005</v>
      </c>
      <c r="H82" s="219">
        <v>4643.2709838483997</v>
      </c>
      <c r="I82" s="219">
        <v>6831.8858904286999</v>
      </c>
      <c r="J82" s="219">
        <v>6390.0112418843</v>
      </c>
      <c r="K82" s="219">
        <v>8125.3102299775001</v>
      </c>
      <c r="L82" s="219">
        <v>4524.061469024</v>
      </c>
      <c r="M82" s="219">
        <v>8146.1138174235002</v>
      </c>
    </row>
    <row r="83" spans="1:13" x14ac:dyDescent="0.25">
      <c r="A83" s="257"/>
      <c r="B83" s="78" t="s">
        <v>189</v>
      </c>
      <c r="C83" s="220" t="s">
        <v>91</v>
      </c>
      <c r="D83" s="220" t="s">
        <v>91</v>
      </c>
      <c r="E83" s="220" t="s">
        <v>91</v>
      </c>
      <c r="F83" s="220" t="s">
        <v>91</v>
      </c>
      <c r="G83" s="220" t="s">
        <v>91</v>
      </c>
      <c r="H83" s="220" t="s">
        <v>91</v>
      </c>
      <c r="I83" s="220" t="s">
        <v>91</v>
      </c>
      <c r="J83" s="220" t="s">
        <v>91</v>
      </c>
      <c r="K83" s="220" t="s">
        <v>91</v>
      </c>
      <c r="L83" s="220" t="s">
        <v>91</v>
      </c>
      <c r="M83" s="220" t="s">
        <v>91</v>
      </c>
    </row>
    <row r="84" spans="1:13" x14ac:dyDescent="0.25">
      <c r="A84" s="255">
        <v>2024</v>
      </c>
      <c r="B84" s="76" t="s">
        <v>86</v>
      </c>
      <c r="C84" s="218" t="s">
        <v>87</v>
      </c>
      <c r="D84" s="218">
        <v>8490.159270059301</v>
      </c>
      <c r="E84" s="218">
        <v>3065.7306153885002</v>
      </c>
      <c r="F84" s="218">
        <v>7411.9438717088005</v>
      </c>
      <c r="G84" s="218">
        <v>4936.3130057496001</v>
      </c>
      <c r="H84" s="218">
        <v>4963.0732968250004</v>
      </c>
      <c r="I84" s="218">
        <v>7091.8396335077005</v>
      </c>
      <c r="J84" s="218">
        <v>7044.26926413</v>
      </c>
      <c r="K84" s="218">
        <v>9703.0831147804001</v>
      </c>
      <c r="L84" s="218">
        <v>4856.9599944069005</v>
      </c>
      <c r="M84" s="218">
        <v>8277.9469341310996</v>
      </c>
    </row>
    <row r="85" spans="1:13" x14ac:dyDescent="0.25">
      <c r="A85" s="256"/>
      <c r="B85" s="77" t="s">
        <v>88</v>
      </c>
      <c r="C85" s="219" t="s">
        <v>87</v>
      </c>
      <c r="D85" s="219">
        <v>7922.7827353166003</v>
      </c>
      <c r="E85" s="219">
        <v>4324.1933410256997</v>
      </c>
      <c r="F85" s="219">
        <v>7460.0987632692004</v>
      </c>
      <c r="G85" s="219">
        <v>5139.3208751279999</v>
      </c>
      <c r="H85" s="219">
        <v>5775.7790289663999</v>
      </c>
      <c r="I85" s="219">
        <v>7057.1537439407002</v>
      </c>
      <c r="J85" s="219">
        <v>7730.5496684748005</v>
      </c>
      <c r="K85" s="219">
        <v>9138.7874353342995</v>
      </c>
      <c r="L85" s="219">
        <v>5486.2501735205005</v>
      </c>
      <c r="M85" s="219">
        <v>8931.6762715006007</v>
      </c>
    </row>
    <row r="86" spans="1:13" x14ac:dyDescent="0.25">
      <c r="A86" s="256"/>
      <c r="B86" s="77" t="s">
        <v>89</v>
      </c>
      <c r="C86" s="219" t="s">
        <v>87</v>
      </c>
      <c r="D86" s="219">
        <v>7834.2571954926007</v>
      </c>
      <c r="E86" s="219">
        <v>4378.1691282644006</v>
      </c>
      <c r="F86" s="219">
        <v>7075.1179972836999</v>
      </c>
      <c r="G86" s="219">
        <v>5120.4947404578006</v>
      </c>
      <c r="H86" s="219">
        <v>5736.7860246914006</v>
      </c>
      <c r="I86" s="219">
        <v>7486.3374875496002</v>
      </c>
      <c r="J86" s="219">
        <v>7462.6828174548</v>
      </c>
      <c r="K86" s="219">
        <v>9111.5408111781999</v>
      </c>
      <c r="L86" s="219">
        <v>4747.0938762406004</v>
      </c>
      <c r="M86" s="219">
        <v>8666.1090998203999</v>
      </c>
    </row>
    <row r="87" spans="1:13" x14ac:dyDescent="0.25">
      <c r="A87" s="257"/>
      <c r="B87" s="78" t="s">
        <v>90</v>
      </c>
      <c r="C87" s="220" t="s">
        <v>87</v>
      </c>
      <c r="D87" s="220">
        <v>9582.1519989233002</v>
      </c>
      <c r="E87" s="220">
        <v>3928.8724130583</v>
      </c>
      <c r="F87" s="220">
        <v>7023.1413286273</v>
      </c>
      <c r="G87" s="220">
        <v>4775.5101253665998</v>
      </c>
      <c r="H87" s="220">
        <v>4913.5742178936998</v>
      </c>
      <c r="I87" s="220">
        <v>6902.9992853126005</v>
      </c>
      <c r="J87" s="220">
        <v>6567.7032251382998</v>
      </c>
      <c r="K87" s="220">
        <v>9628.9369929233999</v>
      </c>
      <c r="L87" s="220">
        <v>4881.6495232587004</v>
      </c>
      <c r="M87" s="220">
        <v>8470.1141666746007</v>
      </c>
    </row>
    <row r="88" spans="1:13" x14ac:dyDescent="0.25">
      <c r="A88" s="258">
        <v>2025</v>
      </c>
      <c r="B88" s="76" t="s">
        <v>86</v>
      </c>
      <c r="C88" s="218">
        <v>1567.1214680482999</v>
      </c>
      <c r="D88" s="218">
        <v>8750.8049876140012</v>
      </c>
      <c r="E88" s="218">
        <v>3610.5731071810001</v>
      </c>
      <c r="F88" s="218">
        <v>7186.7231956714004</v>
      </c>
      <c r="G88" s="218">
        <v>5641.1767092930004</v>
      </c>
      <c r="H88" s="218">
        <v>5414.4365174267004</v>
      </c>
      <c r="I88" s="218">
        <v>7425.6676617225003</v>
      </c>
      <c r="J88" s="218">
        <v>6498.0948160571006</v>
      </c>
      <c r="K88" s="218">
        <v>9911.1245221991012</v>
      </c>
      <c r="L88" s="218">
        <v>5221.399870659</v>
      </c>
      <c r="M88" s="218">
        <v>8588.7516778478002</v>
      </c>
    </row>
    <row r="89" spans="1:13" x14ac:dyDescent="0.25">
      <c r="A89" s="259"/>
      <c r="B89" s="77" t="s">
        <v>88</v>
      </c>
      <c r="C89" s="219">
        <v>1268.5930631136</v>
      </c>
      <c r="D89" s="219">
        <v>8701.2835927332999</v>
      </c>
      <c r="E89" s="219">
        <v>4244.0092183634006</v>
      </c>
      <c r="F89" s="219">
        <v>6947.7556461928998</v>
      </c>
      <c r="G89" s="219">
        <v>5048.1720626025999</v>
      </c>
      <c r="H89" s="219">
        <v>5101.5636429460001</v>
      </c>
      <c r="I89" s="219">
        <v>6951.4008941959</v>
      </c>
      <c r="J89" s="219">
        <v>7540.9465560602002</v>
      </c>
      <c r="K89" s="219">
        <v>9524.3631325837996</v>
      </c>
      <c r="L89" s="219">
        <v>4939.5061743519</v>
      </c>
      <c r="M89" s="219">
        <v>8801.063332826001</v>
      </c>
    </row>
    <row r="90" spans="1:13" x14ac:dyDescent="0.25">
      <c r="A90" s="259"/>
      <c r="B90" s="77" t="s">
        <v>89</v>
      </c>
      <c r="C90" s="219">
        <v>874.07288794440001</v>
      </c>
      <c r="D90" s="219">
        <v>8117.6526876112002</v>
      </c>
      <c r="E90" s="219">
        <v>4648.0392322311</v>
      </c>
      <c r="F90" s="219">
        <v>8355.8731193552994</v>
      </c>
      <c r="G90" s="219">
        <v>4933.9167363263005</v>
      </c>
      <c r="H90" s="219">
        <v>5414.8878832279006</v>
      </c>
      <c r="I90" s="219">
        <v>7183.5010602799002</v>
      </c>
      <c r="J90" s="219">
        <v>7941.0535734181003</v>
      </c>
      <c r="K90" s="219">
        <v>9375.8442320068007</v>
      </c>
      <c r="L90" s="219">
        <v>4913.4350476980999</v>
      </c>
      <c r="M90" s="219">
        <v>9873.8162714491009</v>
      </c>
    </row>
    <row r="91" spans="1:13" x14ac:dyDescent="0.25">
      <c r="A91" s="259"/>
      <c r="B91" s="77" t="s">
        <v>90</v>
      </c>
      <c r="C91" s="219">
        <v>1068.3543974392001</v>
      </c>
      <c r="D91" s="219">
        <v>8978.3708407806007</v>
      </c>
      <c r="E91" s="219">
        <v>4021.6490731016002</v>
      </c>
      <c r="F91" s="219">
        <v>8282.3340657888002</v>
      </c>
      <c r="G91" s="219">
        <v>5110.8852254883996</v>
      </c>
      <c r="H91" s="219">
        <v>4935.5851102943998</v>
      </c>
      <c r="I91" s="219">
        <v>6433.4530749121004</v>
      </c>
      <c r="J91" s="219">
        <v>7431.5546350334007</v>
      </c>
      <c r="K91" s="219">
        <v>8950.7067819341009</v>
      </c>
      <c r="L91" s="219">
        <v>4685.1973130488996</v>
      </c>
      <c r="M91" s="219">
        <v>9273.6766528346998</v>
      </c>
    </row>
    <row r="92" spans="1:13" ht="6" customHeight="1" x14ac:dyDescent="0.25">
      <c r="A92" s="87"/>
      <c r="B92" s="36"/>
      <c r="C92" s="47"/>
      <c r="D92" s="47"/>
      <c r="E92" s="47"/>
      <c r="F92" s="47"/>
      <c r="G92" s="47"/>
      <c r="H92" s="47"/>
      <c r="I92" s="47"/>
      <c r="J92" s="47"/>
      <c r="K92" s="47"/>
      <c r="L92" s="47"/>
      <c r="M92" s="47"/>
    </row>
    <row r="93" spans="1:13" ht="4.5" customHeight="1" x14ac:dyDescent="0.25">
      <c r="A93" s="9"/>
      <c r="B93" s="12"/>
      <c r="C93" s="18"/>
      <c r="D93" s="18"/>
      <c r="E93" s="18"/>
      <c r="F93" s="18"/>
      <c r="G93" s="18"/>
      <c r="H93" s="18"/>
      <c r="I93" s="18"/>
      <c r="J93" s="18"/>
      <c r="K93" s="18"/>
      <c r="L93" s="18"/>
      <c r="M93" s="18"/>
    </row>
    <row r="94" spans="1:13" ht="34.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x14ac:dyDescent="0.25">
      <c r="A96" s="50" t="s">
        <v>96</v>
      </c>
      <c r="B96" s="240" t="s">
        <v>244</v>
      </c>
      <c r="C96" s="240"/>
      <c r="D96" s="240"/>
      <c r="E96" s="240"/>
      <c r="F96" s="240"/>
      <c r="G96" s="240"/>
      <c r="H96" s="240"/>
      <c r="I96" s="240"/>
      <c r="J96" s="240"/>
    </row>
    <row r="97" spans="1:10" ht="36.75" customHeight="1" x14ac:dyDescent="0.25">
      <c r="A97" s="50" t="s">
        <v>98</v>
      </c>
      <c r="B97" s="240" t="s">
        <v>103</v>
      </c>
      <c r="C97" s="240"/>
      <c r="D97" s="240"/>
      <c r="E97" s="240"/>
      <c r="F97" s="240"/>
      <c r="G97" s="240"/>
      <c r="H97" s="240"/>
      <c r="I97" s="240"/>
      <c r="J97" s="240"/>
    </row>
    <row r="98" spans="1:10" ht="20.25" customHeight="1" x14ac:dyDescent="0.25">
      <c r="A98" s="50" t="s">
        <v>100</v>
      </c>
      <c r="B98" s="240" t="s">
        <v>130</v>
      </c>
      <c r="C98" s="240"/>
      <c r="D98" s="240"/>
      <c r="E98" s="240"/>
      <c r="F98" s="240"/>
      <c r="G98" s="240"/>
      <c r="H98" s="240"/>
      <c r="I98" s="240"/>
      <c r="J98" s="240"/>
    </row>
    <row r="99" spans="1:10" ht="15" customHeight="1" x14ac:dyDescent="0.25">
      <c r="A99" s="49" t="s">
        <v>108</v>
      </c>
      <c r="B99" s="240" t="s">
        <v>277</v>
      </c>
      <c r="C99" s="240"/>
      <c r="D99" s="240"/>
      <c r="E99" s="240"/>
      <c r="F99" s="240"/>
      <c r="G99" s="240"/>
      <c r="H99" s="240"/>
      <c r="I99" s="240"/>
      <c r="J99" s="240"/>
    </row>
    <row r="100" spans="1:10" ht="15" customHeight="1" x14ac:dyDescent="0.25">
      <c r="A100" s="49" t="s">
        <v>106</v>
      </c>
      <c r="B100" s="240" t="s">
        <v>278</v>
      </c>
      <c r="C100" s="240"/>
      <c r="D100" s="240"/>
      <c r="E100" s="240"/>
      <c r="F100" s="240"/>
      <c r="G100" s="240"/>
      <c r="H100" s="240"/>
      <c r="I100" s="240"/>
      <c r="J100" s="240"/>
    </row>
    <row r="101" spans="1:10" ht="25.5" customHeight="1" x14ac:dyDescent="0.25">
      <c r="A101" s="49" t="s">
        <v>110</v>
      </c>
      <c r="B101" s="240" t="s">
        <v>111</v>
      </c>
      <c r="C101" s="240"/>
      <c r="D101" s="240"/>
      <c r="E101" s="240"/>
      <c r="F101" s="240"/>
      <c r="G101" s="240"/>
      <c r="H101" s="240"/>
      <c r="I101" s="240"/>
      <c r="J101" s="240"/>
    </row>
  </sheetData>
  <mergeCells count="31">
    <mergeCell ref="B101:J101"/>
    <mergeCell ref="A84:A87"/>
    <mergeCell ref="A56:A59"/>
    <mergeCell ref="A60:A63"/>
    <mergeCell ref="A64:A67"/>
    <mergeCell ref="A68:A71"/>
    <mergeCell ref="A72:A75"/>
    <mergeCell ref="A76:A79"/>
    <mergeCell ref="A80:A83"/>
    <mergeCell ref="B99:J99"/>
    <mergeCell ref="B100:J100"/>
    <mergeCell ref="B94:J94"/>
    <mergeCell ref="B96:J96"/>
    <mergeCell ref="B97:J97"/>
    <mergeCell ref="B98:J98"/>
    <mergeCell ref="B95:J95"/>
    <mergeCell ref="A88:A91"/>
    <mergeCell ref="L3:M3"/>
    <mergeCell ref="A52:A55"/>
    <mergeCell ref="A8:A11"/>
    <mergeCell ref="A12:A15"/>
    <mergeCell ref="A16:A19"/>
    <mergeCell ref="A20:A23"/>
    <mergeCell ref="A24:A27"/>
    <mergeCell ref="A28:A31"/>
    <mergeCell ref="A32:A35"/>
    <mergeCell ref="A36:A39"/>
    <mergeCell ref="A3:J3"/>
    <mergeCell ref="A40:A43"/>
    <mergeCell ref="A44:A47"/>
    <mergeCell ref="A48:A51"/>
  </mergeCells>
  <hyperlinks>
    <hyperlink ref="M6" location="Contenido!A1" tooltip="Índice" display="Índice"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690E5-6C05-4B2A-A1C6-388C05D8B9F8}">
  <dimension ref="A1:M100"/>
  <sheetViews>
    <sheetView zoomScaleNormal="100" workbookViewId="0">
      <pane ySplit="7" topLeftCell="A8" activePane="bottomLeft" state="frozen"/>
      <selection activeCell="A88" sqref="A88:A91"/>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18.Hgo.</v>
      </c>
      <c r="M3" s="254"/>
    </row>
    <row r="4" spans="1:13" ht="12.95" customHeight="1" x14ac:dyDescent="0.25">
      <c r="A4" s="98" t="s">
        <v>148</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v>1573.5033366098</v>
      </c>
      <c r="D8" s="218">
        <v>9695.3172965141002</v>
      </c>
      <c r="E8" s="218">
        <v>5995.2158864231014</v>
      </c>
      <c r="F8" s="218">
        <v>6703.4297690157</v>
      </c>
      <c r="G8" s="218">
        <v>4907.2824295570999</v>
      </c>
      <c r="H8" s="218">
        <v>4939.4881627687</v>
      </c>
      <c r="I8" s="218">
        <v>8796.4490681288007</v>
      </c>
      <c r="J8" s="218">
        <v>9406.8247716455007</v>
      </c>
      <c r="K8" s="218">
        <v>9878.4954511309006</v>
      </c>
      <c r="L8" s="218">
        <v>4151.3108014103</v>
      </c>
      <c r="M8" s="218">
        <v>9938.1391808776007</v>
      </c>
    </row>
    <row r="9" spans="1:13" x14ac:dyDescent="0.25">
      <c r="A9" s="256"/>
      <c r="B9" s="77" t="s">
        <v>88</v>
      </c>
      <c r="C9" s="219">
        <v>1553.0156113881001</v>
      </c>
      <c r="D9" s="219" t="s">
        <v>87</v>
      </c>
      <c r="E9" s="219">
        <v>5814.3749813518998</v>
      </c>
      <c r="F9" s="219" t="s">
        <v>87</v>
      </c>
      <c r="G9" s="219">
        <v>4702.1058356089998</v>
      </c>
      <c r="H9" s="219" t="s">
        <v>87</v>
      </c>
      <c r="I9" s="219">
        <v>10411.1341376565</v>
      </c>
      <c r="J9" s="219">
        <v>8498.3423634762003</v>
      </c>
      <c r="K9" s="219">
        <v>8975.7099295931002</v>
      </c>
      <c r="L9" s="219">
        <v>4170.6049471665001</v>
      </c>
      <c r="M9" s="219">
        <v>8852.1365246697005</v>
      </c>
    </row>
    <row r="10" spans="1:13" x14ac:dyDescent="0.25">
      <c r="A10" s="256"/>
      <c r="B10" s="77" t="s">
        <v>89</v>
      </c>
      <c r="C10" s="219">
        <v>1401.7306137082001</v>
      </c>
      <c r="D10" s="219">
        <v>9552.3314930338001</v>
      </c>
      <c r="E10" s="219">
        <v>5801.0305286992007</v>
      </c>
      <c r="F10" s="219">
        <v>6054.4986086585004</v>
      </c>
      <c r="G10" s="219">
        <v>4168.0548665798005</v>
      </c>
      <c r="H10" s="219">
        <v>4342.2628933761998</v>
      </c>
      <c r="I10" s="219">
        <v>8168.7551808263006</v>
      </c>
      <c r="J10" s="219">
        <v>8197.0261517390009</v>
      </c>
      <c r="K10" s="219">
        <v>8892.6005436777996</v>
      </c>
      <c r="L10" s="219">
        <v>4317.4721202431001</v>
      </c>
      <c r="M10" s="219">
        <v>11033.602643005301</v>
      </c>
    </row>
    <row r="11" spans="1:13" x14ac:dyDescent="0.25">
      <c r="A11" s="257"/>
      <c r="B11" s="78" t="s">
        <v>90</v>
      </c>
      <c r="C11" s="220" t="s">
        <v>87</v>
      </c>
      <c r="D11" s="220" t="s">
        <v>87</v>
      </c>
      <c r="E11" s="220">
        <v>5179.9506460191014</v>
      </c>
      <c r="F11" s="220">
        <v>6424.6315798342002</v>
      </c>
      <c r="G11" s="220">
        <v>4626.4679868529001</v>
      </c>
      <c r="H11" s="220">
        <v>4161.8069778837998</v>
      </c>
      <c r="I11" s="220">
        <v>7892.8058846652002</v>
      </c>
      <c r="J11" s="220">
        <v>7379.2871566321001</v>
      </c>
      <c r="K11" s="220">
        <v>9058.2126356615008</v>
      </c>
      <c r="L11" s="220">
        <v>4294.5552265578999</v>
      </c>
      <c r="M11" s="220">
        <v>10489.392730473</v>
      </c>
    </row>
    <row r="12" spans="1:13" x14ac:dyDescent="0.25">
      <c r="A12" s="255">
        <v>2006</v>
      </c>
      <c r="B12" s="76" t="s">
        <v>86</v>
      </c>
      <c r="C12" s="218" t="s">
        <v>87</v>
      </c>
      <c r="D12" s="218" t="s">
        <v>87</v>
      </c>
      <c r="E12" s="218">
        <v>5350.1210740771003</v>
      </c>
      <c r="F12" s="218">
        <v>6327.6922285646006</v>
      </c>
      <c r="G12" s="218">
        <v>4483.8989850687003</v>
      </c>
      <c r="H12" s="218">
        <v>4820.3090611198004</v>
      </c>
      <c r="I12" s="218">
        <v>7270.3913492449001</v>
      </c>
      <c r="J12" s="218">
        <v>7343.1643971452004</v>
      </c>
      <c r="K12" s="218">
        <v>9228.1021517872996</v>
      </c>
      <c r="L12" s="218">
        <v>4411.7053951484004</v>
      </c>
      <c r="M12" s="218">
        <v>9830.4048446006</v>
      </c>
    </row>
    <row r="13" spans="1:13" x14ac:dyDescent="0.25">
      <c r="A13" s="256"/>
      <c r="B13" s="77" t="s">
        <v>88</v>
      </c>
      <c r="C13" s="219">
        <v>1516.5726010805001</v>
      </c>
      <c r="D13" s="219">
        <v>7850.4079705096001</v>
      </c>
      <c r="E13" s="219">
        <v>5597.1935037592002</v>
      </c>
      <c r="F13" s="219">
        <v>6309.0098933292002</v>
      </c>
      <c r="G13" s="219">
        <v>5072.7473288255005</v>
      </c>
      <c r="H13" s="219">
        <v>4469.0299796653999</v>
      </c>
      <c r="I13" s="219">
        <v>7943.0840587655002</v>
      </c>
      <c r="J13" s="219">
        <v>7651.9780899378002</v>
      </c>
      <c r="K13" s="219">
        <v>9318.5697151865006</v>
      </c>
      <c r="L13" s="219">
        <v>4777.4118865062001</v>
      </c>
      <c r="M13" s="219">
        <v>10706.3492119365</v>
      </c>
    </row>
    <row r="14" spans="1:13" x14ac:dyDescent="0.25">
      <c r="A14" s="256"/>
      <c r="B14" s="77" t="s">
        <v>89</v>
      </c>
      <c r="C14" s="219">
        <v>1416.7507677011001</v>
      </c>
      <c r="D14" s="219">
        <v>8179.1011055577001</v>
      </c>
      <c r="E14" s="219">
        <v>5903.2829166017</v>
      </c>
      <c r="F14" s="219">
        <v>6644.5709064197999</v>
      </c>
      <c r="G14" s="219">
        <v>6066.1715857297004</v>
      </c>
      <c r="H14" s="219">
        <v>4826.6517046557001</v>
      </c>
      <c r="I14" s="219">
        <v>7521.8212839164007</v>
      </c>
      <c r="J14" s="219">
        <v>9511.6662498292008</v>
      </c>
      <c r="K14" s="219">
        <v>9791.7862698774006</v>
      </c>
      <c r="L14" s="219">
        <v>6054.9310057949006</v>
      </c>
      <c r="M14" s="219">
        <v>10489.0069663624</v>
      </c>
    </row>
    <row r="15" spans="1:13" x14ac:dyDescent="0.25">
      <c r="A15" s="257"/>
      <c r="B15" s="78" t="s">
        <v>90</v>
      </c>
      <c r="C15" s="220">
        <v>1678.1189231481001</v>
      </c>
      <c r="D15" s="220" t="s">
        <v>87</v>
      </c>
      <c r="E15" s="220">
        <v>6106.9164218399001</v>
      </c>
      <c r="F15" s="220">
        <v>6729.7506098160002</v>
      </c>
      <c r="G15" s="220">
        <v>5470.9812760418999</v>
      </c>
      <c r="H15" s="220">
        <v>5145.1594131632</v>
      </c>
      <c r="I15" s="220">
        <v>8138.4733658606001</v>
      </c>
      <c r="J15" s="220">
        <v>8810.1747308654994</v>
      </c>
      <c r="K15" s="220">
        <v>9381.7027295915996</v>
      </c>
      <c r="L15" s="220">
        <v>5086.1767536228999</v>
      </c>
      <c r="M15" s="220">
        <v>11327.3433166545</v>
      </c>
    </row>
    <row r="16" spans="1:13" x14ac:dyDescent="0.25">
      <c r="A16" s="255">
        <v>2007</v>
      </c>
      <c r="B16" s="76" t="s">
        <v>86</v>
      </c>
      <c r="C16" s="218" t="s">
        <v>87</v>
      </c>
      <c r="D16" s="218" t="s">
        <v>87</v>
      </c>
      <c r="E16" s="218">
        <v>5750.6634500814998</v>
      </c>
      <c r="F16" s="218">
        <v>6733.9562655793006</v>
      </c>
      <c r="G16" s="218">
        <v>5008.8328684406006</v>
      </c>
      <c r="H16" s="218">
        <v>4401.6501897381004</v>
      </c>
      <c r="I16" s="218">
        <v>7825.7437995191003</v>
      </c>
      <c r="J16" s="218" t="s">
        <v>87</v>
      </c>
      <c r="K16" s="218">
        <v>9648.9650542723011</v>
      </c>
      <c r="L16" s="218">
        <v>4867.1871172450001</v>
      </c>
      <c r="M16" s="218">
        <v>10277.624258072301</v>
      </c>
    </row>
    <row r="17" spans="1:13" x14ac:dyDescent="0.25">
      <c r="A17" s="256"/>
      <c r="B17" s="77" t="s">
        <v>88</v>
      </c>
      <c r="C17" s="219" t="s">
        <v>87</v>
      </c>
      <c r="D17" s="219">
        <v>9771.2360050971001</v>
      </c>
      <c r="E17" s="219">
        <v>6102.1411613416003</v>
      </c>
      <c r="F17" s="219">
        <v>7064.6133082952001</v>
      </c>
      <c r="G17" s="219">
        <v>5344.9631668978</v>
      </c>
      <c r="H17" s="219">
        <v>4941.7523022272999</v>
      </c>
      <c r="I17" s="219">
        <v>11623.1135150846</v>
      </c>
      <c r="J17" s="219">
        <v>8958.5818806261996</v>
      </c>
      <c r="K17" s="219">
        <v>9988.7578227227004</v>
      </c>
      <c r="L17" s="219">
        <v>4798.1354717529002</v>
      </c>
      <c r="M17" s="219">
        <v>9316.3874409642012</v>
      </c>
    </row>
    <row r="18" spans="1:13" x14ac:dyDescent="0.25">
      <c r="A18" s="256"/>
      <c r="B18" s="77" t="s">
        <v>89</v>
      </c>
      <c r="C18" s="219" t="s">
        <v>87</v>
      </c>
      <c r="D18" s="219" t="s">
        <v>87</v>
      </c>
      <c r="E18" s="219">
        <v>5837.3111662618003</v>
      </c>
      <c r="F18" s="219">
        <v>6724.7266968399999</v>
      </c>
      <c r="G18" s="219">
        <v>4869.2442548393001</v>
      </c>
      <c r="H18" s="219">
        <v>4508.7404463179</v>
      </c>
      <c r="I18" s="219" t="s">
        <v>87</v>
      </c>
      <c r="J18" s="219" t="s">
        <v>87</v>
      </c>
      <c r="K18" s="219">
        <v>10152.244907611901</v>
      </c>
      <c r="L18" s="219">
        <v>4196.9889013808006</v>
      </c>
      <c r="M18" s="219">
        <v>10446.035592108001</v>
      </c>
    </row>
    <row r="19" spans="1:13" x14ac:dyDescent="0.25">
      <c r="A19" s="257"/>
      <c r="B19" s="78" t="s">
        <v>90</v>
      </c>
      <c r="C19" s="220" t="s">
        <v>87</v>
      </c>
      <c r="D19" s="220">
        <v>8961.5342577863012</v>
      </c>
      <c r="E19" s="220">
        <v>6397.3139250246004</v>
      </c>
      <c r="F19" s="220">
        <v>6068.2554352541001</v>
      </c>
      <c r="G19" s="220">
        <v>5295.8181616564998</v>
      </c>
      <c r="H19" s="220">
        <v>4231.3613239207998</v>
      </c>
      <c r="I19" s="220">
        <v>9063.6451735906012</v>
      </c>
      <c r="J19" s="220">
        <v>8565.7037488852002</v>
      </c>
      <c r="K19" s="220">
        <v>10489.085145519</v>
      </c>
      <c r="L19" s="220">
        <v>4202.9247108725003</v>
      </c>
      <c r="M19" s="220">
        <v>9878.2352142950003</v>
      </c>
    </row>
    <row r="20" spans="1:13" x14ac:dyDescent="0.25">
      <c r="A20" s="255">
        <v>2008</v>
      </c>
      <c r="B20" s="76" t="s">
        <v>86</v>
      </c>
      <c r="C20" s="218">
        <v>1281.6869380001001</v>
      </c>
      <c r="D20" s="218" t="s">
        <v>87</v>
      </c>
      <c r="E20" s="218">
        <v>5956.3898824990001</v>
      </c>
      <c r="F20" s="218">
        <v>6315.8095962029001</v>
      </c>
      <c r="G20" s="218">
        <v>4794.8559695430004</v>
      </c>
      <c r="H20" s="218">
        <v>4642.3283587010001</v>
      </c>
      <c r="I20" s="218">
        <v>9429.7389147645008</v>
      </c>
      <c r="J20" s="218">
        <v>8402.1990401902003</v>
      </c>
      <c r="K20" s="218">
        <v>9514.1084110544998</v>
      </c>
      <c r="L20" s="218">
        <v>4122.9966453175002</v>
      </c>
      <c r="M20" s="218">
        <v>9373.3248843574002</v>
      </c>
    </row>
    <row r="21" spans="1:13" x14ac:dyDescent="0.25">
      <c r="A21" s="256"/>
      <c r="B21" s="77" t="s">
        <v>88</v>
      </c>
      <c r="C21" s="219">
        <v>1554.6238880037999</v>
      </c>
      <c r="D21" s="219" t="s">
        <v>87</v>
      </c>
      <c r="E21" s="219">
        <v>5963.9843919153</v>
      </c>
      <c r="F21" s="219">
        <v>6521.0695767266006</v>
      </c>
      <c r="G21" s="219">
        <v>5171.9659620762004</v>
      </c>
      <c r="H21" s="219">
        <v>4783.7139801297999</v>
      </c>
      <c r="I21" s="219">
        <v>8195.2737409818001</v>
      </c>
      <c r="J21" s="219">
        <v>7826.8902106018004</v>
      </c>
      <c r="K21" s="219">
        <v>9145.2676794520012</v>
      </c>
      <c r="L21" s="219">
        <v>3895.7885046566003</v>
      </c>
      <c r="M21" s="219">
        <v>10792.1675392571</v>
      </c>
    </row>
    <row r="22" spans="1:13" x14ac:dyDescent="0.25">
      <c r="A22" s="256"/>
      <c r="B22" s="77" t="s">
        <v>89</v>
      </c>
      <c r="C22" s="219">
        <v>1821.7411961062001</v>
      </c>
      <c r="D22" s="219">
        <v>8487.4560541045012</v>
      </c>
      <c r="E22" s="219">
        <v>5778.1589735376001</v>
      </c>
      <c r="F22" s="219">
        <v>6086.3387379045998</v>
      </c>
      <c r="G22" s="219">
        <v>5085.3646165730997</v>
      </c>
      <c r="H22" s="219">
        <v>4284.7998082141003</v>
      </c>
      <c r="I22" s="219">
        <v>8992.1408101188008</v>
      </c>
      <c r="J22" s="219">
        <v>6722.8505832139999</v>
      </c>
      <c r="K22" s="219">
        <v>9354.9803208247995</v>
      </c>
      <c r="L22" s="219">
        <v>4864.6440810415006</v>
      </c>
      <c r="M22" s="219">
        <v>10583.410603054201</v>
      </c>
    </row>
    <row r="23" spans="1:13" x14ac:dyDescent="0.25">
      <c r="A23" s="257"/>
      <c r="B23" s="78" t="s">
        <v>90</v>
      </c>
      <c r="C23" s="220" t="s">
        <v>87</v>
      </c>
      <c r="D23" s="220">
        <v>9404.4133768412012</v>
      </c>
      <c r="E23" s="220">
        <v>5215.3708928389005</v>
      </c>
      <c r="F23" s="220">
        <v>5728.1864845668006</v>
      </c>
      <c r="G23" s="220">
        <v>5071.5202183374004</v>
      </c>
      <c r="H23" s="220">
        <v>4413.8823153594003</v>
      </c>
      <c r="I23" s="220">
        <v>7976.0906404998004</v>
      </c>
      <c r="J23" s="220">
        <v>6038.1067852067999</v>
      </c>
      <c r="K23" s="220">
        <v>10242.057232191</v>
      </c>
      <c r="L23" s="220">
        <v>4914.2674653038002</v>
      </c>
      <c r="M23" s="220">
        <v>9272.948965449501</v>
      </c>
    </row>
    <row r="24" spans="1:13" x14ac:dyDescent="0.25">
      <c r="A24" s="255">
        <v>2009</v>
      </c>
      <c r="B24" s="76" t="s">
        <v>86</v>
      </c>
      <c r="C24" s="218" t="s">
        <v>87</v>
      </c>
      <c r="D24" s="218" t="s">
        <v>87</v>
      </c>
      <c r="E24" s="218">
        <v>5481.1090637173002</v>
      </c>
      <c r="F24" s="218">
        <v>6048.6397429010003</v>
      </c>
      <c r="G24" s="218">
        <v>4812.1230620803999</v>
      </c>
      <c r="H24" s="218">
        <v>4162.2924611071003</v>
      </c>
      <c r="I24" s="218">
        <v>6653.8141635085003</v>
      </c>
      <c r="J24" s="218">
        <v>6672.3637542247006</v>
      </c>
      <c r="K24" s="218">
        <v>9522.1352517200012</v>
      </c>
      <c r="L24" s="218">
        <v>5010.4146439167998</v>
      </c>
      <c r="M24" s="218">
        <v>10454.5002910807</v>
      </c>
    </row>
    <row r="25" spans="1:13" x14ac:dyDescent="0.25">
      <c r="A25" s="256"/>
      <c r="B25" s="77" t="s">
        <v>88</v>
      </c>
      <c r="C25" s="219" t="s">
        <v>87</v>
      </c>
      <c r="D25" s="219" t="s">
        <v>87</v>
      </c>
      <c r="E25" s="219">
        <v>5950.4998692468998</v>
      </c>
      <c r="F25" s="219">
        <v>6271.5341258281005</v>
      </c>
      <c r="G25" s="219">
        <v>4770.5761320830998</v>
      </c>
      <c r="H25" s="219">
        <v>4441.6805890982005</v>
      </c>
      <c r="I25" s="219">
        <v>7474.7104579768002</v>
      </c>
      <c r="J25" s="219">
        <v>6651.9393511685003</v>
      </c>
      <c r="K25" s="219">
        <v>10364.1041162331</v>
      </c>
      <c r="L25" s="219">
        <v>4550.7551313238</v>
      </c>
      <c r="M25" s="219">
        <v>9828.9204938901003</v>
      </c>
    </row>
    <row r="26" spans="1:13" x14ac:dyDescent="0.25">
      <c r="A26" s="256"/>
      <c r="B26" s="77" t="s">
        <v>89</v>
      </c>
      <c r="C26" s="219">
        <v>1858.1809045651</v>
      </c>
      <c r="D26" s="219" t="s">
        <v>87</v>
      </c>
      <c r="E26" s="219">
        <v>5159.6637466631</v>
      </c>
      <c r="F26" s="219">
        <v>5273.2580508677001</v>
      </c>
      <c r="G26" s="219">
        <v>4811.5429103173001</v>
      </c>
      <c r="H26" s="219">
        <v>4168.4687233318</v>
      </c>
      <c r="I26" s="219">
        <v>7931.4940331527005</v>
      </c>
      <c r="J26" s="219">
        <v>7472.5606421335006</v>
      </c>
      <c r="K26" s="219">
        <v>9813.0057586800995</v>
      </c>
      <c r="L26" s="219">
        <v>4045.7818215709003</v>
      </c>
      <c r="M26" s="219">
        <v>10846.7871554346</v>
      </c>
    </row>
    <row r="27" spans="1:13" x14ac:dyDescent="0.25">
      <c r="A27" s="257"/>
      <c r="B27" s="78" t="s">
        <v>90</v>
      </c>
      <c r="C27" s="220" t="s">
        <v>87</v>
      </c>
      <c r="D27" s="220">
        <v>7358.0812104440001</v>
      </c>
      <c r="E27" s="220">
        <v>5372.0844578329006</v>
      </c>
      <c r="F27" s="220">
        <v>6450.5461203558998</v>
      </c>
      <c r="G27" s="220">
        <v>4800.2372464467999</v>
      </c>
      <c r="H27" s="220">
        <v>4631.6509980465999</v>
      </c>
      <c r="I27" s="220">
        <v>7569.7110868169002</v>
      </c>
      <c r="J27" s="220">
        <v>7524.2670550345001</v>
      </c>
      <c r="K27" s="220">
        <v>9952.2192208081997</v>
      </c>
      <c r="L27" s="220">
        <v>4225.0229636442</v>
      </c>
      <c r="M27" s="220">
        <v>9856.8159824363011</v>
      </c>
    </row>
    <row r="28" spans="1:13" x14ac:dyDescent="0.25">
      <c r="A28" s="255">
        <v>2010</v>
      </c>
      <c r="B28" s="76" t="s">
        <v>86</v>
      </c>
      <c r="C28" s="218">
        <v>1851.5496411133001</v>
      </c>
      <c r="D28" s="218">
        <v>8940.4054091460002</v>
      </c>
      <c r="E28" s="218">
        <v>5307.8537452565006</v>
      </c>
      <c r="F28" s="218">
        <v>5645.2821492466001</v>
      </c>
      <c r="G28" s="218">
        <v>4366.3249542870999</v>
      </c>
      <c r="H28" s="218">
        <v>3924.524591974</v>
      </c>
      <c r="I28" s="218">
        <v>6752.6368142600004</v>
      </c>
      <c r="J28" s="218">
        <v>6972.2104051333999</v>
      </c>
      <c r="K28" s="218">
        <v>9239.4772487764003</v>
      </c>
      <c r="L28" s="218">
        <v>4301.8588958373002</v>
      </c>
      <c r="M28" s="218">
        <v>9607.6544507241997</v>
      </c>
    </row>
    <row r="29" spans="1:13" x14ac:dyDescent="0.25">
      <c r="A29" s="256"/>
      <c r="B29" s="77" t="s">
        <v>88</v>
      </c>
      <c r="C29" s="219">
        <v>1562.3435013877001</v>
      </c>
      <c r="D29" s="219" t="s">
        <v>87</v>
      </c>
      <c r="E29" s="219">
        <v>5902.1209652364005</v>
      </c>
      <c r="F29" s="219">
        <v>6193.6821109594002</v>
      </c>
      <c r="G29" s="219">
        <v>3921.8047549964999</v>
      </c>
      <c r="H29" s="219">
        <v>3598.1732358101003</v>
      </c>
      <c r="I29" s="219">
        <v>7961.1203646121003</v>
      </c>
      <c r="J29" s="219">
        <v>7234.2819918343002</v>
      </c>
      <c r="K29" s="219">
        <v>9334.0170638456002</v>
      </c>
      <c r="L29" s="219">
        <v>4110.2945859267002</v>
      </c>
      <c r="M29" s="219">
        <v>9603.7905291593997</v>
      </c>
    </row>
    <row r="30" spans="1:13" x14ac:dyDescent="0.25">
      <c r="A30" s="256"/>
      <c r="B30" s="77" t="s">
        <v>89</v>
      </c>
      <c r="C30" s="219">
        <v>2165.1472669114</v>
      </c>
      <c r="D30" s="219" t="s">
        <v>87</v>
      </c>
      <c r="E30" s="219">
        <v>5959.8298161216999</v>
      </c>
      <c r="F30" s="219">
        <v>5925.8527045914007</v>
      </c>
      <c r="G30" s="219">
        <v>4992.6875646187</v>
      </c>
      <c r="H30" s="219">
        <v>4961.9783183203999</v>
      </c>
      <c r="I30" s="219">
        <v>7960.3856213007002</v>
      </c>
      <c r="J30" s="219">
        <v>7559.9459368625003</v>
      </c>
      <c r="K30" s="219">
        <v>9322.4838791627008</v>
      </c>
      <c r="L30" s="219">
        <v>3952.7463836815</v>
      </c>
      <c r="M30" s="219">
        <v>10045.162357195501</v>
      </c>
    </row>
    <row r="31" spans="1:13" x14ac:dyDescent="0.25">
      <c r="A31" s="257"/>
      <c r="B31" s="78" t="s">
        <v>90</v>
      </c>
      <c r="C31" s="220" t="s">
        <v>87</v>
      </c>
      <c r="D31" s="220">
        <v>9442.547156484301</v>
      </c>
      <c r="E31" s="220">
        <v>4871.1698146627004</v>
      </c>
      <c r="F31" s="220">
        <v>5794.8627785378003</v>
      </c>
      <c r="G31" s="220">
        <v>4419.7350391773998</v>
      </c>
      <c r="H31" s="220">
        <v>4863.2686816147998</v>
      </c>
      <c r="I31" s="220">
        <v>8221.4751098286997</v>
      </c>
      <c r="J31" s="220">
        <v>6282.4915725208002</v>
      </c>
      <c r="K31" s="220">
        <v>8744.2431822714007</v>
      </c>
      <c r="L31" s="220">
        <v>4207.9456794953003</v>
      </c>
      <c r="M31" s="220">
        <v>9495.2678704959999</v>
      </c>
    </row>
    <row r="32" spans="1:13" x14ac:dyDescent="0.25">
      <c r="A32" s="255">
        <v>2011</v>
      </c>
      <c r="B32" s="76" t="s">
        <v>86</v>
      </c>
      <c r="C32" s="218">
        <v>1703.6290009651</v>
      </c>
      <c r="D32" s="218" t="s">
        <v>87</v>
      </c>
      <c r="E32" s="218">
        <v>5211.7779998394999</v>
      </c>
      <c r="F32" s="218">
        <v>6168.8603975371998</v>
      </c>
      <c r="G32" s="218">
        <v>4784.9783072730997</v>
      </c>
      <c r="H32" s="218">
        <v>4077.7872274135002</v>
      </c>
      <c r="I32" s="218">
        <v>7507.7454833047004</v>
      </c>
      <c r="J32" s="218">
        <v>8488.8656768480996</v>
      </c>
      <c r="K32" s="218">
        <v>8763.8173887997</v>
      </c>
      <c r="L32" s="218">
        <v>4116.7102295240002</v>
      </c>
      <c r="M32" s="218">
        <v>8776.4174932626011</v>
      </c>
    </row>
    <row r="33" spans="1:13" x14ac:dyDescent="0.25">
      <c r="A33" s="256"/>
      <c r="B33" s="77" t="s">
        <v>88</v>
      </c>
      <c r="C33" s="219">
        <v>2181.0037989565003</v>
      </c>
      <c r="D33" s="219">
        <v>8774.3689704231001</v>
      </c>
      <c r="E33" s="219">
        <v>5841.0508771249006</v>
      </c>
      <c r="F33" s="219">
        <v>6273.6787133776006</v>
      </c>
      <c r="G33" s="219">
        <v>4848.0145380240001</v>
      </c>
      <c r="H33" s="219">
        <v>4002.2877550951002</v>
      </c>
      <c r="I33" s="219">
        <v>6950.5407465070002</v>
      </c>
      <c r="J33" s="219">
        <v>8446.1963981493009</v>
      </c>
      <c r="K33" s="219">
        <v>8772.5781498584001</v>
      </c>
      <c r="L33" s="219">
        <v>4342.1157918772005</v>
      </c>
      <c r="M33" s="219">
        <v>9358.8521812178005</v>
      </c>
    </row>
    <row r="34" spans="1:13" x14ac:dyDescent="0.25">
      <c r="A34" s="256"/>
      <c r="B34" s="77" t="s">
        <v>89</v>
      </c>
      <c r="C34" s="219">
        <v>1881.1556834143</v>
      </c>
      <c r="D34" s="219">
        <v>8072.6957392407003</v>
      </c>
      <c r="E34" s="219">
        <v>5426.9268749473003</v>
      </c>
      <c r="F34" s="219">
        <v>5881.5719440664006</v>
      </c>
      <c r="G34" s="219">
        <v>4360.4439937279003</v>
      </c>
      <c r="H34" s="219">
        <v>3852.5716674103001</v>
      </c>
      <c r="I34" s="219">
        <v>7260.5720088478001</v>
      </c>
      <c r="J34" s="219">
        <v>8411.2056555957006</v>
      </c>
      <c r="K34" s="219">
        <v>10287.8124757646</v>
      </c>
      <c r="L34" s="219">
        <v>3551.4238292992</v>
      </c>
      <c r="M34" s="219">
        <v>9181.3350517550007</v>
      </c>
    </row>
    <row r="35" spans="1:13" x14ac:dyDescent="0.25">
      <c r="A35" s="257"/>
      <c r="B35" s="78" t="s">
        <v>90</v>
      </c>
      <c r="C35" s="220" t="s">
        <v>87</v>
      </c>
      <c r="D35" s="220">
        <v>7862.9670639921005</v>
      </c>
      <c r="E35" s="220">
        <v>5661.8061754609998</v>
      </c>
      <c r="F35" s="220">
        <v>5998.9416496683007</v>
      </c>
      <c r="G35" s="220">
        <v>4681.9671672504001</v>
      </c>
      <c r="H35" s="220">
        <v>3867.9499025052</v>
      </c>
      <c r="I35" s="220">
        <v>6917.4518461128</v>
      </c>
      <c r="J35" s="220">
        <v>8380.1255685279011</v>
      </c>
      <c r="K35" s="220">
        <v>10617.624530250501</v>
      </c>
      <c r="L35" s="220">
        <v>4082.0677935809003</v>
      </c>
      <c r="M35" s="220">
        <v>9321.1474905946998</v>
      </c>
    </row>
    <row r="36" spans="1:13" x14ac:dyDescent="0.25">
      <c r="A36" s="255">
        <v>2012</v>
      </c>
      <c r="B36" s="76" t="s">
        <v>86</v>
      </c>
      <c r="C36" s="218" t="s">
        <v>87</v>
      </c>
      <c r="D36" s="218">
        <v>9344.0697145833001</v>
      </c>
      <c r="E36" s="218">
        <v>5411.9461305574005</v>
      </c>
      <c r="F36" s="218">
        <v>5965.7042656385001</v>
      </c>
      <c r="G36" s="218">
        <v>4861.7211115397004</v>
      </c>
      <c r="H36" s="218">
        <v>3555.8199668970001</v>
      </c>
      <c r="I36" s="218">
        <v>7294.8958477945998</v>
      </c>
      <c r="J36" s="218">
        <v>7906.9066837441005</v>
      </c>
      <c r="K36" s="218">
        <v>10102.061535798101</v>
      </c>
      <c r="L36" s="218">
        <v>4096.8962036805005</v>
      </c>
      <c r="M36" s="218">
        <v>9234.4761172879007</v>
      </c>
    </row>
    <row r="37" spans="1:13" x14ac:dyDescent="0.25">
      <c r="A37" s="256"/>
      <c r="B37" s="77" t="s">
        <v>88</v>
      </c>
      <c r="C37" s="219">
        <v>1458.918938905</v>
      </c>
      <c r="D37" s="219" t="s">
        <v>87</v>
      </c>
      <c r="E37" s="219">
        <v>6408.1682188824998</v>
      </c>
      <c r="F37" s="219">
        <v>6282.5217900094003</v>
      </c>
      <c r="G37" s="219">
        <v>4773.8621321319006</v>
      </c>
      <c r="H37" s="219">
        <v>4175.5476712760001</v>
      </c>
      <c r="I37" s="219" t="s">
        <v>87</v>
      </c>
      <c r="J37" s="219">
        <v>8596.6452756459003</v>
      </c>
      <c r="K37" s="219">
        <v>9952.4420880947</v>
      </c>
      <c r="L37" s="219">
        <v>4429.0314473667004</v>
      </c>
      <c r="M37" s="219">
        <v>9045.223816985701</v>
      </c>
    </row>
    <row r="38" spans="1:13" x14ac:dyDescent="0.25">
      <c r="A38" s="256"/>
      <c r="B38" s="77" t="s">
        <v>89</v>
      </c>
      <c r="C38" s="219" t="s">
        <v>87</v>
      </c>
      <c r="D38" s="219" t="s">
        <v>87</v>
      </c>
      <c r="E38" s="219">
        <v>6217.1744591908</v>
      </c>
      <c r="F38" s="219">
        <v>6096.0420146612005</v>
      </c>
      <c r="G38" s="219">
        <v>4671.7195636592005</v>
      </c>
      <c r="H38" s="219">
        <v>3645.9181500088002</v>
      </c>
      <c r="I38" s="219">
        <v>8138.4405229412005</v>
      </c>
      <c r="J38" s="219">
        <v>8697.4481934843006</v>
      </c>
      <c r="K38" s="219">
        <v>9994.7336179006998</v>
      </c>
      <c r="L38" s="219">
        <v>4308.1794340542001</v>
      </c>
      <c r="M38" s="219">
        <v>9086.0455947981009</v>
      </c>
    </row>
    <row r="39" spans="1:13" x14ac:dyDescent="0.25">
      <c r="A39" s="257"/>
      <c r="B39" s="78" t="s">
        <v>90</v>
      </c>
      <c r="C39" s="220" t="s">
        <v>87</v>
      </c>
      <c r="D39" s="220">
        <v>10354.536872789</v>
      </c>
      <c r="E39" s="220">
        <v>5679.0684186734006</v>
      </c>
      <c r="F39" s="220">
        <v>5656.3719978628005</v>
      </c>
      <c r="G39" s="220">
        <v>5000.8416571304006</v>
      </c>
      <c r="H39" s="220">
        <v>4303.6085474396004</v>
      </c>
      <c r="I39" s="220">
        <v>6788.6549115178004</v>
      </c>
      <c r="J39" s="220">
        <v>7169.8082229070005</v>
      </c>
      <c r="K39" s="220">
        <v>9081.2914670662012</v>
      </c>
      <c r="L39" s="220">
        <v>4562.9006211974001</v>
      </c>
      <c r="M39" s="220">
        <v>8685.9023699245008</v>
      </c>
    </row>
    <row r="40" spans="1:13" x14ac:dyDescent="0.25">
      <c r="A40" s="255">
        <v>2013</v>
      </c>
      <c r="B40" s="76" t="s">
        <v>86</v>
      </c>
      <c r="C40" s="218">
        <v>1369.1994571602002</v>
      </c>
      <c r="D40" s="218" t="s">
        <v>87</v>
      </c>
      <c r="E40" s="218">
        <v>5498.7109768047003</v>
      </c>
      <c r="F40" s="218">
        <v>7484.5330981613006</v>
      </c>
      <c r="G40" s="218">
        <v>4172.4338233008002</v>
      </c>
      <c r="H40" s="218">
        <v>3173.6529484575003</v>
      </c>
      <c r="I40" s="218">
        <v>6396.4763156565004</v>
      </c>
      <c r="J40" s="218">
        <v>6493.6615336862005</v>
      </c>
      <c r="K40" s="218">
        <v>8970.9804418531003</v>
      </c>
      <c r="L40" s="218">
        <v>4245.0127546419999</v>
      </c>
      <c r="M40" s="218">
        <v>8922.3623350057005</v>
      </c>
    </row>
    <row r="41" spans="1:13" x14ac:dyDescent="0.25">
      <c r="A41" s="256"/>
      <c r="B41" s="77" t="s">
        <v>88</v>
      </c>
      <c r="C41" s="219" t="s">
        <v>87</v>
      </c>
      <c r="D41" s="219" t="s">
        <v>87</v>
      </c>
      <c r="E41" s="219">
        <v>5762.9028371497006</v>
      </c>
      <c r="F41" s="219">
        <v>6486.6859554030007</v>
      </c>
      <c r="G41" s="219">
        <v>4458.3905897435998</v>
      </c>
      <c r="H41" s="219">
        <v>3628.626667598</v>
      </c>
      <c r="I41" s="219" t="s">
        <v>87</v>
      </c>
      <c r="J41" s="219">
        <v>8647.0415119828995</v>
      </c>
      <c r="K41" s="219">
        <v>9164.5710353804006</v>
      </c>
      <c r="L41" s="219">
        <v>3960.7430340794999</v>
      </c>
      <c r="M41" s="219">
        <v>9944.4224130854</v>
      </c>
    </row>
    <row r="42" spans="1:13" x14ac:dyDescent="0.25">
      <c r="A42" s="256"/>
      <c r="B42" s="77" t="s">
        <v>89</v>
      </c>
      <c r="C42" s="219" t="s">
        <v>87</v>
      </c>
      <c r="D42" s="219" t="s">
        <v>87</v>
      </c>
      <c r="E42" s="219">
        <v>5826.3470694005</v>
      </c>
      <c r="F42" s="219">
        <v>6393.4637931049001</v>
      </c>
      <c r="G42" s="219">
        <v>4642.4727119915005</v>
      </c>
      <c r="H42" s="219">
        <v>4020.4572748401001</v>
      </c>
      <c r="I42" s="219">
        <v>7760.7214431456005</v>
      </c>
      <c r="J42" s="219">
        <v>9082.6492218491003</v>
      </c>
      <c r="K42" s="219">
        <v>9014.6319174604996</v>
      </c>
      <c r="L42" s="219">
        <v>3940.9735217781999</v>
      </c>
      <c r="M42" s="219">
        <v>10019.4030762529</v>
      </c>
    </row>
    <row r="43" spans="1:13" x14ac:dyDescent="0.25">
      <c r="A43" s="257"/>
      <c r="B43" s="78" t="s">
        <v>90</v>
      </c>
      <c r="C43" s="220">
        <v>1206.9675307758</v>
      </c>
      <c r="D43" s="220" t="s">
        <v>87</v>
      </c>
      <c r="E43" s="220">
        <v>6447.2060976747998</v>
      </c>
      <c r="F43" s="220">
        <v>6912.6579573566005</v>
      </c>
      <c r="G43" s="220">
        <v>4437.9638862137999</v>
      </c>
      <c r="H43" s="220">
        <v>3617.4883360133999</v>
      </c>
      <c r="I43" s="220">
        <v>7217.5756818180998</v>
      </c>
      <c r="J43" s="220">
        <v>8007.4641848272004</v>
      </c>
      <c r="K43" s="220">
        <v>9194.8335307631005</v>
      </c>
      <c r="L43" s="220">
        <v>4093.9147843211999</v>
      </c>
      <c r="M43" s="220">
        <v>9861.0693554476002</v>
      </c>
    </row>
    <row r="44" spans="1:13" x14ac:dyDescent="0.25">
      <c r="A44" s="255">
        <v>2014</v>
      </c>
      <c r="B44" s="76" t="s">
        <v>86</v>
      </c>
      <c r="C44" s="218">
        <v>1626.1033060709001</v>
      </c>
      <c r="D44" s="218">
        <v>9101.5430083866995</v>
      </c>
      <c r="E44" s="218">
        <v>5733.5026188196998</v>
      </c>
      <c r="F44" s="218">
        <v>6542.0583032567001</v>
      </c>
      <c r="G44" s="218">
        <v>4757.9332720914999</v>
      </c>
      <c r="H44" s="218">
        <v>3550.4863512089</v>
      </c>
      <c r="I44" s="218">
        <v>7235.1216907134003</v>
      </c>
      <c r="J44" s="218">
        <v>6978.6516354679006</v>
      </c>
      <c r="K44" s="218">
        <v>9359.4707528187009</v>
      </c>
      <c r="L44" s="218">
        <v>4742.7977794106</v>
      </c>
      <c r="M44" s="218">
        <v>10351.8465011766</v>
      </c>
    </row>
    <row r="45" spans="1:13" x14ac:dyDescent="0.25">
      <c r="A45" s="256"/>
      <c r="B45" s="77" t="s">
        <v>88</v>
      </c>
      <c r="C45" s="219">
        <v>1770.8539514867</v>
      </c>
      <c r="D45" s="219">
        <v>9290.8479892306004</v>
      </c>
      <c r="E45" s="219">
        <v>5803.0080975320006</v>
      </c>
      <c r="F45" s="219">
        <v>6485.0354587469001</v>
      </c>
      <c r="G45" s="219">
        <v>4248.4631152088004</v>
      </c>
      <c r="H45" s="219">
        <v>3306.5673040757001</v>
      </c>
      <c r="I45" s="219">
        <v>7964.4760518755002</v>
      </c>
      <c r="J45" s="219">
        <v>6448.0461024951001</v>
      </c>
      <c r="K45" s="219">
        <v>9110.3372718296996</v>
      </c>
      <c r="L45" s="219">
        <v>3934.2109786753999</v>
      </c>
      <c r="M45" s="219">
        <v>10548.601877503401</v>
      </c>
    </row>
    <row r="46" spans="1:13" x14ac:dyDescent="0.25">
      <c r="A46" s="256"/>
      <c r="B46" s="77" t="s">
        <v>89</v>
      </c>
      <c r="C46" s="219">
        <v>1559.9221397536</v>
      </c>
      <c r="D46" s="219">
        <v>10535.2725875701</v>
      </c>
      <c r="E46" s="219">
        <v>5358.6130197777002</v>
      </c>
      <c r="F46" s="219">
        <v>6387.2964062538003</v>
      </c>
      <c r="G46" s="219">
        <v>4607.6068568067003</v>
      </c>
      <c r="H46" s="219">
        <v>3796.811569468</v>
      </c>
      <c r="I46" s="219">
        <v>7506.7134416194003</v>
      </c>
      <c r="J46" s="219">
        <v>6305.7390034482005</v>
      </c>
      <c r="K46" s="219">
        <v>9297.2447738150004</v>
      </c>
      <c r="L46" s="219">
        <v>3720.0572444489003</v>
      </c>
      <c r="M46" s="219">
        <v>9934.1381377008001</v>
      </c>
    </row>
    <row r="47" spans="1:13" x14ac:dyDescent="0.25">
      <c r="A47" s="257"/>
      <c r="B47" s="78" t="s">
        <v>90</v>
      </c>
      <c r="C47" s="220">
        <v>1576.9212260169002</v>
      </c>
      <c r="D47" s="220" t="s">
        <v>87</v>
      </c>
      <c r="E47" s="220">
        <v>4959.8099639003003</v>
      </c>
      <c r="F47" s="220">
        <v>5886.1176212323999</v>
      </c>
      <c r="G47" s="220">
        <v>4501.8297412649999</v>
      </c>
      <c r="H47" s="220">
        <v>3074.8013441843</v>
      </c>
      <c r="I47" s="220">
        <v>7195.2988918174005</v>
      </c>
      <c r="J47" s="220">
        <v>6803.3111534958007</v>
      </c>
      <c r="K47" s="220">
        <v>8322.8657034404005</v>
      </c>
      <c r="L47" s="220">
        <v>4146.2756208564997</v>
      </c>
      <c r="M47" s="220">
        <v>9031.8661627424008</v>
      </c>
    </row>
    <row r="48" spans="1:13" x14ac:dyDescent="0.25">
      <c r="A48" s="255">
        <v>2015</v>
      </c>
      <c r="B48" s="76" t="s">
        <v>86</v>
      </c>
      <c r="C48" s="218">
        <v>1824.3183769260002</v>
      </c>
      <c r="D48" s="218" t="s">
        <v>87</v>
      </c>
      <c r="E48" s="218">
        <v>5317.5786464396006</v>
      </c>
      <c r="F48" s="218">
        <v>5812.9858484631004</v>
      </c>
      <c r="G48" s="218">
        <v>4631.0321004299003</v>
      </c>
      <c r="H48" s="218" t="s">
        <v>87</v>
      </c>
      <c r="I48" s="218">
        <v>7263.4114523578</v>
      </c>
      <c r="J48" s="218">
        <v>7297.4655641745003</v>
      </c>
      <c r="K48" s="218">
        <v>9486.1135836525009</v>
      </c>
      <c r="L48" s="218">
        <v>3687.2909463383003</v>
      </c>
      <c r="M48" s="218">
        <v>9710.8575468383006</v>
      </c>
    </row>
    <row r="49" spans="1:13" x14ac:dyDescent="0.25">
      <c r="A49" s="256"/>
      <c r="B49" s="77" t="s">
        <v>88</v>
      </c>
      <c r="C49" s="219">
        <v>1755.5619064831001</v>
      </c>
      <c r="D49" s="219">
        <v>9168.1604398480995</v>
      </c>
      <c r="E49" s="219">
        <v>5554.6080249727002</v>
      </c>
      <c r="F49" s="219">
        <v>5879.3306631835003</v>
      </c>
      <c r="G49" s="219">
        <v>4695.1071433555999</v>
      </c>
      <c r="H49" s="219">
        <v>3736.5747266021003</v>
      </c>
      <c r="I49" s="219">
        <v>8139.9836534453007</v>
      </c>
      <c r="J49" s="219">
        <v>7691.2248903013005</v>
      </c>
      <c r="K49" s="219">
        <v>8961.2893362376999</v>
      </c>
      <c r="L49" s="219">
        <v>3896.5649631859001</v>
      </c>
      <c r="M49" s="219">
        <v>8888.9545652859997</v>
      </c>
    </row>
    <row r="50" spans="1:13" x14ac:dyDescent="0.25">
      <c r="A50" s="256"/>
      <c r="B50" s="77" t="s">
        <v>89</v>
      </c>
      <c r="C50" s="219">
        <v>1874.6728472832001</v>
      </c>
      <c r="D50" s="219">
        <v>8563.914013764801</v>
      </c>
      <c r="E50" s="219">
        <v>4894.1755153196</v>
      </c>
      <c r="F50" s="219">
        <v>6600.1790345127001</v>
      </c>
      <c r="G50" s="219">
        <v>4118.3167365509998</v>
      </c>
      <c r="H50" s="219">
        <v>4008.5439952813003</v>
      </c>
      <c r="I50" s="219">
        <v>7668.9513327386003</v>
      </c>
      <c r="J50" s="219">
        <v>6838.3747347362005</v>
      </c>
      <c r="K50" s="219">
        <v>9074.1873601646002</v>
      </c>
      <c r="L50" s="219">
        <v>3973.5796075590001</v>
      </c>
      <c r="M50" s="219">
        <v>9380.3187113376007</v>
      </c>
    </row>
    <row r="51" spans="1:13" x14ac:dyDescent="0.25">
      <c r="A51" s="257"/>
      <c r="B51" s="78" t="s">
        <v>90</v>
      </c>
      <c r="C51" s="220">
        <v>1970.4914960733001</v>
      </c>
      <c r="D51" s="220" t="s">
        <v>87</v>
      </c>
      <c r="E51" s="220">
        <v>5140.2209066433006</v>
      </c>
      <c r="F51" s="220">
        <v>6095.1043510366999</v>
      </c>
      <c r="G51" s="220">
        <v>4438.1737372052003</v>
      </c>
      <c r="H51" s="220">
        <v>3608.9483928520999</v>
      </c>
      <c r="I51" s="220">
        <v>8004.1705426004</v>
      </c>
      <c r="J51" s="220">
        <v>5675.5198282213005</v>
      </c>
      <c r="K51" s="220">
        <v>8081.3958465322003</v>
      </c>
      <c r="L51" s="220">
        <v>4055.4954613597001</v>
      </c>
      <c r="M51" s="220">
        <v>8424.6380836055996</v>
      </c>
    </row>
    <row r="52" spans="1:13" x14ac:dyDescent="0.25">
      <c r="A52" s="255">
        <v>2016</v>
      </c>
      <c r="B52" s="76" t="s">
        <v>86</v>
      </c>
      <c r="C52" s="218" t="s">
        <v>87</v>
      </c>
      <c r="D52" s="218">
        <v>9445.0805302203007</v>
      </c>
      <c r="E52" s="218">
        <v>5254.0433714746005</v>
      </c>
      <c r="F52" s="218">
        <v>6043.9348528348</v>
      </c>
      <c r="G52" s="218">
        <v>4744.2723719865999</v>
      </c>
      <c r="H52" s="218">
        <v>4178.6550247393998</v>
      </c>
      <c r="I52" s="218">
        <v>7330.2806698661007</v>
      </c>
      <c r="J52" s="218">
        <v>6377.0606726747001</v>
      </c>
      <c r="K52" s="218">
        <v>8276.5157085665996</v>
      </c>
      <c r="L52" s="218">
        <v>4149.4917173538997</v>
      </c>
      <c r="M52" s="218">
        <v>8825.6337843295005</v>
      </c>
    </row>
    <row r="53" spans="1:13" x14ac:dyDescent="0.25">
      <c r="A53" s="256"/>
      <c r="B53" s="77" t="s">
        <v>88</v>
      </c>
      <c r="C53" s="219">
        <v>2160.4145490671999</v>
      </c>
      <c r="D53" s="219" t="s">
        <v>87</v>
      </c>
      <c r="E53" s="219">
        <v>5193.0668606413001</v>
      </c>
      <c r="F53" s="219">
        <v>5950.8929185564002</v>
      </c>
      <c r="G53" s="219">
        <v>4201.2467219692999</v>
      </c>
      <c r="H53" s="219">
        <v>4238.0813183114005</v>
      </c>
      <c r="I53" s="219">
        <v>7907.3209792241005</v>
      </c>
      <c r="J53" s="219">
        <v>7149.7393426918006</v>
      </c>
      <c r="K53" s="219">
        <v>8383.2167101242012</v>
      </c>
      <c r="L53" s="219">
        <v>4157.6082956779001</v>
      </c>
      <c r="M53" s="219">
        <v>9620.9531052355997</v>
      </c>
    </row>
    <row r="54" spans="1:13" x14ac:dyDescent="0.25">
      <c r="A54" s="256"/>
      <c r="B54" s="77" t="s">
        <v>89</v>
      </c>
      <c r="C54" s="219">
        <v>2456.8035174079</v>
      </c>
      <c r="D54" s="219">
        <v>7750.0742571526007</v>
      </c>
      <c r="E54" s="219">
        <v>5425.9162268347</v>
      </c>
      <c r="F54" s="219">
        <v>6567.322149955</v>
      </c>
      <c r="G54" s="219">
        <v>4504.6713368401006</v>
      </c>
      <c r="H54" s="219">
        <v>4284.0353171121005</v>
      </c>
      <c r="I54" s="219">
        <v>8315.8253233826999</v>
      </c>
      <c r="J54" s="219">
        <v>5948.9348095232999</v>
      </c>
      <c r="K54" s="219">
        <v>8495.4264476430999</v>
      </c>
      <c r="L54" s="219">
        <v>4030.8421921832</v>
      </c>
      <c r="M54" s="219">
        <v>9790.2876019863997</v>
      </c>
    </row>
    <row r="55" spans="1:13" x14ac:dyDescent="0.25">
      <c r="A55" s="257"/>
      <c r="B55" s="78" t="s">
        <v>90</v>
      </c>
      <c r="C55" s="220">
        <v>2186.4955043117002</v>
      </c>
      <c r="D55" s="220" t="s">
        <v>87</v>
      </c>
      <c r="E55" s="220">
        <v>5352.7930574775</v>
      </c>
      <c r="F55" s="220">
        <v>6114.1498944804998</v>
      </c>
      <c r="G55" s="220">
        <v>4688.7132219715004</v>
      </c>
      <c r="H55" s="220">
        <v>4531.4800282439001</v>
      </c>
      <c r="I55" s="220">
        <v>8799.4936353689009</v>
      </c>
      <c r="J55" s="220">
        <v>7166.6416097816</v>
      </c>
      <c r="K55" s="220">
        <v>8397.4130592489</v>
      </c>
      <c r="L55" s="220">
        <v>3989.1971301671001</v>
      </c>
      <c r="M55" s="220">
        <v>8809.4158041774008</v>
      </c>
    </row>
    <row r="56" spans="1:13" x14ac:dyDescent="0.25">
      <c r="A56" s="255">
        <v>2017</v>
      </c>
      <c r="B56" s="76" t="s">
        <v>86</v>
      </c>
      <c r="C56" s="218">
        <v>1920.0324984258</v>
      </c>
      <c r="D56" s="218">
        <v>5507.9774315780005</v>
      </c>
      <c r="E56" s="218">
        <v>5206.2801858885005</v>
      </c>
      <c r="F56" s="218">
        <v>5593.7740077694998</v>
      </c>
      <c r="G56" s="218">
        <v>4340.6910145332004</v>
      </c>
      <c r="H56" s="218">
        <v>3996.4779196776003</v>
      </c>
      <c r="I56" s="218">
        <v>8050.5600930976007</v>
      </c>
      <c r="J56" s="218">
        <v>6598.3181370447001</v>
      </c>
      <c r="K56" s="218">
        <v>8066.0370542868004</v>
      </c>
      <c r="L56" s="218">
        <v>4349.3552488703999</v>
      </c>
      <c r="M56" s="218">
        <v>9961.9466636977995</v>
      </c>
    </row>
    <row r="57" spans="1:13" x14ac:dyDescent="0.25">
      <c r="A57" s="256"/>
      <c r="B57" s="77" t="s">
        <v>88</v>
      </c>
      <c r="C57" s="219">
        <v>2441.8828141487002</v>
      </c>
      <c r="D57" s="219" t="s">
        <v>87</v>
      </c>
      <c r="E57" s="219">
        <v>5261.9000249709006</v>
      </c>
      <c r="F57" s="219">
        <v>6202.3676227265005</v>
      </c>
      <c r="G57" s="219">
        <v>4369.6086581862</v>
      </c>
      <c r="H57" s="219">
        <v>4887.1639433453001</v>
      </c>
      <c r="I57" s="219">
        <v>9170.0922210690005</v>
      </c>
      <c r="J57" s="219">
        <v>5897.7177889115001</v>
      </c>
      <c r="K57" s="219">
        <v>8084.1926359964</v>
      </c>
      <c r="L57" s="219">
        <v>4010.8294136698</v>
      </c>
      <c r="M57" s="219">
        <v>8764.0744967611008</v>
      </c>
    </row>
    <row r="58" spans="1:13" x14ac:dyDescent="0.25">
      <c r="A58" s="256"/>
      <c r="B58" s="77" t="s">
        <v>89</v>
      </c>
      <c r="C58" s="219">
        <v>2047.1676714369</v>
      </c>
      <c r="D58" s="219" t="s">
        <v>87</v>
      </c>
      <c r="E58" s="219">
        <v>5592.2813101308002</v>
      </c>
      <c r="F58" s="219">
        <v>6193.5372625907003</v>
      </c>
      <c r="G58" s="219">
        <v>4524.3916637152006</v>
      </c>
      <c r="H58" s="219">
        <v>4435.0694106152005</v>
      </c>
      <c r="I58" s="219">
        <v>8405.7371432897999</v>
      </c>
      <c r="J58" s="219">
        <v>6570.7672816428003</v>
      </c>
      <c r="K58" s="219">
        <v>8406.6950958617999</v>
      </c>
      <c r="L58" s="219">
        <v>4132.1782748603</v>
      </c>
      <c r="M58" s="219">
        <v>9097.6502801192</v>
      </c>
    </row>
    <row r="59" spans="1:13" x14ac:dyDescent="0.25">
      <c r="A59" s="257"/>
      <c r="B59" s="78" t="s">
        <v>90</v>
      </c>
      <c r="C59" s="220">
        <v>2085.0698663124999</v>
      </c>
      <c r="D59" s="220">
        <v>7143.3420163831006</v>
      </c>
      <c r="E59" s="220">
        <v>4829.9467772349999</v>
      </c>
      <c r="F59" s="220">
        <v>6586.4744417925003</v>
      </c>
      <c r="G59" s="220">
        <v>3891.8978372404999</v>
      </c>
      <c r="H59" s="220">
        <v>3792.7042100963999</v>
      </c>
      <c r="I59" s="220">
        <v>7343.2173437409001</v>
      </c>
      <c r="J59" s="220">
        <v>6985.9830010183005</v>
      </c>
      <c r="K59" s="220">
        <v>7866.0592611682005</v>
      </c>
      <c r="L59" s="220">
        <v>3795.2221493865</v>
      </c>
      <c r="M59" s="220">
        <v>9364.8482413425008</v>
      </c>
    </row>
    <row r="60" spans="1:13" x14ac:dyDescent="0.25">
      <c r="A60" s="255">
        <v>2018</v>
      </c>
      <c r="B60" s="76" t="s">
        <v>86</v>
      </c>
      <c r="C60" s="218">
        <v>2212.8146250201999</v>
      </c>
      <c r="D60" s="218">
        <v>6221.436857398</v>
      </c>
      <c r="E60" s="218">
        <v>5297.6679273012005</v>
      </c>
      <c r="F60" s="218">
        <v>6099.6027138889003</v>
      </c>
      <c r="G60" s="218">
        <v>4353.1906931633002</v>
      </c>
      <c r="H60" s="218">
        <v>3253.7430627555</v>
      </c>
      <c r="I60" s="218">
        <v>7719.8150804835004</v>
      </c>
      <c r="J60" s="218">
        <v>6355.1484628298003</v>
      </c>
      <c r="K60" s="218">
        <v>8484.1967909012001</v>
      </c>
      <c r="L60" s="218">
        <v>3989.0811460552</v>
      </c>
      <c r="M60" s="218">
        <v>9444.2484355473007</v>
      </c>
    </row>
    <row r="61" spans="1:13" x14ac:dyDescent="0.25">
      <c r="A61" s="256"/>
      <c r="B61" s="77" t="s">
        <v>88</v>
      </c>
      <c r="C61" s="219">
        <v>1821.1338122963</v>
      </c>
      <c r="D61" s="219" t="s">
        <v>87</v>
      </c>
      <c r="E61" s="219">
        <v>5192.0754794701998</v>
      </c>
      <c r="F61" s="219">
        <v>6658.5010691792004</v>
      </c>
      <c r="G61" s="219">
        <v>4166.8888706097005</v>
      </c>
      <c r="H61" s="219">
        <v>3180.6054341288</v>
      </c>
      <c r="I61" s="219">
        <v>7586.7190685555006</v>
      </c>
      <c r="J61" s="219">
        <v>6322.0148263420006</v>
      </c>
      <c r="K61" s="219">
        <v>8227.4338663285998</v>
      </c>
      <c r="L61" s="219">
        <v>4211.4792124875003</v>
      </c>
      <c r="M61" s="219">
        <v>8585.6527212219007</v>
      </c>
    </row>
    <row r="62" spans="1:13" x14ac:dyDescent="0.25">
      <c r="A62" s="256"/>
      <c r="B62" s="77" t="s">
        <v>89</v>
      </c>
      <c r="C62" s="219">
        <v>2047.8690296960001</v>
      </c>
      <c r="D62" s="219" t="s">
        <v>87</v>
      </c>
      <c r="E62" s="219">
        <v>5326.4876589644</v>
      </c>
      <c r="F62" s="219">
        <v>6225.9261313897005</v>
      </c>
      <c r="G62" s="219">
        <v>4136.1878030672005</v>
      </c>
      <c r="H62" s="219">
        <v>3250.7945324827001</v>
      </c>
      <c r="I62" s="219">
        <v>7620.9498372837006</v>
      </c>
      <c r="J62" s="219" t="s">
        <v>87</v>
      </c>
      <c r="K62" s="219">
        <v>8489.7031018505004</v>
      </c>
      <c r="L62" s="219">
        <v>4477.3749817483003</v>
      </c>
      <c r="M62" s="219">
        <v>9737.8384820699011</v>
      </c>
    </row>
    <row r="63" spans="1:13" x14ac:dyDescent="0.25">
      <c r="A63" s="257"/>
      <c r="B63" s="78" t="s">
        <v>90</v>
      </c>
      <c r="C63" s="220">
        <v>2259.4686225194</v>
      </c>
      <c r="D63" s="220" t="s">
        <v>87</v>
      </c>
      <c r="E63" s="220">
        <v>5269.6881299663</v>
      </c>
      <c r="F63" s="220">
        <v>5749.2521883903</v>
      </c>
      <c r="G63" s="220">
        <v>4354.9256005169</v>
      </c>
      <c r="H63" s="220">
        <v>3539.4226599027002</v>
      </c>
      <c r="I63" s="220">
        <v>7236.4041861680007</v>
      </c>
      <c r="J63" s="220">
        <v>6209.9990326819006</v>
      </c>
      <c r="K63" s="220">
        <v>9041.2215898486011</v>
      </c>
      <c r="L63" s="220">
        <v>3906.7071119922002</v>
      </c>
      <c r="M63" s="220">
        <v>9847.9109371234008</v>
      </c>
    </row>
    <row r="64" spans="1:13" x14ac:dyDescent="0.25">
      <c r="A64" s="255">
        <v>2019</v>
      </c>
      <c r="B64" s="76" t="s">
        <v>86</v>
      </c>
      <c r="C64" s="218">
        <v>2306.6675070667002</v>
      </c>
      <c r="D64" s="218" t="s">
        <v>87</v>
      </c>
      <c r="E64" s="218">
        <v>5049.9179179345001</v>
      </c>
      <c r="F64" s="218">
        <v>5711.0097605704004</v>
      </c>
      <c r="G64" s="218">
        <v>4588.0166917571005</v>
      </c>
      <c r="H64" s="218">
        <v>4121.3343303145002</v>
      </c>
      <c r="I64" s="218">
        <v>7867.5788015126</v>
      </c>
      <c r="J64" s="218">
        <v>6336.2476494295006</v>
      </c>
      <c r="K64" s="218">
        <v>8976.556104278101</v>
      </c>
      <c r="L64" s="218">
        <v>4373.0854442120999</v>
      </c>
      <c r="M64" s="218">
        <v>8894.5265230567002</v>
      </c>
    </row>
    <row r="65" spans="1:13" x14ac:dyDescent="0.25">
      <c r="A65" s="256"/>
      <c r="B65" s="77" t="s">
        <v>88</v>
      </c>
      <c r="C65" s="219">
        <v>2310.6721166873999</v>
      </c>
      <c r="D65" s="219">
        <v>6220.0415251794002</v>
      </c>
      <c r="E65" s="219">
        <v>5197.0628899762005</v>
      </c>
      <c r="F65" s="219">
        <v>6605.5260609810002</v>
      </c>
      <c r="G65" s="219">
        <v>4445.6728225242005</v>
      </c>
      <c r="H65" s="219">
        <v>3785.0249849838001</v>
      </c>
      <c r="I65" s="219">
        <v>8067.5694939311006</v>
      </c>
      <c r="J65" s="219">
        <v>6090.3071180164998</v>
      </c>
      <c r="K65" s="219">
        <v>8349.5597102728007</v>
      </c>
      <c r="L65" s="219">
        <v>3764.7998619196001</v>
      </c>
      <c r="M65" s="219">
        <v>8398.4888690639</v>
      </c>
    </row>
    <row r="66" spans="1:13" x14ac:dyDescent="0.25">
      <c r="A66" s="256"/>
      <c r="B66" s="77" t="s">
        <v>89</v>
      </c>
      <c r="C66" s="219">
        <v>2065.7409995152002</v>
      </c>
      <c r="D66" s="219" t="s">
        <v>87</v>
      </c>
      <c r="E66" s="219">
        <v>5062.8907130752004</v>
      </c>
      <c r="F66" s="219">
        <v>5915.9728143604998</v>
      </c>
      <c r="G66" s="219">
        <v>3978.1887698187002</v>
      </c>
      <c r="H66" s="219">
        <v>3857.1153252383001</v>
      </c>
      <c r="I66" s="219">
        <v>7486.7961611504006</v>
      </c>
      <c r="J66" s="219">
        <v>7301.3862215052004</v>
      </c>
      <c r="K66" s="219">
        <v>8164.6357694726003</v>
      </c>
      <c r="L66" s="219">
        <v>3858.4447246376003</v>
      </c>
      <c r="M66" s="219">
        <v>9916.9771602464007</v>
      </c>
    </row>
    <row r="67" spans="1:13" x14ac:dyDescent="0.25">
      <c r="A67" s="257"/>
      <c r="B67" s="78" t="s">
        <v>90</v>
      </c>
      <c r="C67" s="220">
        <v>2378.0813084096999</v>
      </c>
      <c r="D67" s="220">
        <v>11077.807093363801</v>
      </c>
      <c r="E67" s="220">
        <v>5612.8130721731004</v>
      </c>
      <c r="F67" s="220">
        <v>5295.8923874931006</v>
      </c>
      <c r="G67" s="220">
        <v>3673.6448156421002</v>
      </c>
      <c r="H67" s="220">
        <v>3764.7682865234001</v>
      </c>
      <c r="I67" s="220">
        <v>7338.9561617683003</v>
      </c>
      <c r="J67" s="220">
        <v>7687.0498645207999</v>
      </c>
      <c r="K67" s="220">
        <v>7923.0001454252006</v>
      </c>
      <c r="L67" s="220">
        <v>3893.0115968233004</v>
      </c>
      <c r="M67" s="220">
        <v>9570.197539828001</v>
      </c>
    </row>
    <row r="68" spans="1:13" x14ac:dyDescent="0.25">
      <c r="A68" s="255">
        <v>2020</v>
      </c>
      <c r="B68" s="76" t="s">
        <v>86</v>
      </c>
      <c r="C68" s="218">
        <v>2204.4849669142</v>
      </c>
      <c r="D68" s="218" t="s">
        <v>87</v>
      </c>
      <c r="E68" s="218">
        <v>5385.3537950303999</v>
      </c>
      <c r="F68" s="218">
        <v>5942.0324673057003</v>
      </c>
      <c r="G68" s="218">
        <v>4618.8052366113998</v>
      </c>
      <c r="H68" s="218">
        <v>4279.2055241341004</v>
      </c>
      <c r="I68" s="218">
        <v>6968.9876201379002</v>
      </c>
      <c r="J68" s="218">
        <v>7406.0534261336006</v>
      </c>
      <c r="K68" s="218">
        <v>8586.0450540214006</v>
      </c>
      <c r="L68" s="218">
        <v>3599.3138797361003</v>
      </c>
      <c r="M68" s="218">
        <v>8723.8031121794011</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v>2189.1505302630003</v>
      </c>
      <c r="D70" s="219">
        <v>7514.1787692218004</v>
      </c>
      <c r="E70" s="219">
        <v>4836.5121548400002</v>
      </c>
      <c r="F70" s="219">
        <v>5560.5147852523005</v>
      </c>
      <c r="G70" s="219">
        <v>4059.8713452498</v>
      </c>
      <c r="H70" s="219">
        <v>3263.3590646592002</v>
      </c>
      <c r="I70" s="219">
        <v>6684.5667647909004</v>
      </c>
      <c r="J70" s="219">
        <v>6959.2881498995002</v>
      </c>
      <c r="K70" s="219">
        <v>8461.2191359004009</v>
      </c>
      <c r="L70" s="219">
        <v>4301.2562302819006</v>
      </c>
      <c r="M70" s="219">
        <v>9511.2900045153001</v>
      </c>
    </row>
    <row r="71" spans="1:13" x14ac:dyDescent="0.25">
      <c r="A71" s="257"/>
      <c r="B71" s="78" t="s">
        <v>90</v>
      </c>
      <c r="C71" s="220">
        <v>2085.6502540367001</v>
      </c>
      <c r="D71" s="220">
        <v>7090.0637443198002</v>
      </c>
      <c r="E71" s="220">
        <v>5663.3756209848998</v>
      </c>
      <c r="F71" s="220">
        <v>6428.2338561252</v>
      </c>
      <c r="G71" s="220">
        <v>4405.2765763033003</v>
      </c>
      <c r="H71" s="220">
        <v>3956.8280732079002</v>
      </c>
      <c r="I71" s="220">
        <v>6474.7604402295001</v>
      </c>
      <c r="J71" s="220">
        <v>7739.6337417278</v>
      </c>
      <c r="K71" s="220">
        <v>8235.6730995105008</v>
      </c>
      <c r="L71" s="220">
        <v>4616.6137692586999</v>
      </c>
      <c r="M71" s="220">
        <v>9001.0328419096004</v>
      </c>
    </row>
    <row r="72" spans="1:13" x14ac:dyDescent="0.25">
      <c r="A72" s="255">
        <v>2021</v>
      </c>
      <c r="B72" s="76" t="s">
        <v>86</v>
      </c>
      <c r="C72" s="218">
        <v>2027.1084549666</v>
      </c>
      <c r="D72" s="218" t="s">
        <v>87</v>
      </c>
      <c r="E72" s="218">
        <v>4990.4292325416</v>
      </c>
      <c r="F72" s="218">
        <v>5942.5897703171004</v>
      </c>
      <c r="G72" s="218">
        <v>5127.3458110605998</v>
      </c>
      <c r="H72" s="218">
        <v>4134.3627269578001</v>
      </c>
      <c r="I72" s="218">
        <v>7933.1564770130999</v>
      </c>
      <c r="J72" s="218">
        <v>7670.7883309787003</v>
      </c>
      <c r="K72" s="218">
        <v>8409.6027118317998</v>
      </c>
      <c r="L72" s="218">
        <v>4179.6894220086006</v>
      </c>
      <c r="M72" s="218">
        <v>8469.2513870986004</v>
      </c>
    </row>
    <row r="73" spans="1:13" x14ac:dyDescent="0.25">
      <c r="A73" s="256"/>
      <c r="B73" s="77" t="s">
        <v>88</v>
      </c>
      <c r="C73" s="219">
        <v>2461.1027443845001</v>
      </c>
      <c r="D73" s="219">
        <v>8379.0419709946</v>
      </c>
      <c r="E73" s="219">
        <v>5412.8198992524003</v>
      </c>
      <c r="F73" s="219">
        <v>5910.9226499418</v>
      </c>
      <c r="G73" s="219">
        <v>4754.2487360032001</v>
      </c>
      <c r="H73" s="219">
        <v>3882.4658958076002</v>
      </c>
      <c r="I73" s="219">
        <v>7086.3669706588998</v>
      </c>
      <c r="J73" s="219">
        <v>7715.6437073183006</v>
      </c>
      <c r="K73" s="219">
        <v>9141.2235944856002</v>
      </c>
      <c r="L73" s="219">
        <v>4522.0541858769002</v>
      </c>
      <c r="M73" s="219">
        <v>8667.7359538646997</v>
      </c>
    </row>
    <row r="74" spans="1:13" x14ac:dyDescent="0.25">
      <c r="A74" s="256"/>
      <c r="B74" s="77" t="s">
        <v>89</v>
      </c>
      <c r="C74" s="219">
        <v>2006.9875197925001</v>
      </c>
      <c r="D74" s="219">
        <v>8295.1208118258</v>
      </c>
      <c r="E74" s="219">
        <v>4876.3935760612003</v>
      </c>
      <c r="F74" s="219">
        <v>6149.9513930715002</v>
      </c>
      <c r="G74" s="219">
        <v>4599.9119756351001</v>
      </c>
      <c r="H74" s="219">
        <v>4231.8784249176997</v>
      </c>
      <c r="I74" s="219">
        <v>7015.9050822428999</v>
      </c>
      <c r="J74" s="219">
        <v>8519.6249277903007</v>
      </c>
      <c r="K74" s="219">
        <v>8880.0898123354</v>
      </c>
      <c r="L74" s="219">
        <v>4065.2817829345004</v>
      </c>
      <c r="M74" s="219">
        <v>9199.5718841230009</v>
      </c>
    </row>
    <row r="75" spans="1:13" x14ac:dyDescent="0.25">
      <c r="A75" s="257"/>
      <c r="B75" s="78" t="s">
        <v>90</v>
      </c>
      <c r="C75" s="220">
        <v>2705.8189059335</v>
      </c>
      <c r="D75" s="220">
        <v>8410.5482981459008</v>
      </c>
      <c r="E75" s="220">
        <v>4708.7131374787004</v>
      </c>
      <c r="F75" s="220">
        <v>5914.1406770634003</v>
      </c>
      <c r="G75" s="220">
        <v>4638.3233569189006</v>
      </c>
      <c r="H75" s="220">
        <v>4608.0259124079003</v>
      </c>
      <c r="I75" s="220">
        <v>6169.1768864019004</v>
      </c>
      <c r="J75" s="220">
        <v>6918.2372950395002</v>
      </c>
      <c r="K75" s="220">
        <v>8954.7059534764994</v>
      </c>
      <c r="L75" s="220">
        <v>4304.1831141007005</v>
      </c>
      <c r="M75" s="220">
        <v>9343.4890139187009</v>
      </c>
    </row>
    <row r="76" spans="1:13" x14ac:dyDescent="0.25">
      <c r="A76" s="255">
        <v>2022</v>
      </c>
      <c r="B76" s="76" t="s">
        <v>86</v>
      </c>
      <c r="C76" s="218">
        <v>2059.7084811178001</v>
      </c>
      <c r="D76" s="218">
        <v>8231.9048837517003</v>
      </c>
      <c r="E76" s="218">
        <v>5114.6983694886003</v>
      </c>
      <c r="F76" s="218">
        <v>5980.7170443892001</v>
      </c>
      <c r="G76" s="218">
        <v>4601.0660637007004</v>
      </c>
      <c r="H76" s="218">
        <v>3682.1924180422002</v>
      </c>
      <c r="I76" s="218">
        <v>7620.2723527478001</v>
      </c>
      <c r="J76" s="218">
        <v>6734.9856944952999</v>
      </c>
      <c r="K76" s="218">
        <v>8350.1037462390996</v>
      </c>
      <c r="L76" s="218">
        <v>4336.9049848175</v>
      </c>
      <c r="M76" s="218">
        <v>9659.4280771874</v>
      </c>
    </row>
    <row r="77" spans="1:13" x14ac:dyDescent="0.25">
      <c r="A77" s="256"/>
      <c r="B77" s="77" t="s">
        <v>88</v>
      </c>
      <c r="C77" s="219">
        <v>2491.2825184888002</v>
      </c>
      <c r="D77" s="219">
        <v>9386.1185494650999</v>
      </c>
      <c r="E77" s="219">
        <v>5381.2338360759004</v>
      </c>
      <c r="F77" s="219">
        <v>6185.2890179643</v>
      </c>
      <c r="G77" s="219">
        <v>4319.3523920217003</v>
      </c>
      <c r="H77" s="219" t="s">
        <v>87</v>
      </c>
      <c r="I77" s="219">
        <v>8021.8179453482007</v>
      </c>
      <c r="J77" s="219">
        <v>6580.9493451758999</v>
      </c>
      <c r="K77" s="219">
        <v>8587.9815255414996</v>
      </c>
      <c r="L77" s="219">
        <v>4635.1318021359002</v>
      </c>
      <c r="M77" s="219">
        <v>8385.0502330307008</v>
      </c>
    </row>
    <row r="78" spans="1:13" x14ac:dyDescent="0.25">
      <c r="A78" s="256"/>
      <c r="B78" s="77" t="s">
        <v>89</v>
      </c>
      <c r="C78" s="219">
        <v>2632.9898969825999</v>
      </c>
      <c r="D78" s="219">
        <v>8580.2548895257005</v>
      </c>
      <c r="E78" s="219">
        <v>5434.6006482659004</v>
      </c>
      <c r="F78" s="219">
        <v>6659.6195851551001</v>
      </c>
      <c r="G78" s="219">
        <v>4566.1168181948005</v>
      </c>
      <c r="H78" s="219">
        <v>4037.8885877140001</v>
      </c>
      <c r="I78" s="219">
        <v>8460.9349022728002</v>
      </c>
      <c r="J78" s="219" t="s">
        <v>87</v>
      </c>
      <c r="K78" s="219">
        <v>9105.4886288001999</v>
      </c>
      <c r="L78" s="219">
        <v>5080.1860701656005</v>
      </c>
      <c r="M78" s="219">
        <v>8603.2620160972001</v>
      </c>
    </row>
    <row r="79" spans="1:13" x14ac:dyDescent="0.25">
      <c r="A79" s="257"/>
      <c r="B79" s="78" t="s">
        <v>90</v>
      </c>
      <c r="C79" s="220">
        <v>3277.7560246036001</v>
      </c>
      <c r="D79" s="220">
        <v>8500.041456176401</v>
      </c>
      <c r="E79" s="220">
        <v>6185.0758893971006</v>
      </c>
      <c r="F79" s="220">
        <v>6407.7101054915001</v>
      </c>
      <c r="G79" s="220">
        <v>5000.5610627017004</v>
      </c>
      <c r="H79" s="220">
        <v>4330.8656527782005</v>
      </c>
      <c r="I79" s="220">
        <v>8692.3631853114002</v>
      </c>
      <c r="J79" s="220">
        <v>7630.7512581606006</v>
      </c>
      <c r="K79" s="220">
        <v>8372.8530804870006</v>
      </c>
      <c r="L79" s="220">
        <v>4840.8825563999999</v>
      </c>
      <c r="M79" s="220">
        <v>9575.1446061158003</v>
      </c>
    </row>
    <row r="80" spans="1:13" x14ac:dyDescent="0.25">
      <c r="A80" s="255">
        <v>2023</v>
      </c>
      <c r="B80" s="76" t="s">
        <v>86</v>
      </c>
      <c r="C80" s="218">
        <v>3120.1568866817001</v>
      </c>
      <c r="D80" s="218">
        <v>7979.7876306171001</v>
      </c>
      <c r="E80" s="218">
        <v>5990.8809584827004</v>
      </c>
      <c r="F80" s="218">
        <v>6643.2068367128004</v>
      </c>
      <c r="G80" s="218">
        <v>5234.7883109101003</v>
      </c>
      <c r="H80" s="218">
        <v>4816.0607623836004</v>
      </c>
      <c r="I80" s="218">
        <v>9473.7588056277</v>
      </c>
      <c r="J80" s="218">
        <v>9576.8772696689011</v>
      </c>
      <c r="K80" s="218">
        <v>9229.9431483797998</v>
      </c>
      <c r="L80" s="218">
        <v>4575.2596965415005</v>
      </c>
      <c r="M80" s="218">
        <v>9747.0453775160004</v>
      </c>
    </row>
    <row r="81" spans="1:13" x14ac:dyDescent="0.25">
      <c r="A81" s="256"/>
      <c r="B81" s="77" t="s">
        <v>88</v>
      </c>
      <c r="C81" s="219">
        <v>3055.8979182329999</v>
      </c>
      <c r="D81" s="219">
        <v>7538.4131870420006</v>
      </c>
      <c r="E81" s="219">
        <v>5419.2834740416001</v>
      </c>
      <c r="F81" s="219">
        <v>6695.3320639645999</v>
      </c>
      <c r="G81" s="219">
        <v>5144.0048868334998</v>
      </c>
      <c r="H81" s="219">
        <v>4401.0962653724</v>
      </c>
      <c r="I81" s="219">
        <v>8810.0027522272994</v>
      </c>
      <c r="J81" s="219">
        <v>7130.7030672492001</v>
      </c>
      <c r="K81" s="219">
        <v>8526.1630165856004</v>
      </c>
      <c r="L81" s="219">
        <v>4544.6418045310002</v>
      </c>
      <c r="M81" s="219">
        <v>9869.2038544311999</v>
      </c>
    </row>
    <row r="82" spans="1:13" x14ac:dyDescent="0.25">
      <c r="A82" s="256"/>
      <c r="B82" s="77" t="s">
        <v>89</v>
      </c>
      <c r="C82" s="219">
        <v>2467.8357897914002</v>
      </c>
      <c r="D82" s="219" t="s">
        <v>87</v>
      </c>
      <c r="E82" s="219">
        <v>5055.8929763482001</v>
      </c>
      <c r="F82" s="219">
        <v>6111.0046571316998</v>
      </c>
      <c r="G82" s="219">
        <v>4646.7519280880006</v>
      </c>
      <c r="H82" s="219">
        <v>4233.9521453976004</v>
      </c>
      <c r="I82" s="219">
        <v>8493.0356067862995</v>
      </c>
      <c r="J82" s="219">
        <v>7437.4073851462999</v>
      </c>
      <c r="K82" s="219">
        <v>8600.0938017972003</v>
      </c>
      <c r="L82" s="219">
        <v>5121.0198937363002</v>
      </c>
      <c r="M82" s="219">
        <v>9299.1114712669005</v>
      </c>
    </row>
    <row r="83" spans="1:13" x14ac:dyDescent="0.25">
      <c r="A83" s="257"/>
      <c r="B83" s="78" t="s">
        <v>90</v>
      </c>
      <c r="C83" s="220">
        <v>2905.8245538691999</v>
      </c>
      <c r="D83" s="220" t="s">
        <v>87</v>
      </c>
      <c r="E83" s="220">
        <v>5487.2585311209004</v>
      </c>
      <c r="F83" s="220">
        <v>6414.7828995618001</v>
      </c>
      <c r="G83" s="220">
        <v>4647.9749563921005</v>
      </c>
      <c r="H83" s="220">
        <v>5107.4539075254997</v>
      </c>
      <c r="I83" s="220">
        <v>8926.5690523342</v>
      </c>
      <c r="J83" s="220">
        <v>7368.6498842806004</v>
      </c>
      <c r="K83" s="220">
        <v>8145.7103975969003</v>
      </c>
      <c r="L83" s="220">
        <v>4504.2466456632001</v>
      </c>
      <c r="M83" s="220">
        <v>9167.3354079951005</v>
      </c>
    </row>
    <row r="84" spans="1:13" x14ac:dyDescent="0.25">
      <c r="A84" s="255">
        <v>2024</v>
      </c>
      <c r="B84" s="76" t="s">
        <v>86</v>
      </c>
      <c r="C84" s="218" t="s">
        <v>87</v>
      </c>
      <c r="D84" s="218" t="s">
        <v>87</v>
      </c>
      <c r="E84" s="218">
        <v>5500.4732666618002</v>
      </c>
      <c r="F84" s="218">
        <v>6879.5791453674001</v>
      </c>
      <c r="G84" s="218">
        <v>4645.2363706752003</v>
      </c>
      <c r="H84" s="218">
        <v>5107.6627471522997</v>
      </c>
      <c r="I84" s="218">
        <v>7910.4526957768003</v>
      </c>
      <c r="J84" s="218">
        <v>8043.2539646252999</v>
      </c>
      <c r="K84" s="218">
        <v>10374.6266792281</v>
      </c>
      <c r="L84" s="218">
        <v>5175.2610771421005</v>
      </c>
      <c r="M84" s="218">
        <v>9542.1535843533002</v>
      </c>
    </row>
    <row r="85" spans="1:13" x14ac:dyDescent="0.25">
      <c r="A85" s="256"/>
      <c r="B85" s="77" t="s">
        <v>88</v>
      </c>
      <c r="C85" s="219">
        <v>2820.7159477547002</v>
      </c>
      <c r="D85" s="219" t="s">
        <v>87</v>
      </c>
      <c r="E85" s="219">
        <v>5245.6091467876004</v>
      </c>
      <c r="F85" s="219">
        <v>6805.0718235502</v>
      </c>
      <c r="G85" s="219">
        <v>4881.8541076462998</v>
      </c>
      <c r="H85" s="219">
        <v>4506.7168920928998</v>
      </c>
      <c r="I85" s="219">
        <v>9965.1293333044996</v>
      </c>
      <c r="J85" s="219">
        <v>7372.9033643636003</v>
      </c>
      <c r="K85" s="219">
        <v>8736.8456152932995</v>
      </c>
      <c r="L85" s="219">
        <v>5098.0531265383997</v>
      </c>
      <c r="M85" s="219">
        <v>9141.8664338540002</v>
      </c>
    </row>
    <row r="86" spans="1:13" x14ac:dyDescent="0.25">
      <c r="A86" s="256"/>
      <c r="B86" s="77" t="s">
        <v>89</v>
      </c>
      <c r="C86" s="219">
        <v>2617.0755259317002</v>
      </c>
      <c r="D86" s="219" t="s">
        <v>87</v>
      </c>
      <c r="E86" s="219">
        <v>5265.1311785784001</v>
      </c>
      <c r="F86" s="219">
        <v>7018.5094152072006</v>
      </c>
      <c r="G86" s="219">
        <v>7040.8685101665005</v>
      </c>
      <c r="H86" s="219">
        <v>4224.7374453741004</v>
      </c>
      <c r="I86" s="219">
        <v>8591.5471934165998</v>
      </c>
      <c r="J86" s="219">
        <v>7478.7067485769003</v>
      </c>
      <c r="K86" s="219">
        <v>8825.2319398085001</v>
      </c>
      <c r="L86" s="219">
        <v>5606.6858984993005</v>
      </c>
      <c r="M86" s="219">
        <v>8279.3815033131996</v>
      </c>
    </row>
    <row r="87" spans="1:13" x14ac:dyDescent="0.25">
      <c r="A87" s="257"/>
      <c r="B87" s="78" t="s">
        <v>90</v>
      </c>
      <c r="C87" s="220">
        <v>2359.2373116801</v>
      </c>
      <c r="D87" s="220">
        <v>8303.7089722934998</v>
      </c>
      <c r="E87" s="220">
        <v>5973.0203135600004</v>
      </c>
      <c r="F87" s="220">
        <v>6694.4399722198004</v>
      </c>
      <c r="G87" s="220">
        <v>5533.9539510090999</v>
      </c>
      <c r="H87" s="220">
        <v>4161.6622878345006</v>
      </c>
      <c r="I87" s="220">
        <v>8246.4674380751003</v>
      </c>
      <c r="J87" s="220">
        <v>7782.8658234117001</v>
      </c>
      <c r="K87" s="220">
        <v>9499.3518706494997</v>
      </c>
      <c r="L87" s="220">
        <v>5352.9291501927</v>
      </c>
      <c r="M87" s="220">
        <v>9415.2330563453997</v>
      </c>
    </row>
    <row r="88" spans="1:13" x14ac:dyDescent="0.25">
      <c r="A88" s="258">
        <v>2025</v>
      </c>
      <c r="B88" s="76" t="s">
        <v>86</v>
      </c>
      <c r="C88" s="218">
        <v>2565.9254464402002</v>
      </c>
      <c r="D88" s="218">
        <v>11499.332764167701</v>
      </c>
      <c r="E88" s="218">
        <v>6220.5709214542003</v>
      </c>
      <c r="F88" s="218">
        <v>7370.3913788121999</v>
      </c>
      <c r="G88" s="218">
        <v>5221.0987152975003</v>
      </c>
      <c r="H88" s="218">
        <v>4338.2030751425</v>
      </c>
      <c r="I88" s="218">
        <v>8820.4351076452003</v>
      </c>
      <c r="J88" s="218">
        <v>6520.8353684187005</v>
      </c>
      <c r="K88" s="218">
        <v>8855.0887272184009</v>
      </c>
      <c r="L88" s="218">
        <v>4975.9426362149998</v>
      </c>
      <c r="M88" s="218">
        <v>9826.9677354919004</v>
      </c>
    </row>
    <row r="89" spans="1:13" x14ac:dyDescent="0.25">
      <c r="A89" s="259"/>
      <c r="B89" s="77" t="s">
        <v>88</v>
      </c>
      <c r="C89" s="219">
        <v>2538.1633529495002</v>
      </c>
      <c r="D89" s="219">
        <v>11713.713868798501</v>
      </c>
      <c r="E89" s="219">
        <v>6221.5119646042003</v>
      </c>
      <c r="F89" s="219">
        <v>7734.1352087114001</v>
      </c>
      <c r="G89" s="219">
        <v>5530.1882760605004</v>
      </c>
      <c r="H89" s="219">
        <v>4879.7583825235006</v>
      </c>
      <c r="I89" s="219">
        <v>9681.9027044286995</v>
      </c>
      <c r="J89" s="219">
        <v>7694.0679877175007</v>
      </c>
      <c r="K89" s="219">
        <v>8655.9977744831995</v>
      </c>
      <c r="L89" s="219">
        <v>5296.9251992973996</v>
      </c>
      <c r="M89" s="219">
        <v>10651.667806855799</v>
      </c>
    </row>
    <row r="90" spans="1:13" x14ac:dyDescent="0.25">
      <c r="A90" s="259"/>
      <c r="B90" s="77" t="s">
        <v>89</v>
      </c>
      <c r="C90" s="219">
        <v>2236.3936886453998</v>
      </c>
      <c r="D90" s="219">
        <v>8629.4564954036996</v>
      </c>
      <c r="E90" s="219">
        <v>6330.6476088976005</v>
      </c>
      <c r="F90" s="219">
        <v>7335.6560395188999</v>
      </c>
      <c r="G90" s="219">
        <v>5004.2240233144003</v>
      </c>
      <c r="H90" s="219">
        <v>4636.3095162671998</v>
      </c>
      <c r="I90" s="219">
        <v>8926.0651000315011</v>
      </c>
      <c r="J90" s="219">
        <v>7817.9225353395004</v>
      </c>
      <c r="K90" s="219">
        <v>8614.5083658598996</v>
      </c>
      <c r="L90" s="219">
        <v>5238.7551930099999</v>
      </c>
      <c r="M90" s="219">
        <v>10514.3943321061</v>
      </c>
    </row>
    <row r="91" spans="1:13" x14ac:dyDescent="0.25">
      <c r="A91" s="259"/>
      <c r="B91" s="77" t="s">
        <v>90</v>
      </c>
      <c r="C91" s="219">
        <v>2971.8200176052001</v>
      </c>
      <c r="D91" s="219">
        <v>9468.0540465431004</v>
      </c>
      <c r="E91" s="219">
        <v>6958.9762954637999</v>
      </c>
      <c r="F91" s="219">
        <v>7848.3701362516003</v>
      </c>
      <c r="G91" s="219">
        <v>5305.1971339764996</v>
      </c>
      <c r="H91" s="219">
        <v>5393.2095784695002</v>
      </c>
      <c r="I91" s="219">
        <v>9310.5079914630005</v>
      </c>
      <c r="J91" s="219">
        <v>8027.9652247698004</v>
      </c>
      <c r="K91" s="219">
        <v>9475.9661159688003</v>
      </c>
      <c r="L91" s="219">
        <v>4779.8779534114001</v>
      </c>
      <c r="M91" s="219">
        <v>9268.2377027022012</v>
      </c>
    </row>
    <row r="92" spans="1:13" ht="3.75" customHeight="1" x14ac:dyDescent="0.25">
      <c r="A92" s="87"/>
      <c r="B92" s="36"/>
      <c r="C92" s="47"/>
      <c r="D92" s="47"/>
      <c r="E92" s="47"/>
      <c r="F92" s="47"/>
      <c r="G92" s="47"/>
      <c r="H92" s="47"/>
      <c r="I92" s="47"/>
      <c r="J92" s="47"/>
      <c r="K92" s="47"/>
      <c r="L92" s="47"/>
      <c r="M92" s="47"/>
    </row>
    <row r="93" spans="1:13" ht="3"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5" customHeight="1" x14ac:dyDescent="0.25">
      <c r="A96" s="50" t="s">
        <v>96</v>
      </c>
      <c r="B96" s="248" t="s">
        <v>244</v>
      </c>
      <c r="C96" s="248"/>
      <c r="D96" s="248"/>
      <c r="E96" s="248"/>
      <c r="F96" s="248"/>
      <c r="G96" s="248"/>
      <c r="H96" s="248"/>
      <c r="I96" s="248"/>
      <c r="J96" s="248"/>
    </row>
    <row r="97" spans="1:10" ht="36.75" customHeight="1" x14ac:dyDescent="0.25">
      <c r="A97" s="50" t="s">
        <v>98</v>
      </c>
      <c r="B97" s="248" t="s">
        <v>103</v>
      </c>
      <c r="C97" s="248"/>
      <c r="D97" s="248"/>
      <c r="E97" s="248"/>
      <c r="F97" s="248"/>
      <c r="G97" s="248"/>
      <c r="H97" s="248"/>
      <c r="I97" s="248"/>
      <c r="J97" s="248"/>
    </row>
    <row r="98" spans="1:10" x14ac:dyDescent="0.25">
      <c r="A98" s="49" t="s">
        <v>108</v>
      </c>
      <c r="B98" s="248" t="s">
        <v>277</v>
      </c>
      <c r="C98" s="248"/>
      <c r="D98" s="248"/>
      <c r="E98" s="248"/>
      <c r="F98" s="248"/>
      <c r="G98" s="248"/>
      <c r="H98" s="248"/>
      <c r="I98" s="248"/>
      <c r="J98" s="248"/>
    </row>
    <row r="99" spans="1:10" ht="14.45" customHeight="1" x14ac:dyDescent="0.25">
      <c r="A99" s="49" t="s">
        <v>106</v>
      </c>
      <c r="B99" s="248" t="s">
        <v>278</v>
      </c>
      <c r="C99" s="248"/>
      <c r="D99" s="248"/>
      <c r="E99" s="248"/>
      <c r="F99" s="248"/>
      <c r="G99" s="248"/>
      <c r="H99" s="248"/>
      <c r="I99" s="248"/>
      <c r="J99" s="248"/>
    </row>
    <row r="100" spans="1:10" ht="24.75" customHeight="1" x14ac:dyDescent="0.25">
      <c r="A100" s="49" t="s">
        <v>110</v>
      </c>
      <c r="B100" s="248" t="s">
        <v>111</v>
      </c>
      <c r="C100" s="248"/>
      <c r="D100" s="248"/>
      <c r="E100" s="248"/>
      <c r="F100" s="248"/>
      <c r="G100" s="248"/>
      <c r="H100" s="248"/>
      <c r="I100" s="248"/>
      <c r="J100" s="248"/>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B6772-3162-4560-ACE3-B90B9A87A4BB}">
  <dimension ref="A1:M100"/>
  <sheetViews>
    <sheetView zoomScaleNormal="100" workbookViewId="0">
      <pane ySplit="7" topLeftCell="A8" activePane="bottomLeft" state="frozen"/>
      <selection activeCell="A88" sqref="A88:A91"/>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18.Jal.</v>
      </c>
      <c r="M3" s="254"/>
    </row>
    <row r="4" spans="1:13" ht="12.95" customHeight="1" x14ac:dyDescent="0.25">
      <c r="A4" s="98" t="s">
        <v>149</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v>3666.5568794699998</v>
      </c>
      <c r="D8" s="218">
        <v>9835.2983874098009</v>
      </c>
      <c r="E8" s="218">
        <v>6917.7439544555</v>
      </c>
      <c r="F8" s="218">
        <v>8139.6859123634003</v>
      </c>
      <c r="G8" s="218">
        <v>5970.4028798175004</v>
      </c>
      <c r="H8" s="218">
        <v>4486.5927008092003</v>
      </c>
      <c r="I8" s="218">
        <v>9092.221930656</v>
      </c>
      <c r="J8" s="218">
        <v>10292.2618344948</v>
      </c>
      <c r="K8" s="218">
        <v>11151.546757775301</v>
      </c>
      <c r="L8" s="218">
        <v>5435.6751395746014</v>
      </c>
      <c r="M8" s="218">
        <v>10809.368627854499</v>
      </c>
    </row>
    <row r="9" spans="1:13" x14ac:dyDescent="0.25">
      <c r="A9" s="256"/>
      <c r="B9" s="77" t="s">
        <v>88</v>
      </c>
      <c r="C9" s="219">
        <v>3817.0179613752998</v>
      </c>
      <c r="D9" s="219" t="s">
        <v>87</v>
      </c>
      <c r="E9" s="219">
        <v>6901.8091881343998</v>
      </c>
      <c r="F9" s="219" t="s">
        <v>87</v>
      </c>
      <c r="G9" s="219">
        <v>5639.5675988714002</v>
      </c>
      <c r="H9" s="219">
        <v>5192.1091012185998</v>
      </c>
      <c r="I9" s="219">
        <v>10439.7515568938</v>
      </c>
      <c r="J9" s="219">
        <v>9828.7341456563008</v>
      </c>
      <c r="K9" s="219">
        <v>11635.0700232893</v>
      </c>
      <c r="L9" s="219">
        <v>5794.5894357553007</v>
      </c>
      <c r="M9" s="219">
        <v>10657.792532363699</v>
      </c>
    </row>
    <row r="10" spans="1:13" x14ac:dyDescent="0.25">
      <c r="A10" s="256"/>
      <c r="B10" s="77" t="s">
        <v>89</v>
      </c>
      <c r="C10" s="219">
        <v>3659.7659047372999</v>
      </c>
      <c r="D10" s="219" t="s">
        <v>87</v>
      </c>
      <c r="E10" s="219">
        <v>6998.2108226980999</v>
      </c>
      <c r="F10" s="219">
        <v>7918.7697960484002</v>
      </c>
      <c r="G10" s="219">
        <v>5748.3691877094006</v>
      </c>
      <c r="H10" s="219">
        <v>4882.9878888890998</v>
      </c>
      <c r="I10" s="219">
        <v>10181.209708493599</v>
      </c>
      <c r="J10" s="219">
        <v>11139.479726765399</v>
      </c>
      <c r="K10" s="219">
        <v>11827.6879362787</v>
      </c>
      <c r="L10" s="219">
        <v>5615.5364792453001</v>
      </c>
      <c r="M10" s="219">
        <v>10837.671692943801</v>
      </c>
    </row>
    <row r="11" spans="1:13" x14ac:dyDescent="0.25">
      <c r="A11" s="257"/>
      <c r="B11" s="78" t="s">
        <v>90</v>
      </c>
      <c r="C11" s="220">
        <v>3741.9364751491999</v>
      </c>
      <c r="D11" s="220">
        <v>14257.9173951916</v>
      </c>
      <c r="E11" s="220">
        <v>7040.4115078189006</v>
      </c>
      <c r="F11" s="220">
        <v>8718.6453398119011</v>
      </c>
      <c r="G11" s="220">
        <v>5846.5795833869006</v>
      </c>
      <c r="H11" s="220">
        <v>5046.2453290767999</v>
      </c>
      <c r="I11" s="220">
        <v>9375.6084859251005</v>
      </c>
      <c r="J11" s="220">
        <v>10878.2285797285</v>
      </c>
      <c r="K11" s="220">
        <v>11478.118173958699</v>
      </c>
      <c r="L11" s="220">
        <v>5749.5674593604999</v>
      </c>
      <c r="M11" s="220">
        <v>10173.801361129799</v>
      </c>
    </row>
    <row r="12" spans="1:13" x14ac:dyDescent="0.25">
      <c r="A12" s="255">
        <v>2006</v>
      </c>
      <c r="B12" s="76" t="s">
        <v>86</v>
      </c>
      <c r="C12" s="218">
        <v>3994.5530382425</v>
      </c>
      <c r="D12" s="218">
        <v>13882.3668177662</v>
      </c>
      <c r="E12" s="218">
        <v>6733.7919412525007</v>
      </c>
      <c r="F12" s="218">
        <v>9360.8992503247009</v>
      </c>
      <c r="G12" s="218">
        <v>6061.2941606152999</v>
      </c>
      <c r="H12" s="218">
        <v>5367.5001445672006</v>
      </c>
      <c r="I12" s="218">
        <v>11411.3702592237</v>
      </c>
      <c r="J12" s="218">
        <v>11078.434482815901</v>
      </c>
      <c r="K12" s="218">
        <v>11924.971819501601</v>
      </c>
      <c r="L12" s="218">
        <v>6029.2450223192</v>
      </c>
      <c r="M12" s="218">
        <v>12075.8386460654</v>
      </c>
    </row>
    <row r="13" spans="1:13" x14ac:dyDescent="0.25">
      <c r="A13" s="256"/>
      <c r="B13" s="77" t="s">
        <v>88</v>
      </c>
      <c r="C13" s="219">
        <v>3625.3514817382002</v>
      </c>
      <c r="D13" s="219" t="s">
        <v>87</v>
      </c>
      <c r="E13" s="219">
        <v>7491.7294382328</v>
      </c>
      <c r="F13" s="219">
        <v>9429.7507439206001</v>
      </c>
      <c r="G13" s="219">
        <v>6196.4251348539001</v>
      </c>
      <c r="H13" s="219">
        <v>5451.3908432721</v>
      </c>
      <c r="I13" s="219">
        <v>10278.865658499501</v>
      </c>
      <c r="J13" s="219">
        <v>10996.1108629473</v>
      </c>
      <c r="K13" s="219">
        <v>11755.285421610301</v>
      </c>
      <c r="L13" s="219">
        <v>6016.2491359889</v>
      </c>
      <c r="M13" s="219">
        <v>12334.6542625447</v>
      </c>
    </row>
    <row r="14" spans="1:13" x14ac:dyDescent="0.25">
      <c r="A14" s="256"/>
      <c r="B14" s="77" t="s">
        <v>89</v>
      </c>
      <c r="C14" s="219">
        <v>3211.0483350408003</v>
      </c>
      <c r="D14" s="219">
        <v>10355.390193254399</v>
      </c>
      <c r="E14" s="219">
        <v>7292.7653932386002</v>
      </c>
      <c r="F14" s="219">
        <v>8673.0301972476009</v>
      </c>
      <c r="G14" s="219">
        <v>6217.7228713605</v>
      </c>
      <c r="H14" s="219">
        <v>6244.3697986499001</v>
      </c>
      <c r="I14" s="219">
        <v>10428.799031943701</v>
      </c>
      <c r="J14" s="219">
        <v>11625.884143920101</v>
      </c>
      <c r="K14" s="219">
        <v>11772.563277481</v>
      </c>
      <c r="L14" s="219">
        <v>5944.0023885515002</v>
      </c>
      <c r="M14" s="219">
        <v>11637.060789953901</v>
      </c>
    </row>
    <row r="15" spans="1:13" x14ac:dyDescent="0.25">
      <c r="A15" s="257"/>
      <c r="B15" s="78" t="s">
        <v>90</v>
      </c>
      <c r="C15" s="220">
        <v>4685.8792384088001</v>
      </c>
      <c r="D15" s="220">
        <v>11976.0821110906</v>
      </c>
      <c r="E15" s="220">
        <v>6810.3089951767006</v>
      </c>
      <c r="F15" s="220">
        <v>9002.2205048697997</v>
      </c>
      <c r="G15" s="220">
        <v>6078.7581831251</v>
      </c>
      <c r="H15" s="220">
        <v>5791.1932460506005</v>
      </c>
      <c r="I15" s="220">
        <v>10147.382824578901</v>
      </c>
      <c r="J15" s="220">
        <v>11816.863531138501</v>
      </c>
      <c r="K15" s="220">
        <v>11376.281970462</v>
      </c>
      <c r="L15" s="220">
        <v>5900.301522918</v>
      </c>
      <c r="M15" s="220">
        <v>10565.095768854801</v>
      </c>
    </row>
    <row r="16" spans="1:13" x14ac:dyDescent="0.25">
      <c r="A16" s="255">
        <v>2007</v>
      </c>
      <c r="B16" s="76" t="s">
        <v>86</v>
      </c>
      <c r="C16" s="218">
        <v>3856.6597355162003</v>
      </c>
      <c r="D16" s="218" t="s">
        <v>87</v>
      </c>
      <c r="E16" s="218">
        <v>7094.4663854864002</v>
      </c>
      <c r="F16" s="218">
        <v>8849.2726745338005</v>
      </c>
      <c r="G16" s="218">
        <v>6453.5629301633999</v>
      </c>
      <c r="H16" s="218">
        <v>5658.6171082525998</v>
      </c>
      <c r="I16" s="218">
        <v>10402.8220347487</v>
      </c>
      <c r="J16" s="218">
        <v>12939.3596413797</v>
      </c>
      <c r="K16" s="218">
        <v>11384.6571523893</v>
      </c>
      <c r="L16" s="218">
        <v>5967.0728667641006</v>
      </c>
      <c r="M16" s="218">
        <v>10196.359958823901</v>
      </c>
    </row>
    <row r="17" spans="1:13" x14ac:dyDescent="0.25">
      <c r="A17" s="256"/>
      <c r="B17" s="77" t="s">
        <v>88</v>
      </c>
      <c r="C17" s="219">
        <v>4059.4996365467</v>
      </c>
      <c r="D17" s="219">
        <v>10372.8623707549</v>
      </c>
      <c r="E17" s="219">
        <v>7745.3823867804003</v>
      </c>
      <c r="F17" s="219">
        <v>8835.906067813401</v>
      </c>
      <c r="G17" s="219">
        <v>6489.5396063898006</v>
      </c>
      <c r="H17" s="219">
        <v>5019.6339464861003</v>
      </c>
      <c r="I17" s="219">
        <v>10519.125230325601</v>
      </c>
      <c r="J17" s="219">
        <v>11171.662557187601</v>
      </c>
      <c r="K17" s="219">
        <v>11217.663035338201</v>
      </c>
      <c r="L17" s="219">
        <v>5969.8195677920003</v>
      </c>
      <c r="M17" s="219">
        <v>12701.3374921913</v>
      </c>
    </row>
    <row r="18" spans="1:13" x14ac:dyDescent="0.25">
      <c r="A18" s="256"/>
      <c r="B18" s="77" t="s">
        <v>89</v>
      </c>
      <c r="C18" s="219">
        <v>3932.7938711112001</v>
      </c>
      <c r="D18" s="219" t="s">
        <v>87</v>
      </c>
      <c r="E18" s="219">
        <v>7413.4178074740003</v>
      </c>
      <c r="F18" s="219">
        <v>8560.4824103759001</v>
      </c>
      <c r="G18" s="219">
        <v>6171.3172940032</v>
      </c>
      <c r="H18" s="219">
        <v>5562.2873141796999</v>
      </c>
      <c r="I18" s="219">
        <v>10922.8010595008</v>
      </c>
      <c r="J18" s="219">
        <v>10842.169521440801</v>
      </c>
      <c r="K18" s="219">
        <v>11318.3594879097</v>
      </c>
      <c r="L18" s="219">
        <v>5559.7899220964</v>
      </c>
      <c r="M18" s="219">
        <v>11936.6617868506</v>
      </c>
    </row>
    <row r="19" spans="1:13" x14ac:dyDescent="0.25">
      <c r="A19" s="257"/>
      <c r="B19" s="78" t="s">
        <v>90</v>
      </c>
      <c r="C19" s="220">
        <v>4026.3348770453999</v>
      </c>
      <c r="D19" s="220" t="s">
        <v>87</v>
      </c>
      <c r="E19" s="220">
        <v>7444.4045814807005</v>
      </c>
      <c r="F19" s="220">
        <v>8935.0877102063005</v>
      </c>
      <c r="G19" s="220">
        <v>6260.9302426944005</v>
      </c>
      <c r="H19" s="220">
        <v>5658.6234374563001</v>
      </c>
      <c r="I19" s="220">
        <v>10064.1878506622</v>
      </c>
      <c r="J19" s="220">
        <v>9733.4095981629998</v>
      </c>
      <c r="K19" s="220">
        <v>11041.002311201901</v>
      </c>
      <c r="L19" s="220">
        <v>5550.8298243072004</v>
      </c>
      <c r="M19" s="220">
        <v>12320.0374586951</v>
      </c>
    </row>
    <row r="20" spans="1:13" x14ac:dyDescent="0.25">
      <c r="A20" s="255">
        <v>2008</v>
      </c>
      <c r="B20" s="76" t="s">
        <v>86</v>
      </c>
      <c r="C20" s="218">
        <v>4516.7292015983003</v>
      </c>
      <c r="D20" s="218">
        <v>18257.757484730901</v>
      </c>
      <c r="E20" s="218">
        <v>7546.0247802094</v>
      </c>
      <c r="F20" s="218">
        <v>9385.6096583018007</v>
      </c>
      <c r="G20" s="218">
        <v>6537.2858438766007</v>
      </c>
      <c r="H20" s="218">
        <v>5799.5928194920998</v>
      </c>
      <c r="I20" s="218">
        <v>9513.0613080029998</v>
      </c>
      <c r="J20" s="218">
        <v>10966.2295674696</v>
      </c>
      <c r="K20" s="218">
        <v>11515.1856003627</v>
      </c>
      <c r="L20" s="218">
        <v>5677.8090938272999</v>
      </c>
      <c r="M20" s="218">
        <v>11675.847991321001</v>
      </c>
    </row>
    <row r="21" spans="1:13" x14ac:dyDescent="0.25">
      <c r="A21" s="256"/>
      <c r="B21" s="77" t="s">
        <v>88</v>
      </c>
      <c r="C21" s="219">
        <v>4755.1067828563</v>
      </c>
      <c r="D21" s="219">
        <v>13916.588518750201</v>
      </c>
      <c r="E21" s="219">
        <v>7504.8887546458</v>
      </c>
      <c r="F21" s="219">
        <v>8554.4692515932002</v>
      </c>
      <c r="G21" s="219">
        <v>6269.2916114932004</v>
      </c>
      <c r="H21" s="219">
        <v>5848.6612120773998</v>
      </c>
      <c r="I21" s="219">
        <v>10735.5731618309</v>
      </c>
      <c r="J21" s="219">
        <v>10168.933765722601</v>
      </c>
      <c r="K21" s="219">
        <v>11374.643349</v>
      </c>
      <c r="L21" s="219">
        <v>5804.6284991207003</v>
      </c>
      <c r="M21" s="219">
        <v>12122.1327388222</v>
      </c>
    </row>
    <row r="22" spans="1:13" x14ac:dyDescent="0.25">
      <c r="A22" s="256"/>
      <c r="B22" s="77" t="s">
        <v>89</v>
      </c>
      <c r="C22" s="219">
        <v>3875.1904730804999</v>
      </c>
      <c r="D22" s="219" t="s">
        <v>87</v>
      </c>
      <c r="E22" s="219">
        <v>7023.3638000561004</v>
      </c>
      <c r="F22" s="219">
        <v>8950.3225475118998</v>
      </c>
      <c r="G22" s="219">
        <v>6065.2884069210004</v>
      </c>
      <c r="H22" s="219">
        <v>5632.2107724921998</v>
      </c>
      <c r="I22" s="219">
        <v>10365.876047396001</v>
      </c>
      <c r="J22" s="219">
        <v>9367.1398955007007</v>
      </c>
      <c r="K22" s="219">
        <v>11621.7768641123</v>
      </c>
      <c r="L22" s="219">
        <v>5713.5556696343001</v>
      </c>
      <c r="M22" s="219">
        <v>11971.5829327676</v>
      </c>
    </row>
    <row r="23" spans="1:13" x14ac:dyDescent="0.25">
      <c r="A23" s="257"/>
      <c r="B23" s="78" t="s">
        <v>90</v>
      </c>
      <c r="C23" s="220">
        <v>3661.9418459840999</v>
      </c>
      <c r="D23" s="220">
        <v>10735.749358494601</v>
      </c>
      <c r="E23" s="220">
        <v>7264.1347895198005</v>
      </c>
      <c r="F23" s="220">
        <v>8487.8190744422009</v>
      </c>
      <c r="G23" s="220">
        <v>5983.5798295684999</v>
      </c>
      <c r="H23" s="220">
        <v>6682.2507279883002</v>
      </c>
      <c r="I23" s="220">
        <v>11689.6991406414</v>
      </c>
      <c r="J23" s="220">
        <v>9130.6409295512003</v>
      </c>
      <c r="K23" s="220">
        <v>10764.140654299301</v>
      </c>
      <c r="L23" s="220">
        <v>5439.8152816490001</v>
      </c>
      <c r="M23" s="220">
        <v>11101.7587281674</v>
      </c>
    </row>
    <row r="24" spans="1:13" x14ac:dyDescent="0.25">
      <c r="A24" s="255">
        <v>2009</v>
      </c>
      <c r="B24" s="76" t="s">
        <v>86</v>
      </c>
      <c r="C24" s="218">
        <v>4248.9109337914997</v>
      </c>
      <c r="D24" s="218">
        <v>9031.0222447618999</v>
      </c>
      <c r="E24" s="218">
        <v>6634.7203884507999</v>
      </c>
      <c r="F24" s="218">
        <v>8622.6703010270994</v>
      </c>
      <c r="G24" s="218">
        <v>5709.9921175472</v>
      </c>
      <c r="H24" s="218">
        <v>5604.7697035647006</v>
      </c>
      <c r="I24" s="218">
        <v>9450.5904394487006</v>
      </c>
      <c r="J24" s="218">
        <v>9609.2059056418002</v>
      </c>
      <c r="K24" s="218">
        <v>11292.0543858213</v>
      </c>
      <c r="L24" s="218">
        <v>6002.144376446</v>
      </c>
      <c r="M24" s="218">
        <v>10046.4979335436</v>
      </c>
    </row>
    <row r="25" spans="1:13" x14ac:dyDescent="0.25">
      <c r="A25" s="256"/>
      <c r="B25" s="77" t="s">
        <v>88</v>
      </c>
      <c r="C25" s="219">
        <v>4094.7948856257003</v>
      </c>
      <c r="D25" s="219" t="s">
        <v>87</v>
      </c>
      <c r="E25" s="219">
        <v>7066.4641851450006</v>
      </c>
      <c r="F25" s="219">
        <v>8336.2494370509012</v>
      </c>
      <c r="G25" s="219">
        <v>5976.0774497787006</v>
      </c>
      <c r="H25" s="219">
        <v>5088.9566488382006</v>
      </c>
      <c r="I25" s="219">
        <v>9303.9373913047002</v>
      </c>
      <c r="J25" s="219">
        <v>9792.7805721310997</v>
      </c>
      <c r="K25" s="219">
        <v>11222.2707816682</v>
      </c>
      <c r="L25" s="219">
        <v>5712.2654051181999</v>
      </c>
      <c r="M25" s="219">
        <v>10889.286924063001</v>
      </c>
    </row>
    <row r="26" spans="1:13" x14ac:dyDescent="0.25">
      <c r="A26" s="256"/>
      <c r="B26" s="77" t="s">
        <v>89</v>
      </c>
      <c r="C26" s="219">
        <v>3398.4011769363001</v>
      </c>
      <c r="D26" s="219" t="s">
        <v>87</v>
      </c>
      <c r="E26" s="219">
        <v>6757.5258688215999</v>
      </c>
      <c r="F26" s="219">
        <v>8327.4045746967004</v>
      </c>
      <c r="G26" s="219">
        <v>5506.2137715975005</v>
      </c>
      <c r="H26" s="219">
        <v>4998.3989172401998</v>
      </c>
      <c r="I26" s="219">
        <v>8986.365791603801</v>
      </c>
      <c r="J26" s="219">
        <v>9815.9985594439004</v>
      </c>
      <c r="K26" s="219">
        <v>9808.915194003901</v>
      </c>
      <c r="L26" s="219">
        <v>5383.8309559145</v>
      </c>
      <c r="M26" s="219">
        <v>10526.377059946</v>
      </c>
    </row>
    <row r="27" spans="1:13" x14ac:dyDescent="0.25">
      <c r="A27" s="257"/>
      <c r="B27" s="78" t="s">
        <v>90</v>
      </c>
      <c r="C27" s="220">
        <v>3927.1668640063003</v>
      </c>
      <c r="D27" s="220" t="s">
        <v>87</v>
      </c>
      <c r="E27" s="220">
        <v>6318.1433463694002</v>
      </c>
      <c r="F27" s="220">
        <v>8300.6050090550998</v>
      </c>
      <c r="G27" s="220">
        <v>5639.1881329361004</v>
      </c>
      <c r="H27" s="220">
        <v>4694.7315710047005</v>
      </c>
      <c r="I27" s="220">
        <v>8193.6480299215</v>
      </c>
      <c r="J27" s="220">
        <v>8020.4651018886007</v>
      </c>
      <c r="K27" s="220">
        <v>10548.6557527634</v>
      </c>
      <c r="L27" s="220">
        <v>5563.2071768354999</v>
      </c>
      <c r="M27" s="220">
        <v>11390.111393803001</v>
      </c>
    </row>
    <row r="28" spans="1:13" x14ac:dyDescent="0.25">
      <c r="A28" s="255">
        <v>2010</v>
      </c>
      <c r="B28" s="76" t="s">
        <v>86</v>
      </c>
      <c r="C28" s="218">
        <v>3793.3567552306999</v>
      </c>
      <c r="D28" s="218">
        <v>12270.780541846401</v>
      </c>
      <c r="E28" s="218">
        <v>6600.1650090303001</v>
      </c>
      <c r="F28" s="218">
        <v>7965.1277632031006</v>
      </c>
      <c r="G28" s="218">
        <v>5473.7870263905997</v>
      </c>
      <c r="H28" s="218">
        <v>4717.5189643743006</v>
      </c>
      <c r="I28" s="218">
        <v>8692.5994448642996</v>
      </c>
      <c r="J28" s="218">
        <v>8288.2083515606009</v>
      </c>
      <c r="K28" s="218">
        <v>10371.9550292207</v>
      </c>
      <c r="L28" s="218">
        <v>5681.0377966517999</v>
      </c>
      <c r="M28" s="218">
        <v>9617.8534964281007</v>
      </c>
    </row>
    <row r="29" spans="1:13" x14ac:dyDescent="0.25">
      <c r="A29" s="256"/>
      <c r="B29" s="77" t="s">
        <v>88</v>
      </c>
      <c r="C29" s="219">
        <v>4312.1985305632998</v>
      </c>
      <c r="D29" s="219">
        <v>16163.1756892597</v>
      </c>
      <c r="E29" s="219">
        <v>6874.5778061066003</v>
      </c>
      <c r="F29" s="219">
        <v>7805.7035845355003</v>
      </c>
      <c r="G29" s="219">
        <v>5493.4593006598998</v>
      </c>
      <c r="H29" s="219">
        <v>4843.4655238505002</v>
      </c>
      <c r="I29" s="219">
        <v>9569.4406556024005</v>
      </c>
      <c r="J29" s="219">
        <v>8695.0985052068008</v>
      </c>
      <c r="K29" s="219">
        <v>10088.594043401901</v>
      </c>
      <c r="L29" s="219">
        <v>5167.4031273235005</v>
      </c>
      <c r="M29" s="219">
        <v>10191.196166494701</v>
      </c>
    </row>
    <row r="30" spans="1:13" x14ac:dyDescent="0.25">
      <c r="A30" s="256"/>
      <c r="B30" s="77" t="s">
        <v>89</v>
      </c>
      <c r="C30" s="219" t="s">
        <v>87</v>
      </c>
      <c r="D30" s="219" t="s">
        <v>87</v>
      </c>
      <c r="E30" s="219">
        <v>6504.7159129565007</v>
      </c>
      <c r="F30" s="219">
        <v>8360.6620694868998</v>
      </c>
      <c r="G30" s="219">
        <v>5143.3057997209999</v>
      </c>
      <c r="H30" s="219">
        <v>5090.3037387196</v>
      </c>
      <c r="I30" s="219">
        <v>9191.6209340133009</v>
      </c>
      <c r="J30" s="219">
        <v>8117.4596416113</v>
      </c>
      <c r="K30" s="219">
        <v>10271.189220047101</v>
      </c>
      <c r="L30" s="219">
        <v>5185.2160839080998</v>
      </c>
      <c r="M30" s="219">
        <v>9188.3386862506995</v>
      </c>
    </row>
    <row r="31" spans="1:13" x14ac:dyDescent="0.25">
      <c r="A31" s="257"/>
      <c r="B31" s="78" t="s">
        <v>90</v>
      </c>
      <c r="C31" s="220" t="s">
        <v>87</v>
      </c>
      <c r="D31" s="220">
        <v>9795.005100370101</v>
      </c>
      <c r="E31" s="220">
        <v>6456.2832569520006</v>
      </c>
      <c r="F31" s="220">
        <v>7510.2906417871</v>
      </c>
      <c r="G31" s="220">
        <v>5314.4876996993999</v>
      </c>
      <c r="H31" s="220">
        <v>5004.6479300312003</v>
      </c>
      <c r="I31" s="220">
        <v>9721.7632648333001</v>
      </c>
      <c r="J31" s="220">
        <v>8517.447356021501</v>
      </c>
      <c r="K31" s="220">
        <v>9931.5358101172005</v>
      </c>
      <c r="L31" s="220">
        <v>5248.5194072283002</v>
      </c>
      <c r="M31" s="220">
        <v>10285.2038995476</v>
      </c>
    </row>
    <row r="32" spans="1:13" x14ac:dyDescent="0.25">
      <c r="A32" s="255">
        <v>2011</v>
      </c>
      <c r="B32" s="76" t="s">
        <v>86</v>
      </c>
      <c r="C32" s="218">
        <v>3798.6303260234004</v>
      </c>
      <c r="D32" s="218" t="s">
        <v>87</v>
      </c>
      <c r="E32" s="218">
        <v>6237.5702249307005</v>
      </c>
      <c r="F32" s="218">
        <v>7939.5263926182006</v>
      </c>
      <c r="G32" s="218">
        <v>5315.2529561814999</v>
      </c>
      <c r="H32" s="218">
        <v>5271.1620848470002</v>
      </c>
      <c r="I32" s="218">
        <v>8856.1524429601996</v>
      </c>
      <c r="J32" s="218">
        <v>9495.4845100179009</v>
      </c>
      <c r="K32" s="218">
        <v>10225.691821590201</v>
      </c>
      <c r="L32" s="218">
        <v>5845.9062106767005</v>
      </c>
      <c r="M32" s="218">
        <v>9938.7117102544998</v>
      </c>
    </row>
    <row r="33" spans="1:13" x14ac:dyDescent="0.25">
      <c r="A33" s="256"/>
      <c r="B33" s="77" t="s">
        <v>88</v>
      </c>
      <c r="C33" s="219">
        <v>4050.4684593627003</v>
      </c>
      <c r="D33" s="219">
        <v>9715.9239875890999</v>
      </c>
      <c r="E33" s="219">
        <v>6232.4385958711</v>
      </c>
      <c r="F33" s="219">
        <v>7964.8304901620004</v>
      </c>
      <c r="G33" s="219">
        <v>5502.1005113305</v>
      </c>
      <c r="H33" s="219">
        <v>5286.9341120466006</v>
      </c>
      <c r="I33" s="219">
        <v>9233.0049422164011</v>
      </c>
      <c r="J33" s="219">
        <v>8991.0643076270007</v>
      </c>
      <c r="K33" s="219">
        <v>9873.8717005702001</v>
      </c>
      <c r="L33" s="219">
        <v>5457.0105292040998</v>
      </c>
      <c r="M33" s="219">
        <v>10102.055953074201</v>
      </c>
    </row>
    <row r="34" spans="1:13" x14ac:dyDescent="0.25">
      <c r="A34" s="256"/>
      <c r="B34" s="77" t="s">
        <v>89</v>
      </c>
      <c r="C34" s="219">
        <v>3929.8036738416999</v>
      </c>
      <c r="D34" s="219">
        <v>10678.729445728801</v>
      </c>
      <c r="E34" s="219">
        <v>6201.7330405109005</v>
      </c>
      <c r="F34" s="219">
        <v>7756.0987883402004</v>
      </c>
      <c r="G34" s="219">
        <v>5166.3300274514004</v>
      </c>
      <c r="H34" s="219">
        <v>4898.8740380652998</v>
      </c>
      <c r="I34" s="219">
        <v>8925.5650569893005</v>
      </c>
      <c r="J34" s="219">
        <v>9030.5567516038009</v>
      </c>
      <c r="K34" s="219">
        <v>9289.7279547555008</v>
      </c>
      <c r="L34" s="219">
        <v>5452.6418747435</v>
      </c>
      <c r="M34" s="219">
        <v>10500.995455669901</v>
      </c>
    </row>
    <row r="35" spans="1:13" x14ac:dyDescent="0.25">
      <c r="A35" s="257"/>
      <c r="B35" s="78" t="s">
        <v>90</v>
      </c>
      <c r="C35" s="220">
        <v>4134.2886113693003</v>
      </c>
      <c r="D35" s="220" t="s">
        <v>87</v>
      </c>
      <c r="E35" s="220">
        <v>6336.8572039353003</v>
      </c>
      <c r="F35" s="220">
        <v>7414.6748162812</v>
      </c>
      <c r="G35" s="220">
        <v>5011.6673879170003</v>
      </c>
      <c r="H35" s="220">
        <v>4655.0983487130998</v>
      </c>
      <c r="I35" s="220">
        <v>9224.7610389532001</v>
      </c>
      <c r="J35" s="220">
        <v>9246.1193181578001</v>
      </c>
      <c r="K35" s="220">
        <v>9399.2029423462009</v>
      </c>
      <c r="L35" s="220">
        <v>5544.3732944800004</v>
      </c>
      <c r="M35" s="220">
        <v>9691.2013651947</v>
      </c>
    </row>
    <row r="36" spans="1:13" x14ac:dyDescent="0.25">
      <c r="A36" s="255">
        <v>2012</v>
      </c>
      <c r="B36" s="76" t="s">
        <v>86</v>
      </c>
      <c r="C36" s="218">
        <v>3985.6946115373003</v>
      </c>
      <c r="D36" s="218">
        <v>12480.937627158</v>
      </c>
      <c r="E36" s="218">
        <v>6502.0157137081005</v>
      </c>
      <c r="F36" s="218">
        <v>7459.4805109255003</v>
      </c>
      <c r="G36" s="218">
        <v>5665.6813370608006</v>
      </c>
      <c r="H36" s="218">
        <v>4983.9725811281005</v>
      </c>
      <c r="I36" s="218">
        <v>8704.7999410036009</v>
      </c>
      <c r="J36" s="218">
        <v>7570.6921090410005</v>
      </c>
      <c r="K36" s="218">
        <v>9386.9338721313998</v>
      </c>
      <c r="L36" s="218">
        <v>5483.3240344719998</v>
      </c>
      <c r="M36" s="218">
        <v>10045.077593226601</v>
      </c>
    </row>
    <row r="37" spans="1:13" x14ac:dyDescent="0.25">
      <c r="A37" s="256"/>
      <c r="B37" s="77" t="s">
        <v>88</v>
      </c>
      <c r="C37" s="219">
        <v>4218.8661875742</v>
      </c>
      <c r="D37" s="219" t="s">
        <v>87</v>
      </c>
      <c r="E37" s="219">
        <v>6769.8032286011003</v>
      </c>
      <c r="F37" s="219">
        <v>7828.7913203847002</v>
      </c>
      <c r="G37" s="219">
        <v>5663.4488881277002</v>
      </c>
      <c r="H37" s="219">
        <v>5190.7437474939998</v>
      </c>
      <c r="I37" s="219">
        <v>7723.2000646962006</v>
      </c>
      <c r="J37" s="219">
        <v>8904.4625381104997</v>
      </c>
      <c r="K37" s="219">
        <v>9711.1230531352012</v>
      </c>
      <c r="L37" s="219">
        <v>5329.3682900037002</v>
      </c>
      <c r="M37" s="219">
        <v>10461.2789671177</v>
      </c>
    </row>
    <row r="38" spans="1:13" x14ac:dyDescent="0.25">
      <c r="A38" s="256"/>
      <c r="B38" s="77" t="s">
        <v>89</v>
      </c>
      <c r="C38" s="219">
        <v>4220.7018452319999</v>
      </c>
      <c r="D38" s="219" t="s">
        <v>87</v>
      </c>
      <c r="E38" s="219">
        <v>6555.9491637913006</v>
      </c>
      <c r="F38" s="219">
        <v>7690.4404827581002</v>
      </c>
      <c r="G38" s="219">
        <v>5514.6383012517999</v>
      </c>
      <c r="H38" s="219">
        <v>5122.1028011789003</v>
      </c>
      <c r="I38" s="219">
        <v>8646.9436481761004</v>
      </c>
      <c r="J38" s="219">
        <v>7493.8061553185998</v>
      </c>
      <c r="K38" s="219">
        <v>10216.3017466439</v>
      </c>
      <c r="L38" s="219">
        <v>5442.4091922615999</v>
      </c>
      <c r="M38" s="219">
        <v>9878.5628808708007</v>
      </c>
    </row>
    <row r="39" spans="1:13" x14ac:dyDescent="0.25">
      <c r="A39" s="257"/>
      <c r="B39" s="78" t="s">
        <v>90</v>
      </c>
      <c r="C39" s="220">
        <v>4259.2421177226006</v>
      </c>
      <c r="D39" s="220">
        <v>10288.67808874</v>
      </c>
      <c r="E39" s="220">
        <v>7029.6193493888004</v>
      </c>
      <c r="F39" s="220">
        <v>7555.0947459960007</v>
      </c>
      <c r="G39" s="220">
        <v>6085.1573325033005</v>
      </c>
      <c r="H39" s="220">
        <v>4512.9648777695002</v>
      </c>
      <c r="I39" s="220">
        <v>8905.6824741836008</v>
      </c>
      <c r="J39" s="220">
        <v>8807.3758395528002</v>
      </c>
      <c r="K39" s="220">
        <v>10147.8912913204</v>
      </c>
      <c r="L39" s="220">
        <v>4871.3539052424003</v>
      </c>
      <c r="M39" s="220">
        <v>10033.0842232211</v>
      </c>
    </row>
    <row r="40" spans="1:13" x14ac:dyDescent="0.25">
      <c r="A40" s="255">
        <v>2013</v>
      </c>
      <c r="B40" s="76" t="s">
        <v>86</v>
      </c>
      <c r="C40" s="218">
        <v>4067.3762384045003</v>
      </c>
      <c r="D40" s="218" t="s">
        <v>87</v>
      </c>
      <c r="E40" s="218">
        <v>7091.6467042524</v>
      </c>
      <c r="F40" s="218">
        <v>7803.7232098241002</v>
      </c>
      <c r="G40" s="218">
        <v>5726.4163809646998</v>
      </c>
      <c r="H40" s="218">
        <v>5284.5742708077005</v>
      </c>
      <c r="I40" s="218">
        <v>9049.1188406409001</v>
      </c>
      <c r="J40" s="218">
        <v>8366.3282389103006</v>
      </c>
      <c r="K40" s="218">
        <v>10369.5904692279</v>
      </c>
      <c r="L40" s="218">
        <v>5481.7694469980006</v>
      </c>
      <c r="M40" s="218">
        <v>9241.3250771257008</v>
      </c>
    </row>
    <row r="41" spans="1:13" x14ac:dyDescent="0.25">
      <c r="A41" s="256"/>
      <c r="B41" s="77" t="s">
        <v>88</v>
      </c>
      <c r="C41" s="219">
        <v>4247.8595009692999</v>
      </c>
      <c r="D41" s="219">
        <v>8824.865072052</v>
      </c>
      <c r="E41" s="219">
        <v>6448.2515472020004</v>
      </c>
      <c r="F41" s="219">
        <v>7395.0983102673999</v>
      </c>
      <c r="G41" s="219">
        <v>5273.8165073947002</v>
      </c>
      <c r="H41" s="219">
        <v>4912.1471002099997</v>
      </c>
      <c r="I41" s="219">
        <v>9717.9691599993002</v>
      </c>
      <c r="J41" s="219">
        <v>9672.0790803477012</v>
      </c>
      <c r="K41" s="219">
        <v>10773.88870734</v>
      </c>
      <c r="L41" s="219">
        <v>5192.3120697523</v>
      </c>
      <c r="M41" s="219">
        <v>9837.7758306454998</v>
      </c>
    </row>
    <row r="42" spans="1:13" x14ac:dyDescent="0.25">
      <c r="A42" s="256"/>
      <c r="B42" s="77" t="s">
        <v>89</v>
      </c>
      <c r="C42" s="219">
        <v>4578.8535542238005</v>
      </c>
      <c r="D42" s="219">
        <v>11865.082844532</v>
      </c>
      <c r="E42" s="219">
        <v>6803.3015143027005</v>
      </c>
      <c r="F42" s="219">
        <v>8082.2841739691003</v>
      </c>
      <c r="G42" s="219">
        <v>5312.1504140471006</v>
      </c>
      <c r="H42" s="219">
        <v>4969.4451923484003</v>
      </c>
      <c r="I42" s="219">
        <v>8967.6693018727001</v>
      </c>
      <c r="J42" s="219">
        <v>9080.6416895040002</v>
      </c>
      <c r="K42" s="219">
        <v>9513.4242344342001</v>
      </c>
      <c r="L42" s="219">
        <v>5136.0866338654005</v>
      </c>
      <c r="M42" s="219">
        <v>10271.1676484895</v>
      </c>
    </row>
    <row r="43" spans="1:13" x14ac:dyDescent="0.25">
      <c r="A43" s="257"/>
      <c r="B43" s="78" t="s">
        <v>90</v>
      </c>
      <c r="C43" s="220">
        <v>4334.5950214423001</v>
      </c>
      <c r="D43" s="220">
        <v>12318.8239160748</v>
      </c>
      <c r="E43" s="220">
        <v>6558.6671005493999</v>
      </c>
      <c r="F43" s="220">
        <v>7614.4532141455002</v>
      </c>
      <c r="G43" s="220">
        <v>5463.8955865959006</v>
      </c>
      <c r="H43" s="220">
        <v>4876.0550298548005</v>
      </c>
      <c r="I43" s="220">
        <v>9393.2063248768009</v>
      </c>
      <c r="J43" s="220">
        <v>8929.5306237121004</v>
      </c>
      <c r="K43" s="220">
        <v>9204.1358640854996</v>
      </c>
      <c r="L43" s="220">
        <v>5383.9081674448998</v>
      </c>
      <c r="M43" s="220">
        <v>9776.5794040785004</v>
      </c>
    </row>
    <row r="44" spans="1:13" x14ac:dyDescent="0.25">
      <c r="A44" s="255">
        <v>2014</v>
      </c>
      <c r="B44" s="76" t="s">
        <v>86</v>
      </c>
      <c r="C44" s="218">
        <v>4105.8820813973998</v>
      </c>
      <c r="D44" s="218">
        <v>13209.9156805493</v>
      </c>
      <c r="E44" s="218">
        <v>6609.715313664</v>
      </c>
      <c r="F44" s="218">
        <v>7615.5476601225</v>
      </c>
      <c r="G44" s="218">
        <v>5651.2500844790002</v>
      </c>
      <c r="H44" s="218">
        <v>4861.2115105380999</v>
      </c>
      <c r="I44" s="218">
        <v>8366.2078536229001</v>
      </c>
      <c r="J44" s="218">
        <v>8755.5943454347998</v>
      </c>
      <c r="K44" s="218">
        <v>9440.4177059615995</v>
      </c>
      <c r="L44" s="218">
        <v>5287.2822398307999</v>
      </c>
      <c r="M44" s="218">
        <v>10017.7289994648</v>
      </c>
    </row>
    <row r="45" spans="1:13" x14ac:dyDescent="0.25">
      <c r="A45" s="256"/>
      <c r="B45" s="77" t="s">
        <v>88</v>
      </c>
      <c r="C45" s="219">
        <v>5068.8027840868999</v>
      </c>
      <c r="D45" s="219">
        <v>10474.9071061184</v>
      </c>
      <c r="E45" s="219">
        <v>6805.2248588746006</v>
      </c>
      <c r="F45" s="219">
        <v>7658.2262820735004</v>
      </c>
      <c r="G45" s="219">
        <v>5634.9380294906005</v>
      </c>
      <c r="H45" s="219">
        <v>4841.9742643984</v>
      </c>
      <c r="I45" s="219">
        <v>8548.8336763047009</v>
      </c>
      <c r="J45" s="219">
        <v>9219.2366540965995</v>
      </c>
      <c r="K45" s="219">
        <v>9867.1067695545007</v>
      </c>
      <c r="L45" s="219">
        <v>5179.2330414580001</v>
      </c>
      <c r="M45" s="219">
        <v>10387.018994243601</v>
      </c>
    </row>
    <row r="46" spans="1:13" x14ac:dyDescent="0.25">
      <c r="A46" s="256"/>
      <c r="B46" s="77" t="s">
        <v>89</v>
      </c>
      <c r="C46" s="219">
        <v>4553.4905303762998</v>
      </c>
      <c r="D46" s="219" t="s">
        <v>87</v>
      </c>
      <c r="E46" s="219">
        <v>6629.3123792017004</v>
      </c>
      <c r="F46" s="219">
        <v>7748.9139453022999</v>
      </c>
      <c r="G46" s="219">
        <v>5977.8810937246999</v>
      </c>
      <c r="H46" s="219">
        <v>4786.3197537000005</v>
      </c>
      <c r="I46" s="219">
        <v>9258.4164135832998</v>
      </c>
      <c r="J46" s="219">
        <v>9011.9440343162005</v>
      </c>
      <c r="K46" s="219">
        <v>9438.0553503569008</v>
      </c>
      <c r="L46" s="219">
        <v>5296.5354246330999</v>
      </c>
      <c r="M46" s="219">
        <v>10246.173592501</v>
      </c>
    </row>
    <row r="47" spans="1:13" x14ac:dyDescent="0.25">
      <c r="A47" s="257"/>
      <c r="B47" s="78" t="s">
        <v>90</v>
      </c>
      <c r="C47" s="220">
        <v>4351.8584985094003</v>
      </c>
      <c r="D47" s="220">
        <v>11244.693600554101</v>
      </c>
      <c r="E47" s="220">
        <v>6504.9000339477998</v>
      </c>
      <c r="F47" s="220">
        <v>6994.1613761628005</v>
      </c>
      <c r="G47" s="220">
        <v>5229.6077502413</v>
      </c>
      <c r="H47" s="220">
        <v>4705.5457290444001</v>
      </c>
      <c r="I47" s="220">
        <v>8585.3821070908998</v>
      </c>
      <c r="J47" s="220">
        <v>7892.8129023511001</v>
      </c>
      <c r="K47" s="220">
        <v>9266.7121017240006</v>
      </c>
      <c r="L47" s="220">
        <v>5071.3662262762</v>
      </c>
      <c r="M47" s="220">
        <v>10344.5193463051</v>
      </c>
    </row>
    <row r="48" spans="1:13" x14ac:dyDescent="0.25">
      <c r="A48" s="255">
        <v>2015</v>
      </c>
      <c r="B48" s="76" t="s">
        <v>86</v>
      </c>
      <c r="C48" s="218">
        <v>4436.0868288694001</v>
      </c>
      <c r="D48" s="218" t="s">
        <v>87</v>
      </c>
      <c r="E48" s="218">
        <v>6608.1602021471999</v>
      </c>
      <c r="F48" s="218">
        <v>7028.1775101633002</v>
      </c>
      <c r="G48" s="218">
        <v>5395.7835782933998</v>
      </c>
      <c r="H48" s="218">
        <v>4650.0299773265006</v>
      </c>
      <c r="I48" s="218">
        <v>9603.6657113996007</v>
      </c>
      <c r="J48" s="218">
        <v>8939.9214471607011</v>
      </c>
      <c r="K48" s="218">
        <v>10425.4570050324</v>
      </c>
      <c r="L48" s="218">
        <v>5250.0334489194001</v>
      </c>
      <c r="M48" s="218">
        <v>9855.3674021890001</v>
      </c>
    </row>
    <row r="49" spans="1:13" x14ac:dyDescent="0.25">
      <c r="A49" s="256"/>
      <c r="B49" s="77" t="s">
        <v>88</v>
      </c>
      <c r="C49" s="219">
        <v>4355.9947265993005</v>
      </c>
      <c r="D49" s="219">
        <v>10606.517450654601</v>
      </c>
      <c r="E49" s="219">
        <v>6849.1598061212999</v>
      </c>
      <c r="F49" s="219">
        <v>7503.8302361616006</v>
      </c>
      <c r="G49" s="219">
        <v>5554.7673570663001</v>
      </c>
      <c r="H49" s="219">
        <v>4986.8914875515002</v>
      </c>
      <c r="I49" s="219">
        <v>8098.4684454307999</v>
      </c>
      <c r="J49" s="219">
        <v>8550.3082374150999</v>
      </c>
      <c r="K49" s="219">
        <v>10038.212092107</v>
      </c>
      <c r="L49" s="219">
        <v>5578.3161594779003</v>
      </c>
      <c r="M49" s="219">
        <v>9350.1835707554001</v>
      </c>
    </row>
    <row r="50" spans="1:13" x14ac:dyDescent="0.25">
      <c r="A50" s="256"/>
      <c r="B50" s="77" t="s">
        <v>89</v>
      </c>
      <c r="C50" s="219">
        <v>4602.1558338092</v>
      </c>
      <c r="D50" s="219">
        <v>9244.4077873961996</v>
      </c>
      <c r="E50" s="219">
        <v>7243.1782332021003</v>
      </c>
      <c r="F50" s="219">
        <v>7358.8194741786001</v>
      </c>
      <c r="G50" s="219">
        <v>5752.4144834782001</v>
      </c>
      <c r="H50" s="219">
        <v>5513.9252240814003</v>
      </c>
      <c r="I50" s="219">
        <v>9860.5169003796</v>
      </c>
      <c r="J50" s="219">
        <v>8318.4293921576009</v>
      </c>
      <c r="K50" s="219">
        <v>9944.3915613025001</v>
      </c>
      <c r="L50" s="219">
        <v>5299.1345647085</v>
      </c>
      <c r="M50" s="219">
        <v>10280.3002768198</v>
      </c>
    </row>
    <row r="51" spans="1:13" x14ac:dyDescent="0.25">
      <c r="A51" s="257"/>
      <c r="B51" s="78" t="s">
        <v>90</v>
      </c>
      <c r="C51" s="220">
        <v>4710.9273436138001</v>
      </c>
      <c r="D51" s="220" t="s">
        <v>87</v>
      </c>
      <c r="E51" s="220">
        <v>6632.0531450033004</v>
      </c>
      <c r="F51" s="220">
        <v>7287.2296388879004</v>
      </c>
      <c r="G51" s="220">
        <v>5460.6065276544005</v>
      </c>
      <c r="H51" s="220">
        <v>4959.7015243057003</v>
      </c>
      <c r="I51" s="220">
        <v>9089.1942846147995</v>
      </c>
      <c r="J51" s="220">
        <v>8810.7776430364011</v>
      </c>
      <c r="K51" s="220">
        <v>9863.5238312311012</v>
      </c>
      <c r="L51" s="220">
        <v>5310.3954903905005</v>
      </c>
      <c r="M51" s="220">
        <v>9782.0150113838008</v>
      </c>
    </row>
    <row r="52" spans="1:13" x14ac:dyDescent="0.25">
      <c r="A52" s="255">
        <v>2016</v>
      </c>
      <c r="B52" s="76" t="s">
        <v>86</v>
      </c>
      <c r="C52" s="218">
        <v>4969.7673967337005</v>
      </c>
      <c r="D52" s="218">
        <v>13462.107872250101</v>
      </c>
      <c r="E52" s="218">
        <v>6860.0230939617004</v>
      </c>
      <c r="F52" s="218">
        <v>7452.9261136663999</v>
      </c>
      <c r="G52" s="218">
        <v>5924.2614313784006</v>
      </c>
      <c r="H52" s="218">
        <v>5194.9790431222</v>
      </c>
      <c r="I52" s="218">
        <v>9786.0749240074001</v>
      </c>
      <c r="J52" s="218">
        <v>9326.9498806508</v>
      </c>
      <c r="K52" s="218">
        <v>9803.5281291730007</v>
      </c>
      <c r="L52" s="218">
        <v>5070.9972340391005</v>
      </c>
      <c r="M52" s="218">
        <v>9699.5694898416004</v>
      </c>
    </row>
    <row r="53" spans="1:13" x14ac:dyDescent="0.25">
      <c r="A53" s="256"/>
      <c r="B53" s="77" t="s">
        <v>88</v>
      </c>
      <c r="C53" s="219">
        <v>4938.7403979897999</v>
      </c>
      <c r="D53" s="219">
        <v>12179.382731088201</v>
      </c>
      <c r="E53" s="219">
        <v>6604.8992710019002</v>
      </c>
      <c r="F53" s="219">
        <v>7715.4609094356001</v>
      </c>
      <c r="G53" s="219">
        <v>6062.0663717156003</v>
      </c>
      <c r="H53" s="219">
        <v>5114.9978584947003</v>
      </c>
      <c r="I53" s="219">
        <v>9355.4164438111002</v>
      </c>
      <c r="J53" s="219">
        <v>7876.1229027618001</v>
      </c>
      <c r="K53" s="219">
        <v>9465.3861364661007</v>
      </c>
      <c r="L53" s="219">
        <v>5244.8592269965002</v>
      </c>
      <c r="M53" s="219">
        <v>10405.2426381964</v>
      </c>
    </row>
    <row r="54" spans="1:13" x14ac:dyDescent="0.25">
      <c r="A54" s="256"/>
      <c r="B54" s="77" t="s">
        <v>89</v>
      </c>
      <c r="C54" s="219">
        <v>4757.7784319072998</v>
      </c>
      <c r="D54" s="219">
        <v>10505.587240078001</v>
      </c>
      <c r="E54" s="219">
        <v>6793.6031162693998</v>
      </c>
      <c r="F54" s="219">
        <v>7570.2471629626007</v>
      </c>
      <c r="G54" s="219">
        <v>5979.8267177900007</v>
      </c>
      <c r="H54" s="219">
        <v>5517.4274265134</v>
      </c>
      <c r="I54" s="219">
        <v>9455.2024436851007</v>
      </c>
      <c r="J54" s="219">
        <v>9182.9096701392009</v>
      </c>
      <c r="K54" s="219">
        <v>10141.4455781549</v>
      </c>
      <c r="L54" s="219">
        <v>5059.90800081</v>
      </c>
      <c r="M54" s="219">
        <v>10825.318304681201</v>
      </c>
    </row>
    <row r="55" spans="1:13" x14ac:dyDescent="0.25">
      <c r="A55" s="257"/>
      <c r="B55" s="78" t="s">
        <v>90</v>
      </c>
      <c r="C55" s="220">
        <v>4833.5984716049998</v>
      </c>
      <c r="D55" s="220">
        <v>10614.7847809708</v>
      </c>
      <c r="E55" s="220">
        <v>6809.3695952030002</v>
      </c>
      <c r="F55" s="220">
        <v>7747.7610091945999</v>
      </c>
      <c r="G55" s="220">
        <v>5691.5522083344003</v>
      </c>
      <c r="H55" s="220">
        <v>5195.0173167842004</v>
      </c>
      <c r="I55" s="220">
        <v>9448.7478680920012</v>
      </c>
      <c r="J55" s="220">
        <v>9036.0286406947998</v>
      </c>
      <c r="K55" s="220">
        <v>9155.0409890292012</v>
      </c>
      <c r="L55" s="220">
        <v>5396.6156039762</v>
      </c>
      <c r="M55" s="220">
        <v>11878.941117157301</v>
      </c>
    </row>
    <row r="56" spans="1:13" x14ac:dyDescent="0.25">
      <c r="A56" s="255">
        <v>2017</v>
      </c>
      <c r="B56" s="76" t="s">
        <v>86</v>
      </c>
      <c r="C56" s="218">
        <v>5316.7001130875005</v>
      </c>
      <c r="D56" s="218">
        <v>9268.3544429687008</v>
      </c>
      <c r="E56" s="218">
        <v>6781.3840097021002</v>
      </c>
      <c r="F56" s="218">
        <v>8029.2851799136006</v>
      </c>
      <c r="G56" s="218">
        <v>5792.2372893994998</v>
      </c>
      <c r="H56" s="218">
        <v>5237.6894070582002</v>
      </c>
      <c r="I56" s="218">
        <v>9962.8665188176001</v>
      </c>
      <c r="J56" s="218">
        <v>9365.8339911637995</v>
      </c>
      <c r="K56" s="218">
        <v>9830.840898996501</v>
      </c>
      <c r="L56" s="218">
        <v>5652.5121020727001</v>
      </c>
      <c r="M56" s="218">
        <v>11107.2244256496</v>
      </c>
    </row>
    <row r="57" spans="1:13" x14ac:dyDescent="0.25">
      <c r="A57" s="256"/>
      <c r="B57" s="77" t="s">
        <v>88</v>
      </c>
      <c r="C57" s="219">
        <v>5511.5179154877005</v>
      </c>
      <c r="D57" s="219">
        <v>10554.0252352056</v>
      </c>
      <c r="E57" s="219">
        <v>6781.9208175969006</v>
      </c>
      <c r="F57" s="219">
        <v>8052.9918609453007</v>
      </c>
      <c r="G57" s="219">
        <v>5451.8125061402006</v>
      </c>
      <c r="H57" s="219">
        <v>5169.2537496015002</v>
      </c>
      <c r="I57" s="219">
        <v>9031.2229092332</v>
      </c>
      <c r="J57" s="219">
        <v>8669.5592172376</v>
      </c>
      <c r="K57" s="219">
        <v>9708.4835393377998</v>
      </c>
      <c r="L57" s="219">
        <v>5764.6739309575005</v>
      </c>
      <c r="M57" s="219">
        <v>10580.2069472983</v>
      </c>
    </row>
    <row r="58" spans="1:13" x14ac:dyDescent="0.25">
      <c r="A58" s="256"/>
      <c r="B58" s="77" t="s">
        <v>89</v>
      </c>
      <c r="C58" s="219">
        <v>5106.3331297066998</v>
      </c>
      <c r="D58" s="219">
        <v>10603.0142435136</v>
      </c>
      <c r="E58" s="219">
        <v>7072.9516646796001</v>
      </c>
      <c r="F58" s="219">
        <v>7819.3520385244001</v>
      </c>
      <c r="G58" s="219">
        <v>5654.7468095979002</v>
      </c>
      <c r="H58" s="219">
        <v>5441.8131557577999</v>
      </c>
      <c r="I58" s="219">
        <v>9685.9904223063004</v>
      </c>
      <c r="J58" s="219">
        <v>8801.1683006593012</v>
      </c>
      <c r="K58" s="219">
        <v>9385.5635686571004</v>
      </c>
      <c r="L58" s="219">
        <v>5625.9565187783001</v>
      </c>
      <c r="M58" s="219">
        <v>10440.7880757895</v>
      </c>
    </row>
    <row r="59" spans="1:13" x14ac:dyDescent="0.25">
      <c r="A59" s="257"/>
      <c r="B59" s="78" t="s">
        <v>90</v>
      </c>
      <c r="C59" s="220">
        <v>4765.9834679161004</v>
      </c>
      <c r="D59" s="220">
        <v>9398.8072760799005</v>
      </c>
      <c r="E59" s="220">
        <v>7038.4339984179005</v>
      </c>
      <c r="F59" s="220">
        <v>7728.3659891185998</v>
      </c>
      <c r="G59" s="220">
        <v>5812.5809374396003</v>
      </c>
      <c r="H59" s="220">
        <v>5611.5858615648003</v>
      </c>
      <c r="I59" s="220">
        <v>9610.7877032301003</v>
      </c>
      <c r="J59" s="220">
        <v>8291.5860749058011</v>
      </c>
      <c r="K59" s="220">
        <v>8707.8242866829005</v>
      </c>
      <c r="L59" s="220">
        <v>5971.0816808871004</v>
      </c>
      <c r="M59" s="220">
        <v>9940.3241595892996</v>
      </c>
    </row>
    <row r="60" spans="1:13" x14ac:dyDescent="0.25">
      <c r="A60" s="255">
        <v>2018</v>
      </c>
      <c r="B60" s="76" t="s">
        <v>86</v>
      </c>
      <c r="C60" s="218">
        <v>5836.3528510522001</v>
      </c>
      <c r="D60" s="218">
        <v>12351.0245352085</v>
      </c>
      <c r="E60" s="218">
        <v>7229.5720596095007</v>
      </c>
      <c r="F60" s="218">
        <v>7632.1660015743</v>
      </c>
      <c r="G60" s="218">
        <v>6012.0620679030999</v>
      </c>
      <c r="H60" s="218">
        <v>5746.8263332135002</v>
      </c>
      <c r="I60" s="218">
        <v>9027.8222243033997</v>
      </c>
      <c r="J60" s="218">
        <v>8911.2185194619997</v>
      </c>
      <c r="K60" s="218">
        <v>9365.4227110744996</v>
      </c>
      <c r="L60" s="218">
        <v>5553.1474857098001</v>
      </c>
      <c r="M60" s="218">
        <v>10377.5815781848</v>
      </c>
    </row>
    <row r="61" spans="1:13" x14ac:dyDescent="0.25">
      <c r="A61" s="256"/>
      <c r="B61" s="77" t="s">
        <v>88</v>
      </c>
      <c r="C61" s="219">
        <v>5081.0632973187003</v>
      </c>
      <c r="D61" s="219">
        <v>9902.3902372184002</v>
      </c>
      <c r="E61" s="219">
        <v>7225.7065414262006</v>
      </c>
      <c r="F61" s="219">
        <v>7465.5362367147</v>
      </c>
      <c r="G61" s="219">
        <v>5877.9243964592006</v>
      </c>
      <c r="H61" s="219">
        <v>5260.2955583530002</v>
      </c>
      <c r="I61" s="219">
        <v>9239.6369701365002</v>
      </c>
      <c r="J61" s="219">
        <v>8696.9037119509994</v>
      </c>
      <c r="K61" s="219">
        <v>9022.1267342310002</v>
      </c>
      <c r="L61" s="219">
        <v>5743.3995927782998</v>
      </c>
      <c r="M61" s="219">
        <v>10425.730436505</v>
      </c>
    </row>
    <row r="62" spans="1:13" x14ac:dyDescent="0.25">
      <c r="A62" s="256"/>
      <c r="B62" s="77" t="s">
        <v>89</v>
      </c>
      <c r="C62" s="219">
        <v>5015.7948148964006</v>
      </c>
      <c r="D62" s="219">
        <v>9628.3369879452002</v>
      </c>
      <c r="E62" s="219">
        <v>7402.1936588218005</v>
      </c>
      <c r="F62" s="219">
        <v>7897.6788053226001</v>
      </c>
      <c r="G62" s="219">
        <v>5978.7952442985006</v>
      </c>
      <c r="H62" s="219">
        <v>5478.4156584323</v>
      </c>
      <c r="I62" s="219">
        <v>9234.9745913167008</v>
      </c>
      <c r="J62" s="219">
        <v>7998.4347732761998</v>
      </c>
      <c r="K62" s="219">
        <v>9105.2077118973011</v>
      </c>
      <c r="L62" s="219">
        <v>5702.3190765131003</v>
      </c>
      <c r="M62" s="219">
        <v>10972.6761738278</v>
      </c>
    </row>
    <row r="63" spans="1:13" x14ac:dyDescent="0.25">
      <c r="A63" s="257"/>
      <c r="B63" s="78" t="s">
        <v>90</v>
      </c>
      <c r="C63" s="220">
        <v>5860.6241623491005</v>
      </c>
      <c r="D63" s="220" t="s">
        <v>87</v>
      </c>
      <c r="E63" s="220">
        <v>7355.9031876828003</v>
      </c>
      <c r="F63" s="220">
        <v>7654.3691653552005</v>
      </c>
      <c r="G63" s="220">
        <v>5883.4763315901</v>
      </c>
      <c r="H63" s="220">
        <v>5278.0330399717004</v>
      </c>
      <c r="I63" s="220">
        <v>8813.2829725012998</v>
      </c>
      <c r="J63" s="220">
        <v>8902.1604110745011</v>
      </c>
      <c r="K63" s="220">
        <v>9225.8909819424007</v>
      </c>
      <c r="L63" s="220">
        <v>5735.3665790209998</v>
      </c>
      <c r="M63" s="220">
        <v>10012.835960192</v>
      </c>
    </row>
    <row r="64" spans="1:13" x14ac:dyDescent="0.25">
      <c r="A64" s="255">
        <v>2019</v>
      </c>
      <c r="B64" s="76" t="s">
        <v>86</v>
      </c>
      <c r="C64" s="218">
        <v>5734.0814505558001</v>
      </c>
      <c r="D64" s="218" t="s">
        <v>87</v>
      </c>
      <c r="E64" s="218">
        <v>7335.7066164403004</v>
      </c>
      <c r="F64" s="218">
        <v>7916.0700679663005</v>
      </c>
      <c r="G64" s="218">
        <v>6231.7005570545007</v>
      </c>
      <c r="H64" s="218">
        <v>5389.0076046355998</v>
      </c>
      <c r="I64" s="218">
        <v>9606.9262728205013</v>
      </c>
      <c r="J64" s="218">
        <v>9158.6568525152998</v>
      </c>
      <c r="K64" s="218">
        <v>9235.3172992398995</v>
      </c>
      <c r="L64" s="218">
        <v>5505.5081101665</v>
      </c>
      <c r="M64" s="218">
        <v>10628.4614372386</v>
      </c>
    </row>
    <row r="65" spans="1:13" x14ac:dyDescent="0.25">
      <c r="A65" s="256"/>
      <c r="B65" s="77" t="s">
        <v>88</v>
      </c>
      <c r="C65" s="219">
        <v>5691.9205654036004</v>
      </c>
      <c r="D65" s="219" t="s">
        <v>87</v>
      </c>
      <c r="E65" s="219">
        <v>7936.0121377835003</v>
      </c>
      <c r="F65" s="219">
        <v>7789.0870190789001</v>
      </c>
      <c r="G65" s="219">
        <v>6400.3756188048001</v>
      </c>
      <c r="H65" s="219">
        <v>5410.7127826952001</v>
      </c>
      <c r="I65" s="219">
        <v>9146.3359776162997</v>
      </c>
      <c r="J65" s="219">
        <v>9343.9918610926998</v>
      </c>
      <c r="K65" s="219">
        <v>9510.2748907743007</v>
      </c>
      <c r="L65" s="219">
        <v>5818.0114555445998</v>
      </c>
      <c r="M65" s="219">
        <v>10132.5207864393</v>
      </c>
    </row>
    <row r="66" spans="1:13" x14ac:dyDescent="0.25">
      <c r="A66" s="256"/>
      <c r="B66" s="77" t="s">
        <v>89</v>
      </c>
      <c r="C66" s="219">
        <v>5259.9401313526005</v>
      </c>
      <c r="D66" s="219">
        <v>11927.954371894901</v>
      </c>
      <c r="E66" s="219">
        <v>7483.3899451042007</v>
      </c>
      <c r="F66" s="219">
        <v>7676.6761915252</v>
      </c>
      <c r="G66" s="219">
        <v>6136.5160251285006</v>
      </c>
      <c r="H66" s="219">
        <v>5364.0398781948998</v>
      </c>
      <c r="I66" s="219">
        <v>9659.6782195132</v>
      </c>
      <c r="J66" s="219">
        <v>9795.3651608297005</v>
      </c>
      <c r="K66" s="219">
        <v>9389.6120196638003</v>
      </c>
      <c r="L66" s="219">
        <v>5341.2287433042002</v>
      </c>
      <c r="M66" s="219">
        <v>9862.4223343543999</v>
      </c>
    </row>
    <row r="67" spans="1:13" x14ac:dyDescent="0.25">
      <c r="A67" s="257"/>
      <c r="B67" s="78" t="s">
        <v>90</v>
      </c>
      <c r="C67" s="220">
        <v>5440.1745944064005</v>
      </c>
      <c r="D67" s="220">
        <v>11045.043615325101</v>
      </c>
      <c r="E67" s="220">
        <v>7540.5517875592004</v>
      </c>
      <c r="F67" s="220">
        <v>7706.4811232267002</v>
      </c>
      <c r="G67" s="220">
        <v>6420.1532864456003</v>
      </c>
      <c r="H67" s="220">
        <v>5827.2303350316006</v>
      </c>
      <c r="I67" s="220">
        <v>9736.0177560985012</v>
      </c>
      <c r="J67" s="220">
        <v>9825.3162440547003</v>
      </c>
      <c r="K67" s="220">
        <v>9934.7768591480999</v>
      </c>
      <c r="L67" s="220">
        <v>5559.9194736371001</v>
      </c>
      <c r="M67" s="220">
        <v>10303.9248337893</v>
      </c>
    </row>
    <row r="68" spans="1:13" x14ac:dyDescent="0.25">
      <c r="A68" s="255">
        <v>2020</v>
      </c>
      <c r="B68" s="76" t="s">
        <v>86</v>
      </c>
      <c r="C68" s="218">
        <v>6266.5280527404002</v>
      </c>
      <c r="D68" s="218">
        <v>11674.022460636001</v>
      </c>
      <c r="E68" s="218">
        <v>8109.6531314126005</v>
      </c>
      <c r="F68" s="218">
        <v>7869.3084321945998</v>
      </c>
      <c r="G68" s="218">
        <v>6530.1494296743003</v>
      </c>
      <c r="H68" s="218">
        <v>6185.6511346781999</v>
      </c>
      <c r="I68" s="218">
        <v>10484.069547138301</v>
      </c>
      <c r="J68" s="218">
        <v>10179.2873716453</v>
      </c>
      <c r="K68" s="218">
        <v>10316.331574362401</v>
      </c>
      <c r="L68" s="218">
        <v>5669.5846322215002</v>
      </c>
      <c r="M68" s="218">
        <v>10846.9344325116</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v>5275.6140811877003</v>
      </c>
      <c r="D70" s="219">
        <v>10644.1531490793</v>
      </c>
      <c r="E70" s="219">
        <v>7715.8556797566007</v>
      </c>
      <c r="F70" s="219">
        <v>7956.6826174482003</v>
      </c>
      <c r="G70" s="219">
        <v>6944.6509000519</v>
      </c>
      <c r="H70" s="219">
        <v>5407.1511173750005</v>
      </c>
      <c r="I70" s="219">
        <v>9890.230479125501</v>
      </c>
      <c r="J70" s="219">
        <v>9197.7716266438001</v>
      </c>
      <c r="K70" s="219">
        <v>10088.5734838153</v>
      </c>
      <c r="L70" s="219">
        <v>6042.1721421499005</v>
      </c>
      <c r="M70" s="219">
        <v>10887.527349505801</v>
      </c>
    </row>
    <row r="71" spans="1:13" x14ac:dyDescent="0.25">
      <c r="A71" s="257"/>
      <c r="B71" s="78" t="s">
        <v>90</v>
      </c>
      <c r="C71" s="220">
        <v>5821.1592452128998</v>
      </c>
      <c r="D71" s="220" t="s">
        <v>87</v>
      </c>
      <c r="E71" s="220">
        <v>7616.2844896679999</v>
      </c>
      <c r="F71" s="220">
        <v>7992.1668093661001</v>
      </c>
      <c r="G71" s="220">
        <v>6617.3414016181005</v>
      </c>
      <c r="H71" s="220">
        <v>5908.6110757862998</v>
      </c>
      <c r="I71" s="220">
        <v>10653.569505723901</v>
      </c>
      <c r="J71" s="220">
        <v>9611.5020249941008</v>
      </c>
      <c r="K71" s="220">
        <v>10048.635564492801</v>
      </c>
      <c r="L71" s="220">
        <v>6085.0772731656998</v>
      </c>
      <c r="M71" s="220">
        <v>10480.5092915533</v>
      </c>
    </row>
    <row r="72" spans="1:13" x14ac:dyDescent="0.25">
      <c r="A72" s="255">
        <v>2021</v>
      </c>
      <c r="B72" s="76" t="s">
        <v>86</v>
      </c>
      <c r="C72" s="218">
        <v>5947.4268665283998</v>
      </c>
      <c r="D72" s="218">
        <v>9306.4554724096997</v>
      </c>
      <c r="E72" s="218">
        <v>7810.0624659378</v>
      </c>
      <c r="F72" s="218">
        <v>8156.8434618428</v>
      </c>
      <c r="G72" s="218">
        <v>6860.6061089780005</v>
      </c>
      <c r="H72" s="218">
        <v>6383.6303363536999</v>
      </c>
      <c r="I72" s="218">
        <v>9865.5257390022998</v>
      </c>
      <c r="J72" s="218">
        <v>9940.0655611393995</v>
      </c>
      <c r="K72" s="218">
        <v>11357.3728052892</v>
      </c>
      <c r="L72" s="218">
        <v>6065.7883148033006</v>
      </c>
      <c r="M72" s="218">
        <v>11227.704061527</v>
      </c>
    </row>
    <row r="73" spans="1:13" x14ac:dyDescent="0.25">
      <c r="A73" s="256"/>
      <c r="B73" s="77" t="s">
        <v>88</v>
      </c>
      <c r="C73" s="219">
        <v>6525.6609499557999</v>
      </c>
      <c r="D73" s="219">
        <v>10496.076254847301</v>
      </c>
      <c r="E73" s="219">
        <v>7462.8689461777003</v>
      </c>
      <c r="F73" s="219">
        <v>8237.6806049046008</v>
      </c>
      <c r="G73" s="219">
        <v>6959.1943561884</v>
      </c>
      <c r="H73" s="219">
        <v>5913.1847094159002</v>
      </c>
      <c r="I73" s="219">
        <v>9592.6155244175006</v>
      </c>
      <c r="J73" s="219">
        <v>9112.8555208319012</v>
      </c>
      <c r="K73" s="219">
        <v>10116.5524739712</v>
      </c>
      <c r="L73" s="219">
        <v>5943.0461269287998</v>
      </c>
      <c r="M73" s="219">
        <v>10397.581849988001</v>
      </c>
    </row>
    <row r="74" spans="1:13" x14ac:dyDescent="0.25">
      <c r="A74" s="256"/>
      <c r="B74" s="77" t="s">
        <v>89</v>
      </c>
      <c r="C74" s="219">
        <v>5630.7783395429005</v>
      </c>
      <c r="D74" s="219">
        <v>8447.8144573650006</v>
      </c>
      <c r="E74" s="219">
        <v>7657.0629299780003</v>
      </c>
      <c r="F74" s="219">
        <v>8223.3921381274995</v>
      </c>
      <c r="G74" s="219">
        <v>6594.385923754</v>
      </c>
      <c r="H74" s="219">
        <v>5746.6212555457005</v>
      </c>
      <c r="I74" s="219">
        <v>9120.2564412702995</v>
      </c>
      <c r="J74" s="219">
        <v>9503.6122962212012</v>
      </c>
      <c r="K74" s="219">
        <v>10048.6251197823</v>
      </c>
      <c r="L74" s="219">
        <v>6129.9951952189003</v>
      </c>
      <c r="M74" s="219">
        <v>9873.7320782962997</v>
      </c>
    </row>
    <row r="75" spans="1:13" x14ac:dyDescent="0.25">
      <c r="A75" s="257"/>
      <c r="B75" s="78" t="s">
        <v>90</v>
      </c>
      <c r="C75" s="220">
        <v>5669.1454659188003</v>
      </c>
      <c r="D75" s="220">
        <v>9021.9395668093002</v>
      </c>
      <c r="E75" s="220">
        <v>7206.7850939453001</v>
      </c>
      <c r="F75" s="220">
        <v>7853.1980181828003</v>
      </c>
      <c r="G75" s="220">
        <v>6400.4310177563002</v>
      </c>
      <c r="H75" s="220">
        <v>5719.8778773746999</v>
      </c>
      <c r="I75" s="220">
        <v>9413.0821018142997</v>
      </c>
      <c r="J75" s="220">
        <v>9376.5931019717009</v>
      </c>
      <c r="K75" s="220">
        <v>9535.9345042576006</v>
      </c>
      <c r="L75" s="220">
        <v>5993.5920350980005</v>
      </c>
      <c r="M75" s="220">
        <v>10096.1324108468</v>
      </c>
    </row>
    <row r="76" spans="1:13" x14ac:dyDescent="0.25">
      <c r="A76" s="255">
        <v>2022</v>
      </c>
      <c r="B76" s="76" t="s">
        <v>86</v>
      </c>
      <c r="C76" s="218">
        <v>5808.3285350835004</v>
      </c>
      <c r="D76" s="218" t="s">
        <v>87</v>
      </c>
      <c r="E76" s="218">
        <v>7806.0795338778998</v>
      </c>
      <c r="F76" s="218">
        <v>8159.7017654793999</v>
      </c>
      <c r="G76" s="218">
        <v>7136.3451555370002</v>
      </c>
      <c r="H76" s="218">
        <v>5838.5351196669999</v>
      </c>
      <c r="I76" s="218">
        <v>10691.5889630854</v>
      </c>
      <c r="J76" s="218">
        <v>9581.2157903277002</v>
      </c>
      <c r="K76" s="218">
        <v>9936.0512387743001</v>
      </c>
      <c r="L76" s="218">
        <v>6145.3382318456006</v>
      </c>
      <c r="M76" s="218">
        <v>10822.2125588898</v>
      </c>
    </row>
    <row r="77" spans="1:13" x14ac:dyDescent="0.25">
      <c r="A77" s="256"/>
      <c r="B77" s="77" t="s">
        <v>88</v>
      </c>
      <c r="C77" s="219">
        <v>6599.5165771374004</v>
      </c>
      <c r="D77" s="219">
        <v>7500.2729785169004</v>
      </c>
      <c r="E77" s="219">
        <v>7784.7041548712004</v>
      </c>
      <c r="F77" s="219">
        <v>8302.8410428477</v>
      </c>
      <c r="G77" s="219">
        <v>6538.5453574752</v>
      </c>
      <c r="H77" s="219">
        <v>5896.4113080068</v>
      </c>
      <c r="I77" s="219">
        <v>10326.559736098501</v>
      </c>
      <c r="J77" s="219">
        <v>9739.6709931184996</v>
      </c>
      <c r="K77" s="219">
        <v>9999.4141060946004</v>
      </c>
      <c r="L77" s="219">
        <v>6092.6224618978003</v>
      </c>
      <c r="M77" s="219">
        <v>10517.461037454801</v>
      </c>
    </row>
    <row r="78" spans="1:13" x14ac:dyDescent="0.25">
      <c r="A78" s="256"/>
      <c r="B78" s="77" t="s">
        <v>89</v>
      </c>
      <c r="C78" s="219">
        <v>6131.4677961917005</v>
      </c>
      <c r="D78" s="219" t="s">
        <v>87</v>
      </c>
      <c r="E78" s="219">
        <v>7876.3690521088001</v>
      </c>
      <c r="F78" s="219">
        <v>8754.6147076399011</v>
      </c>
      <c r="G78" s="219">
        <v>6800.7813462865006</v>
      </c>
      <c r="H78" s="219">
        <v>5485.1934496640006</v>
      </c>
      <c r="I78" s="219">
        <v>9076.3666780951007</v>
      </c>
      <c r="J78" s="219">
        <v>9116.6647610277996</v>
      </c>
      <c r="K78" s="219">
        <v>9914.665779459101</v>
      </c>
      <c r="L78" s="219">
        <v>6165.5548913970006</v>
      </c>
      <c r="M78" s="219">
        <v>9784.5221590638012</v>
      </c>
    </row>
    <row r="79" spans="1:13" x14ac:dyDescent="0.25">
      <c r="A79" s="257"/>
      <c r="B79" s="78" t="s">
        <v>90</v>
      </c>
      <c r="C79" s="220">
        <v>6973.8278543609003</v>
      </c>
      <c r="D79" s="220" t="s">
        <v>87</v>
      </c>
      <c r="E79" s="220">
        <v>7745.4036663192001</v>
      </c>
      <c r="F79" s="220">
        <v>8526.9562336040999</v>
      </c>
      <c r="G79" s="220">
        <v>6772.2502403469998</v>
      </c>
      <c r="H79" s="220">
        <v>6580.883944362</v>
      </c>
      <c r="I79" s="220">
        <v>10070.9815650538</v>
      </c>
      <c r="J79" s="220">
        <v>9544.7852681456006</v>
      </c>
      <c r="K79" s="220">
        <v>9641.0196063516996</v>
      </c>
      <c r="L79" s="220">
        <v>6168.8970637999</v>
      </c>
      <c r="M79" s="220">
        <v>10453.5439566732</v>
      </c>
    </row>
    <row r="80" spans="1:13" x14ac:dyDescent="0.25">
      <c r="A80" s="255">
        <v>2023</v>
      </c>
      <c r="B80" s="76" t="s">
        <v>86</v>
      </c>
      <c r="C80" s="218">
        <v>6190.9665035821999</v>
      </c>
      <c r="D80" s="218">
        <v>10907.763868771401</v>
      </c>
      <c r="E80" s="218">
        <v>7773.6531095636001</v>
      </c>
      <c r="F80" s="218">
        <v>8702.489110824501</v>
      </c>
      <c r="G80" s="218">
        <v>6835.5365053782007</v>
      </c>
      <c r="H80" s="218">
        <v>6895.490520456</v>
      </c>
      <c r="I80" s="218">
        <v>10400.098664205001</v>
      </c>
      <c r="J80" s="218">
        <v>10350.5208583198</v>
      </c>
      <c r="K80" s="218">
        <v>10802.5226781603</v>
      </c>
      <c r="L80" s="218">
        <v>6266.359657856</v>
      </c>
      <c r="M80" s="218">
        <v>10802.888324538701</v>
      </c>
    </row>
    <row r="81" spans="1:13" x14ac:dyDescent="0.25">
      <c r="A81" s="256"/>
      <c r="B81" s="77" t="s">
        <v>88</v>
      </c>
      <c r="C81" s="219">
        <v>6961.0170511691003</v>
      </c>
      <c r="D81" s="219">
        <v>9746.2266339180005</v>
      </c>
      <c r="E81" s="219">
        <v>7997.2210453157004</v>
      </c>
      <c r="F81" s="219">
        <v>9078.3300782741007</v>
      </c>
      <c r="G81" s="219">
        <v>7321.4015877236006</v>
      </c>
      <c r="H81" s="219">
        <v>6385.3227424550005</v>
      </c>
      <c r="I81" s="219">
        <v>10224.9951996295</v>
      </c>
      <c r="J81" s="219">
        <v>10520.952418095101</v>
      </c>
      <c r="K81" s="219">
        <v>10207.367431020901</v>
      </c>
      <c r="L81" s="219">
        <v>6407.3721665600006</v>
      </c>
      <c r="M81" s="219">
        <v>10755.961209449901</v>
      </c>
    </row>
    <row r="82" spans="1:13" x14ac:dyDescent="0.25">
      <c r="A82" s="256"/>
      <c r="B82" s="77" t="s">
        <v>89</v>
      </c>
      <c r="C82" s="219">
        <v>7113.3778493874006</v>
      </c>
      <c r="D82" s="219">
        <v>13861.746595876601</v>
      </c>
      <c r="E82" s="219">
        <v>8323.8554442523</v>
      </c>
      <c r="F82" s="219">
        <v>8968.3744144566008</v>
      </c>
      <c r="G82" s="219">
        <v>7074.1036311523003</v>
      </c>
      <c r="H82" s="219">
        <v>7007.7730407898998</v>
      </c>
      <c r="I82" s="219">
        <v>9950.8618224379006</v>
      </c>
      <c r="J82" s="219">
        <v>10558.127573641601</v>
      </c>
      <c r="K82" s="219">
        <v>10442.1750286978</v>
      </c>
      <c r="L82" s="219">
        <v>6699.5990452195001</v>
      </c>
      <c r="M82" s="219">
        <v>11515.776979296001</v>
      </c>
    </row>
    <row r="83" spans="1:13" x14ac:dyDescent="0.25">
      <c r="A83" s="257"/>
      <c r="B83" s="78" t="s">
        <v>90</v>
      </c>
      <c r="C83" s="220">
        <v>6847.9501724155007</v>
      </c>
      <c r="D83" s="220">
        <v>11339.2396421507</v>
      </c>
      <c r="E83" s="220">
        <v>8321.8325997077009</v>
      </c>
      <c r="F83" s="220">
        <v>9288.5164985551</v>
      </c>
      <c r="G83" s="220">
        <v>7230.5043249698001</v>
      </c>
      <c r="H83" s="220">
        <v>6772.8812475952</v>
      </c>
      <c r="I83" s="220">
        <v>10117.3948360251</v>
      </c>
      <c r="J83" s="220">
        <v>10203.231938803201</v>
      </c>
      <c r="K83" s="220">
        <v>10599.2558682498</v>
      </c>
      <c r="L83" s="220">
        <v>6673.5621902118</v>
      </c>
      <c r="M83" s="220">
        <v>9648.9781754885007</v>
      </c>
    </row>
    <row r="84" spans="1:13" x14ac:dyDescent="0.25">
      <c r="A84" s="255">
        <v>2024</v>
      </c>
      <c r="B84" s="76" t="s">
        <v>86</v>
      </c>
      <c r="C84" s="218">
        <v>7256.1684758757001</v>
      </c>
      <c r="D84" s="218">
        <v>14664.837459038801</v>
      </c>
      <c r="E84" s="218">
        <v>8754.8516352166007</v>
      </c>
      <c r="F84" s="218">
        <v>9360.1987087975012</v>
      </c>
      <c r="G84" s="218">
        <v>8203.0481019675008</v>
      </c>
      <c r="H84" s="218">
        <v>7062.0540478976</v>
      </c>
      <c r="I84" s="218">
        <v>11020.377050531801</v>
      </c>
      <c r="J84" s="218">
        <v>10803.2088382365</v>
      </c>
      <c r="K84" s="218">
        <v>10861.4735622878</v>
      </c>
      <c r="L84" s="218">
        <v>7701.7409370552004</v>
      </c>
      <c r="M84" s="218">
        <v>10924.398271608401</v>
      </c>
    </row>
    <row r="85" spans="1:13" x14ac:dyDescent="0.25">
      <c r="A85" s="256"/>
      <c r="B85" s="77" t="s">
        <v>88</v>
      </c>
      <c r="C85" s="219">
        <v>6960.1426660664001</v>
      </c>
      <c r="D85" s="219">
        <v>11872.597261233701</v>
      </c>
      <c r="E85" s="219">
        <v>8831.3294228384002</v>
      </c>
      <c r="F85" s="219">
        <v>9643.9318502681999</v>
      </c>
      <c r="G85" s="219">
        <v>7595.0607096685999</v>
      </c>
      <c r="H85" s="219">
        <v>7382.5915342006001</v>
      </c>
      <c r="I85" s="219">
        <v>10781.915916009601</v>
      </c>
      <c r="J85" s="219">
        <v>10638.5960956241</v>
      </c>
      <c r="K85" s="219">
        <v>10947.505776977401</v>
      </c>
      <c r="L85" s="219">
        <v>7356.0184222394</v>
      </c>
      <c r="M85" s="219">
        <v>11461.804127417701</v>
      </c>
    </row>
    <row r="86" spans="1:13" x14ac:dyDescent="0.25">
      <c r="A86" s="256"/>
      <c r="B86" s="77" t="s">
        <v>89</v>
      </c>
      <c r="C86" s="219">
        <v>6894.3924895480004</v>
      </c>
      <c r="D86" s="219">
        <v>9457.0649859155001</v>
      </c>
      <c r="E86" s="219">
        <v>9134.1725039511002</v>
      </c>
      <c r="F86" s="219">
        <v>9017.3501741663003</v>
      </c>
      <c r="G86" s="219">
        <v>7438.5862566763999</v>
      </c>
      <c r="H86" s="219">
        <v>7368.0467851680005</v>
      </c>
      <c r="I86" s="219">
        <v>11323.322239729101</v>
      </c>
      <c r="J86" s="219">
        <v>10957.2319470617</v>
      </c>
      <c r="K86" s="219">
        <v>11402.124719387801</v>
      </c>
      <c r="L86" s="219">
        <v>7232.6584370614</v>
      </c>
      <c r="M86" s="219">
        <v>11396.459970771</v>
      </c>
    </row>
    <row r="87" spans="1:13" x14ac:dyDescent="0.25">
      <c r="A87" s="257"/>
      <c r="B87" s="78" t="s">
        <v>90</v>
      </c>
      <c r="C87" s="220">
        <v>6872.4399390358003</v>
      </c>
      <c r="D87" s="220">
        <v>10534.1789763372</v>
      </c>
      <c r="E87" s="220">
        <v>9044.3288163962006</v>
      </c>
      <c r="F87" s="220">
        <v>10565.842315809999</v>
      </c>
      <c r="G87" s="220">
        <v>7875.1110547839999</v>
      </c>
      <c r="H87" s="220">
        <v>6937.7499209996004</v>
      </c>
      <c r="I87" s="220">
        <v>11047.4997260904</v>
      </c>
      <c r="J87" s="220">
        <v>10739.845489393201</v>
      </c>
      <c r="K87" s="220">
        <v>11916.4538867093</v>
      </c>
      <c r="L87" s="220">
        <v>7230.4660561298006</v>
      </c>
      <c r="M87" s="220">
        <v>9942.6375496269011</v>
      </c>
    </row>
    <row r="88" spans="1:13" x14ac:dyDescent="0.25">
      <c r="A88" s="258">
        <v>2025</v>
      </c>
      <c r="B88" s="76" t="s">
        <v>86</v>
      </c>
      <c r="C88" s="218">
        <v>7841.1225938419002</v>
      </c>
      <c r="D88" s="218">
        <v>13130.1228518517</v>
      </c>
      <c r="E88" s="218">
        <v>10214.0471213403</v>
      </c>
      <c r="F88" s="218">
        <v>9930.739493946201</v>
      </c>
      <c r="G88" s="218">
        <v>8951.6114336746996</v>
      </c>
      <c r="H88" s="218">
        <v>7430.1998451551999</v>
      </c>
      <c r="I88" s="218">
        <v>12415.560658612099</v>
      </c>
      <c r="J88" s="218">
        <v>12490.658230533099</v>
      </c>
      <c r="K88" s="218">
        <v>12650.019751011299</v>
      </c>
      <c r="L88" s="218">
        <v>7483.1839209014006</v>
      </c>
      <c r="M88" s="218">
        <v>12682.123733618901</v>
      </c>
    </row>
    <row r="89" spans="1:13" x14ac:dyDescent="0.25">
      <c r="A89" s="259"/>
      <c r="B89" s="77" t="s">
        <v>88</v>
      </c>
      <c r="C89" s="219">
        <v>7608.8012356407007</v>
      </c>
      <c r="D89" s="219">
        <v>13372.735318229399</v>
      </c>
      <c r="E89" s="219">
        <v>9901.1138744058007</v>
      </c>
      <c r="F89" s="219">
        <v>10473.458570716801</v>
      </c>
      <c r="G89" s="219">
        <v>8763.2237836047007</v>
      </c>
      <c r="H89" s="219">
        <v>7262.6186224890007</v>
      </c>
      <c r="I89" s="219">
        <v>11190.4852688997</v>
      </c>
      <c r="J89" s="219">
        <v>11970.787661266701</v>
      </c>
      <c r="K89" s="219">
        <v>13552.2889136414</v>
      </c>
      <c r="L89" s="219">
        <v>7778.9838897702002</v>
      </c>
      <c r="M89" s="219">
        <v>11264.638048438201</v>
      </c>
    </row>
    <row r="90" spans="1:13" x14ac:dyDescent="0.25">
      <c r="A90" s="259"/>
      <c r="B90" s="77" t="s">
        <v>89</v>
      </c>
      <c r="C90" s="219">
        <v>7758.5182436763998</v>
      </c>
      <c r="D90" s="219">
        <v>11451.95136074</v>
      </c>
      <c r="E90" s="219">
        <v>9993.298823065501</v>
      </c>
      <c r="F90" s="219">
        <v>9731.2282434102999</v>
      </c>
      <c r="G90" s="219">
        <v>8565.6619361719004</v>
      </c>
      <c r="H90" s="219">
        <v>7817.2035178385004</v>
      </c>
      <c r="I90" s="219">
        <v>12101.921920959199</v>
      </c>
      <c r="J90" s="219">
        <v>11577.027041159899</v>
      </c>
      <c r="K90" s="219">
        <v>12213.538601718499</v>
      </c>
      <c r="L90" s="219">
        <v>7637.4764310975006</v>
      </c>
      <c r="M90" s="219">
        <v>12321.6792715426</v>
      </c>
    </row>
    <row r="91" spans="1:13" x14ac:dyDescent="0.25">
      <c r="A91" s="259"/>
      <c r="B91" s="77" t="s">
        <v>90</v>
      </c>
      <c r="C91" s="219">
        <v>7595.2979431293006</v>
      </c>
      <c r="D91" s="219">
        <v>12042.9548680554</v>
      </c>
      <c r="E91" s="219">
        <v>9218.5101506558003</v>
      </c>
      <c r="F91" s="219">
        <v>9873.6441399187006</v>
      </c>
      <c r="G91" s="219">
        <v>8173.3633714390999</v>
      </c>
      <c r="H91" s="219">
        <v>7308.5652568898004</v>
      </c>
      <c r="I91" s="219">
        <v>11848.275671581499</v>
      </c>
      <c r="J91" s="219">
        <v>11061.7694840166</v>
      </c>
      <c r="K91" s="219">
        <v>11414.9809436423</v>
      </c>
      <c r="L91" s="219">
        <v>7511.6883802530001</v>
      </c>
      <c r="M91" s="219">
        <v>9787.1815242305001</v>
      </c>
    </row>
    <row r="92" spans="1:13" ht="5.25" customHeight="1" x14ac:dyDescent="0.25">
      <c r="A92" s="87"/>
      <c r="B92" s="36"/>
      <c r="C92" s="47"/>
      <c r="D92" s="47"/>
      <c r="E92" s="47"/>
      <c r="F92" s="47"/>
      <c r="G92" s="47"/>
      <c r="H92" s="47"/>
      <c r="I92" s="47"/>
      <c r="J92" s="47"/>
      <c r="K92" s="47"/>
      <c r="L92" s="47"/>
      <c r="M92" s="47"/>
    </row>
    <row r="93" spans="1:13" ht="2.25"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5" customHeight="1" x14ac:dyDescent="0.25">
      <c r="A96" s="50" t="s">
        <v>96</v>
      </c>
      <c r="B96" s="248" t="s">
        <v>244</v>
      </c>
      <c r="C96" s="248"/>
      <c r="D96" s="248"/>
      <c r="E96" s="248"/>
      <c r="F96" s="248"/>
      <c r="G96" s="248"/>
      <c r="H96" s="248"/>
      <c r="I96" s="248"/>
      <c r="J96" s="248"/>
    </row>
    <row r="97" spans="1:10" ht="36.75" customHeight="1" x14ac:dyDescent="0.25">
      <c r="A97" s="50" t="s">
        <v>98</v>
      </c>
      <c r="B97" s="248" t="s">
        <v>103</v>
      </c>
      <c r="C97" s="248"/>
      <c r="D97" s="248"/>
      <c r="E97" s="248"/>
      <c r="F97" s="248"/>
      <c r="G97" s="248"/>
      <c r="H97" s="248"/>
      <c r="I97" s="248"/>
      <c r="J97" s="248"/>
    </row>
    <row r="98" spans="1:10" x14ac:dyDescent="0.25">
      <c r="A98" s="49" t="s">
        <v>108</v>
      </c>
      <c r="B98" s="248" t="s">
        <v>277</v>
      </c>
      <c r="C98" s="248"/>
      <c r="D98" s="248"/>
      <c r="E98" s="248"/>
      <c r="F98" s="248"/>
      <c r="G98" s="248"/>
      <c r="H98" s="248"/>
      <c r="I98" s="248"/>
      <c r="J98" s="248"/>
    </row>
    <row r="99" spans="1:10" ht="14.45" customHeight="1" x14ac:dyDescent="0.25">
      <c r="A99" s="49" t="s">
        <v>106</v>
      </c>
      <c r="B99" s="248" t="s">
        <v>278</v>
      </c>
      <c r="C99" s="248"/>
      <c r="D99" s="248"/>
      <c r="E99" s="248"/>
      <c r="F99" s="248"/>
      <c r="G99" s="248"/>
      <c r="H99" s="248"/>
      <c r="I99" s="248"/>
      <c r="J99" s="248"/>
    </row>
    <row r="100" spans="1:10" ht="24.75" customHeight="1" x14ac:dyDescent="0.25">
      <c r="A100" s="49" t="s">
        <v>110</v>
      </c>
      <c r="B100" s="248" t="s">
        <v>111</v>
      </c>
      <c r="C100" s="248"/>
      <c r="D100" s="248"/>
      <c r="E100" s="248"/>
      <c r="F100" s="248"/>
      <c r="G100" s="248"/>
      <c r="H100" s="248"/>
      <c r="I100" s="248"/>
      <c r="J100" s="248"/>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1DCD6-76A1-49F2-AE1D-24233350325A}">
  <dimension ref="A1:M100"/>
  <sheetViews>
    <sheetView zoomScaleNormal="100" workbookViewId="0">
      <pane ySplit="7" topLeftCell="A8" activePane="bottomLeft" state="frozen"/>
      <selection activeCell="A88" sqref="A88:A91"/>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18.Mex.</v>
      </c>
      <c r="M3" s="254"/>
    </row>
    <row r="4" spans="1:13" ht="12.95" customHeight="1" x14ac:dyDescent="0.25">
      <c r="A4" s="98" t="s">
        <v>150</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v>2130.5578686908998</v>
      </c>
      <c r="D8" s="218" t="s">
        <v>87</v>
      </c>
      <c r="E8" s="218">
        <v>6351.0239900175002</v>
      </c>
      <c r="F8" s="218">
        <v>6942.1162927427004</v>
      </c>
      <c r="G8" s="218">
        <v>5146.1089488047</v>
      </c>
      <c r="H8" s="218">
        <v>4628.9052801102998</v>
      </c>
      <c r="I8" s="218">
        <v>8591.7599308634999</v>
      </c>
      <c r="J8" s="218">
        <v>7952.1344622639999</v>
      </c>
      <c r="K8" s="218">
        <v>9685.9923425259003</v>
      </c>
      <c r="L8" s="218">
        <v>4710.1219966920999</v>
      </c>
      <c r="M8" s="218">
        <v>9480.6693809274002</v>
      </c>
    </row>
    <row r="9" spans="1:13" x14ac:dyDescent="0.25">
      <c r="A9" s="256"/>
      <c r="B9" s="77" t="s">
        <v>88</v>
      </c>
      <c r="C9" s="219">
        <v>2347.1275314344002</v>
      </c>
      <c r="D9" s="219">
        <v>8812.9064209756998</v>
      </c>
      <c r="E9" s="219">
        <v>6835.3998986966999</v>
      </c>
      <c r="F9" s="219">
        <v>6980.5658300121004</v>
      </c>
      <c r="G9" s="219">
        <v>5574.6166652533002</v>
      </c>
      <c r="H9" s="219">
        <v>4899.8128139967002</v>
      </c>
      <c r="I9" s="219">
        <v>8473.6320296601007</v>
      </c>
      <c r="J9" s="219">
        <v>8667.6104705410999</v>
      </c>
      <c r="K9" s="219">
        <v>10645.929370281099</v>
      </c>
      <c r="L9" s="219">
        <v>5247.4408658243001</v>
      </c>
      <c r="M9" s="219">
        <v>10211.6415395601</v>
      </c>
    </row>
    <row r="10" spans="1:13" x14ac:dyDescent="0.25">
      <c r="A10" s="256"/>
      <c r="B10" s="77" t="s">
        <v>89</v>
      </c>
      <c r="C10" s="219">
        <v>2454.4366943532</v>
      </c>
      <c r="D10" s="219">
        <v>7709.5119524749007</v>
      </c>
      <c r="E10" s="219">
        <v>6970.2292172526004</v>
      </c>
      <c r="F10" s="219">
        <v>6967.1717361262999</v>
      </c>
      <c r="G10" s="219">
        <v>5585.4209237472014</v>
      </c>
      <c r="H10" s="219">
        <v>6077.3417501180002</v>
      </c>
      <c r="I10" s="219">
        <v>8634.2909908334004</v>
      </c>
      <c r="J10" s="219">
        <v>9091.223136357401</v>
      </c>
      <c r="K10" s="219">
        <v>9602.5094011014007</v>
      </c>
      <c r="L10" s="219">
        <v>5126.5847768440999</v>
      </c>
      <c r="M10" s="219">
        <v>10727.503649292001</v>
      </c>
    </row>
    <row r="11" spans="1:13" x14ac:dyDescent="0.25">
      <c r="A11" s="257"/>
      <c r="B11" s="78" t="s">
        <v>90</v>
      </c>
      <c r="C11" s="220">
        <v>2468.1027568701002</v>
      </c>
      <c r="D11" s="220">
        <v>8269.3687267615005</v>
      </c>
      <c r="E11" s="220">
        <v>7238.5477423871007</v>
      </c>
      <c r="F11" s="220">
        <v>7276.2463686464998</v>
      </c>
      <c r="G11" s="220">
        <v>5385.8207227416005</v>
      </c>
      <c r="H11" s="220">
        <v>5939.2540735431003</v>
      </c>
      <c r="I11" s="220">
        <v>8383.637073858501</v>
      </c>
      <c r="J11" s="220">
        <v>8845.9763869376002</v>
      </c>
      <c r="K11" s="220">
        <v>10033.1268066585</v>
      </c>
      <c r="L11" s="220">
        <v>4871.8533420648</v>
      </c>
      <c r="M11" s="220">
        <v>9252.3873966248011</v>
      </c>
    </row>
    <row r="12" spans="1:13" x14ac:dyDescent="0.25">
      <c r="A12" s="255">
        <v>2006</v>
      </c>
      <c r="B12" s="76" t="s">
        <v>86</v>
      </c>
      <c r="C12" s="218">
        <v>2612.3857502585001</v>
      </c>
      <c r="D12" s="218" t="s">
        <v>87</v>
      </c>
      <c r="E12" s="218">
        <v>6536.1983501074001</v>
      </c>
      <c r="F12" s="218">
        <v>7159.9659535135006</v>
      </c>
      <c r="G12" s="218">
        <v>6106.1872803854003</v>
      </c>
      <c r="H12" s="218">
        <v>5440.0252574822998</v>
      </c>
      <c r="I12" s="218">
        <v>8860.4240935186008</v>
      </c>
      <c r="J12" s="218">
        <v>10178.5911507283</v>
      </c>
      <c r="K12" s="218">
        <v>9994.3429790274004</v>
      </c>
      <c r="L12" s="218">
        <v>5444.9665002428001</v>
      </c>
      <c r="M12" s="218">
        <v>9396.5621303887001</v>
      </c>
    </row>
    <row r="13" spans="1:13" x14ac:dyDescent="0.25">
      <c r="A13" s="256"/>
      <c r="B13" s="77" t="s">
        <v>88</v>
      </c>
      <c r="C13" s="219">
        <v>2655.9152050729999</v>
      </c>
      <c r="D13" s="219">
        <v>7041.9090556162</v>
      </c>
      <c r="E13" s="219">
        <v>6593.5259026314006</v>
      </c>
      <c r="F13" s="219">
        <v>7233.9302986379007</v>
      </c>
      <c r="G13" s="219">
        <v>5996.0278612709999</v>
      </c>
      <c r="H13" s="219">
        <v>5165.4871661645002</v>
      </c>
      <c r="I13" s="219">
        <v>8666.1114430856996</v>
      </c>
      <c r="J13" s="219">
        <v>9251.8360134130999</v>
      </c>
      <c r="K13" s="219">
        <v>10036.9304906134</v>
      </c>
      <c r="L13" s="219">
        <v>5266.3884467696998</v>
      </c>
      <c r="M13" s="219">
        <v>9004.9572441928995</v>
      </c>
    </row>
    <row r="14" spans="1:13" x14ac:dyDescent="0.25">
      <c r="A14" s="256"/>
      <c r="B14" s="77" t="s">
        <v>89</v>
      </c>
      <c r="C14" s="219">
        <v>2772.9947188028</v>
      </c>
      <c r="D14" s="219" t="s">
        <v>87</v>
      </c>
      <c r="E14" s="219">
        <v>6709.1833151542005</v>
      </c>
      <c r="F14" s="219">
        <v>7145.7012367240004</v>
      </c>
      <c r="G14" s="219">
        <v>5468.0766939985006</v>
      </c>
      <c r="H14" s="219">
        <v>6061.6593727937998</v>
      </c>
      <c r="I14" s="219">
        <v>9835.5593130305006</v>
      </c>
      <c r="J14" s="219">
        <v>9369.2794088238006</v>
      </c>
      <c r="K14" s="219">
        <v>10183.1279109883</v>
      </c>
      <c r="L14" s="219">
        <v>5111.5323507180001</v>
      </c>
      <c r="M14" s="219">
        <v>10029.833201016001</v>
      </c>
    </row>
    <row r="15" spans="1:13" x14ac:dyDescent="0.25">
      <c r="A15" s="257"/>
      <c r="B15" s="78" t="s">
        <v>90</v>
      </c>
      <c r="C15" s="220">
        <v>2200.6646717071999</v>
      </c>
      <c r="D15" s="220">
        <v>10350.5639658863</v>
      </c>
      <c r="E15" s="220">
        <v>6461.1948375692</v>
      </c>
      <c r="F15" s="220">
        <v>6968.5430250526006</v>
      </c>
      <c r="G15" s="220">
        <v>5287.4096495765998</v>
      </c>
      <c r="H15" s="220">
        <v>5056.7777334836001</v>
      </c>
      <c r="I15" s="220">
        <v>7946.4397333461002</v>
      </c>
      <c r="J15" s="220">
        <v>9578.5508704538006</v>
      </c>
      <c r="K15" s="220">
        <v>9870.0394864681002</v>
      </c>
      <c r="L15" s="220">
        <v>5394.3745658921998</v>
      </c>
      <c r="M15" s="220">
        <v>9435.6059559939004</v>
      </c>
    </row>
    <row r="16" spans="1:13" x14ac:dyDescent="0.25">
      <c r="A16" s="255">
        <v>2007</v>
      </c>
      <c r="B16" s="76" t="s">
        <v>86</v>
      </c>
      <c r="C16" s="218">
        <v>2206.9873031776001</v>
      </c>
      <c r="D16" s="218">
        <v>10922.8853396779</v>
      </c>
      <c r="E16" s="218">
        <v>6447.4441556357006</v>
      </c>
      <c r="F16" s="218">
        <v>7096.9531393492007</v>
      </c>
      <c r="G16" s="218">
        <v>5562.9234779260005</v>
      </c>
      <c r="H16" s="218">
        <v>5547.4096418061999</v>
      </c>
      <c r="I16" s="218">
        <v>8129.9526979290004</v>
      </c>
      <c r="J16" s="218">
        <v>11185.918971926201</v>
      </c>
      <c r="K16" s="218">
        <v>8933.3150770840002</v>
      </c>
      <c r="L16" s="218">
        <v>5043.7327982123006</v>
      </c>
      <c r="M16" s="218">
        <v>9368.4849170093003</v>
      </c>
    </row>
    <row r="17" spans="1:13" x14ac:dyDescent="0.25">
      <c r="A17" s="256"/>
      <c r="B17" s="77" t="s">
        <v>88</v>
      </c>
      <c r="C17" s="219">
        <v>2223.9108729025002</v>
      </c>
      <c r="D17" s="219" t="s">
        <v>87</v>
      </c>
      <c r="E17" s="219">
        <v>7160.7949348106004</v>
      </c>
      <c r="F17" s="219">
        <v>7559.6572934865999</v>
      </c>
      <c r="G17" s="219">
        <v>6140.2587653629998</v>
      </c>
      <c r="H17" s="219">
        <v>6124.2358559042004</v>
      </c>
      <c r="I17" s="219">
        <v>8842.296388938501</v>
      </c>
      <c r="J17" s="219">
        <v>8782.2315210893012</v>
      </c>
      <c r="K17" s="219">
        <v>9379.6417675521006</v>
      </c>
      <c r="L17" s="219">
        <v>5484.3749825335999</v>
      </c>
      <c r="M17" s="219">
        <v>9244.6030029447011</v>
      </c>
    </row>
    <row r="18" spans="1:13" x14ac:dyDescent="0.25">
      <c r="A18" s="256"/>
      <c r="B18" s="77" t="s">
        <v>89</v>
      </c>
      <c r="C18" s="219">
        <v>2490.0674973331002</v>
      </c>
      <c r="D18" s="219">
        <v>11152.943480661101</v>
      </c>
      <c r="E18" s="219">
        <v>6600.0406354912002</v>
      </c>
      <c r="F18" s="219">
        <v>6988.4311323632</v>
      </c>
      <c r="G18" s="219">
        <v>6092.7470103854002</v>
      </c>
      <c r="H18" s="219">
        <v>6351.0035898259002</v>
      </c>
      <c r="I18" s="219">
        <v>8770.1674322795006</v>
      </c>
      <c r="J18" s="219">
        <v>9104.8513244296009</v>
      </c>
      <c r="K18" s="219">
        <v>8653.2984516011002</v>
      </c>
      <c r="L18" s="219">
        <v>4989.0882530344006</v>
      </c>
      <c r="M18" s="219">
        <v>9011.1013621176007</v>
      </c>
    </row>
    <row r="19" spans="1:13" x14ac:dyDescent="0.25">
      <c r="A19" s="257"/>
      <c r="B19" s="78" t="s">
        <v>90</v>
      </c>
      <c r="C19" s="220">
        <v>2577.8510007297</v>
      </c>
      <c r="D19" s="220">
        <v>11975.059577419801</v>
      </c>
      <c r="E19" s="220">
        <v>6593.0061125759003</v>
      </c>
      <c r="F19" s="220">
        <v>7060.8259213498004</v>
      </c>
      <c r="G19" s="220">
        <v>5231.3496704862</v>
      </c>
      <c r="H19" s="220">
        <v>5542.8500549793998</v>
      </c>
      <c r="I19" s="220">
        <v>8652.4815903481995</v>
      </c>
      <c r="J19" s="220">
        <v>8349.0987306635998</v>
      </c>
      <c r="K19" s="220">
        <v>8643.1998737284011</v>
      </c>
      <c r="L19" s="220">
        <v>5429.2362890121003</v>
      </c>
      <c r="M19" s="220">
        <v>8945.136069399201</v>
      </c>
    </row>
    <row r="20" spans="1:13" x14ac:dyDescent="0.25">
      <c r="A20" s="255">
        <v>2008</v>
      </c>
      <c r="B20" s="76" t="s">
        <v>86</v>
      </c>
      <c r="C20" s="218">
        <v>2200.4958980868</v>
      </c>
      <c r="D20" s="218">
        <v>9626.6138002213011</v>
      </c>
      <c r="E20" s="218">
        <v>6569.6017918576999</v>
      </c>
      <c r="F20" s="218">
        <v>7182.5860944371007</v>
      </c>
      <c r="G20" s="218">
        <v>5665.4056428679005</v>
      </c>
      <c r="H20" s="218">
        <v>5534.1561834231006</v>
      </c>
      <c r="I20" s="218">
        <v>8374.4196954519011</v>
      </c>
      <c r="J20" s="218">
        <v>9110.5005748048006</v>
      </c>
      <c r="K20" s="218">
        <v>8550.2624199958009</v>
      </c>
      <c r="L20" s="218">
        <v>5457.2825223731998</v>
      </c>
      <c r="M20" s="218">
        <v>9261.3685534369997</v>
      </c>
    </row>
    <row r="21" spans="1:13" x14ac:dyDescent="0.25">
      <c r="A21" s="256"/>
      <c r="B21" s="77" t="s">
        <v>88</v>
      </c>
      <c r="C21" s="219">
        <v>2548.5735186434999</v>
      </c>
      <c r="D21" s="219">
        <v>10042.8129689661</v>
      </c>
      <c r="E21" s="219">
        <v>6392.1304068618001</v>
      </c>
      <c r="F21" s="219">
        <v>6698.3388199394003</v>
      </c>
      <c r="G21" s="219">
        <v>6028.0990490142003</v>
      </c>
      <c r="H21" s="219">
        <v>5862.2439260674</v>
      </c>
      <c r="I21" s="219">
        <v>8870.8073149703996</v>
      </c>
      <c r="J21" s="219">
        <v>8800.8165914896999</v>
      </c>
      <c r="K21" s="219">
        <v>8595.4983721925</v>
      </c>
      <c r="L21" s="219">
        <v>6078.7255005730003</v>
      </c>
      <c r="M21" s="219">
        <v>9180.757690296301</v>
      </c>
    </row>
    <row r="22" spans="1:13" x14ac:dyDescent="0.25">
      <c r="A22" s="256"/>
      <c r="B22" s="77" t="s">
        <v>89</v>
      </c>
      <c r="C22" s="219">
        <v>2539.9457548372002</v>
      </c>
      <c r="D22" s="219">
        <v>11492.453098666101</v>
      </c>
      <c r="E22" s="219">
        <v>6711.7956597195998</v>
      </c>
      <c r="F22" s="219">
        <v>7665.8635427247</v>
      </c>
      <c r="G22" s="219">
        <v>5350.6163418294</v>
      </c>
      <c r="H22" s="219">
        <v>5776.3709009954</v>
      </c>
      <c r="I22" s="219">
        <v>8096.4439161235005</v>
      </c>
      <c r="J22" s="219">
        <v>9064.3176802602011</v>
      </c>
      <c r="K22" s="219">
        <v>9202.8386425801</v>
      </c>
      <c r="L22" s="219">
        <v>5525.2399102487998</v>
      </c>
      <c r="M22" s="219">
        <v>8929.0596521968</v>
      </c>
    </row>
    <row r="23" spans="1:13" x14ac:dyDescent="0.25">
      <c r="A23" s="257"/>
      <c r="B23" s="78" t="s">
        <v>90</v>
      </c>
      <c r="C23" s="220">
        <v>2778.5253827945003</v>
      </c>
      <c r="D23" s="220">
        <v>10905.4177799548</v>
      </c>
      <c r="E23" s="220">
        <v>6043.4981397215006</v>
      </c>
      <c r="F23" s="220">
        <v>6669.4008435656006</v>
      </c>
      <c r="G23" s="220">
        <v>5251.9074895899003</v>
      </c>
      <c r="H23" s="220">
        <v>4936.3119893875</v>
      </c>
      <c r="I23" s="220">
        <v>7677.5262717736005</v>
      </c>
      <c r="J23" s="220">
        <v>7245.6039464055002</v>
      </c>
      <c r="K23" s="220">
        <v>8475.1954184997994</v>
      </c>
      <c r="L23" s="220">
        <v>5134.5788750887004</v>
      </c>
      <c r="M23" s="220">
        <v>8473.1887121411</v>
      </c>
    </row>
    <row r="24" spans="1:13" x14ac:dyDescent="0.25">
      <c r="A24" s="255">
        <v>2009</v>
      </c>
      <c r="B24" s="76" t="s">
        <v>86</v>
      </c>
      <c r="C24" s="218">
        <v>3227.3060898473</v>
      </c>
      <c r="D24" s="218">
        <v>9339.0948949988997</v>
      </c>
      <c r="E24" s="218">
        <v>6444.6526064881</v>
      </c>
      <c r="F24" s="218">
        <v>7284.9617684734003</v>
      </c>
      <c r="G24" s="218">
        <v>5668.8694878714005</v>
      </c>
      <c r="H24" s="218">
        <v>6145.5293130360005</v>
      </c>
      <c r="I24" s="218">
        <v>7525.803838932</v>
      </c>
      <c r="J24" s="218">
        <v>8199.4719788597995</v>
      </c>
      <c r="K24" s="218">
        <v>9874.1340660284004</v>
      </c>
      <c r="L24" s="218">
        <v>4967.7728995361003</v>
      </c>
      <c r="M24" s="218">
        <v>8898.4778100062995</v>
      </c>
    </row>
    <row r="25" spans="1:13" x14ac:dyDescent="0.25">
      <c r="A25" s="256"/>
      <c r="B25" s="77" t="s">
        <v>88</v>
      </c>
      <c r="C25" s="219">
        <v>2732.9515688391002</v>
      </c>
      <c r="D25" s="219">
        <v>9754.3724100478012</v>
      </c>
      <c r="E25" s="219">
        <v>6317.2639638191004</v>
      </c>
      <c r="F25" s="219">
        <v>7128.8730893073007</v>
      </c>
      <c r="G25" s="219">
        <v>5535.5184663403998</v>
      </c>
      <c r="H25" s="219">
        <v>5114.3718939229002</v>
      </c>
      <c r="I25" s="219">
        <v>8146.7025646431002</v>
      </c>
      <c r="J25" s="219">
        <v>8550.935551922501</v>
      </c>
      <c r="K25" s="219">
        <v>9751.6484827594995</v>
      </c>
      <c r="L25" s="219">
        <v>5454.8325372908002</v>
      </c>
      <c r="M25" s="219">
        <v>9187.8334015752007</v>
      </c>
    </row>
    <row r="26" spans="1:13" x14ac:dyDescent="0.25">
      <c r="A26" s="256"/>
      <c r="B26" s="77" t="s">
        <v>89</v>
      </c>
      <c r="C26" s="219">
        <v>2620.9176519831999</v>
      </c>
      <c r="D26" s="219">
        <v>8678.9306283168007</v>
      </c>
      <c r="E26" s="219">
        <v>6136.5193787661001</v>
      </c>
      <c r="F26" s="219">
        <v>7138.1247524076007</v>
      </c>
      <c r="G26" s="219">
        <v>5654.8727047814</v>
      </c>
      <c r="H26" s="219">
        <v>5061.5385949164001</v>
      </c>
      <c r="I26" s="219">
        <v>8453.9911502510004</v>
      </c>
      <c r="J26" s="219">
        <v>8327.5703566498996</v>
      </c>
      <c r="K26" s="219">
        <v>8859.0941200748002</v>
      </c>
      <c r="L26" s="219">
        <v>5017.2683465253003</v>
      </c>
      <c r="M26" s="219">
        <v>8982.5412104944007</v>
      </c>
    </row>
    <row r="27" spans="1:13" x14ac:dyDescent="0.25">
      <c r="A27" s="257"/>
      <c r="B27" s="78" t="s">
        <v>90</v>
      </c>
      <c r="C27" s="220">
        <v>2393.9201901175002</v>
      </c>
      <c r="D27" s="220" t="s">
        <v>87</v>
      </c>
      <c r="E27" s="220">
        <v>6336.4615472679998</v>
      </c>
      <c r="F27" s="220">
        <v>7114.0856038928005</v>
      </c>
      <c r="G27" s="220">
        <v>4983.8235505576004</v>
      </c>
      <c r="H27" s="220">
        <v>4550.0732570446999</v>
      </c>
      <c r="I27" s="220">
        <v>7947.1470430134004</v>
      </c>
      <c r="J27" s="220">
        <v>8077.9096552556002</v>
      </c>
      <c r="K27" s="220">
        <v>8822.4282255627004</v>
      </c>
      <c r="L27" s="220">
        <v>4964.5687260461</v>
      </c>
      <c r="M27" s="220">
        <v>8651.0911262590998</v>
      </c>
    </row>
    <row r="28" spans="1:13" x14ac:dyDescent="0.25">
      <c r="A28" s="255">
        <v>2010</v>
      </c>
      <c r="B28" s="76" t="s">
        <v>86</v>
      </c>
      <c r="C28" s="218">
        <v>3060.501752015</v>
      </c>
      <c r="D28" s="218">
        <v>6256.9481507978999</v>
      </c>
      <c r="E28" s="218">
        <v>6020.1509816669004</v>
      </c>
      <c r="F28" s="218">
        <v>7148.0547333057002</v>
      </c>
      <c r="G28" s="218">
        <v>5721.2646727616002</v>
      </c>
      <c r="H28" s="218">
        <v>4837.5184796630001</v>
      </c>
      <c r="I28" s="218">
        <v>8278.5908169882005</v>
      </c>
      <c r="J28" s="218">
        <v>7336.0665282278005</v>
      </c>
      <c r="K28" s="218">
        <v>9114.4795236622995</v>
      </c>
      <c r="L28" s="218">
        <v>5088.8145574174005</v>
      </c>
      <c r="M28" s="218">
        <v>9211.0644363545998</v>
      </c>
    </row>
    <row r="29" spans="1:13" x14ac:dyDescent="0.25">
      <c r="A29" s="256"/>
      <c r="B29" s="77" t="s">
        <v>88</v>
      </c>
      <c r="C29" s="219">
        <v>2730.1169581477002</v>
      </c>
      <c r="D29" s="219" t="s">
        <v>87</v>
      </c>
      <c r="E29" s="219">
        <v>7136.6442688479001</v>
      </c>
      <c r="F29" s="219">
        <v>7000.2313774277</v>
      </c>
      <c r="G29" s="219">
        <v>5403.2734898530998</v>
      </c>
      <c r="H29" s="219">
        <v>4873.9420410843004</v>
      </c>
      <c r="I29" s="219">
        <v>7618.2412028452</v>
      </c>
      <c r="J29" s="219">
        <v>8331.9164861642003</v>
      </c>
      <c r="K29" s="219">
        <v>9097.8155076405001</v>
      </c>
      <c r="L29" s="219">
        <v>5012.9822469506998</v>
      </c>
      <c r="M29" s="219">
        <v>8719.0609015676</v>
      </c>
    </row>
    <row r="30" spans="1:13" x14ac:dyDescent="0.25">
      <c r="A30" s="256"/>
      <c r="B30" s="77" t="s">
        <v>89</v>
      </c>
      <c r="C30" s="219" t="s">
        <v>87</v>
      </c>
      <c r="D30" s="219" t="s">
        <v>87</v>
      </c>
      <c r="E30" s="219">
        <v>6463.9579847195</v>
      </c>
      <c r="F30" s="219">
        <v>7279.8757457647998</v>
      </c>
      <c r="G30" s="219">
        <v>5337.4088918308998</v>
      </c>
      <c r="H30" s="219">
        <v>5520.8560486454999</v>
      </c>
      <c r="I30" s="219">
        <v>7553.9289137753003</v>
      </c>
      <c r="J30" s="219">
        <v>8192.064325785901</v>
      </c>
      <c r="K30" s="219">
        <v>9064.6952603968002</v>
      </c>
      <c r="L30" s="219">
        <v>4974.6885779326003</v>
      </c>
      <c r="M30" s="219">
        <v>10347.343520613</v>
      </c>
    </row>
    <row r="31" spans="1:13" x14ac:dyDescent="0.25">
      <c r="A31" s="257"/>
      <c r="B31" s="78" t="s">
        <v>90</v>
      </c>
      <c r="C31" s="220">
        <v>2792.7455660866999</v>
      </c>
      <c r="D31" s="220" t="s">
        <v>87</v>
      </c>
      <c r="E31" s="220">
        <v>6640.711995609</v>
      </c>
      <c r="F31" s="220">
        <v>6993.8166214331004</v>
      </c>
      <c r="G31" s="220">
        <v>5495.2257041660005</v>
      </c>
      <c r="H31" s="220">
        <v>4830.2945948632005</v>
      </c>
      <c r="I31" s="220">
        <v>7876.1799740696006</v>
      </c>
      <c r="J31" s="220">
        <v>8197.4854775033</v>
      </c>
      <c r="K31" s="220">
        <v>8826.2850676131002</v>
      </c>
      <c r="L31" s="220">
        <v>5211.8502458189005</v>
      </c>
      <c r="M31" s="220">
        <v>9282.9531671878012</v>
      </c>
    </row>
    <row r="32" spans="1:13" x14ac:dyDescent="0.25">
      <c r="A32" s="255">
        <v>2011</v>
      </c>
      <c r="B32" s="76" t="s">
        <v>86</v>
      </c>
      <c r="C32" s="218">
        <v>2901.6901884491999</v>
      </c>
      <c r="D32" s="218" t="s">
        <v>87</v>
      </c>
      <c r="E32" s="218">
        <v>6727.5206124374999</v>
      </c>
      <c r="F32" s="218">
        <v>6806.8196913126003</v>
      </c>
      <c r="G32" s="218">
        <v>5932.4423674048003</v>
      </c>
      <c r="H32" s="218">
        <v>5456.4832936508001</v>
      </c>
      <c r="I32" s="218">
        <v>7946.8805261604002</v>
      </c>
      <c r="J32" s="218">
        <v>8052.4927062196002</v>
      </c>
      <c r="K32" s="218">
        <v>8993.7926100144996</v>
      </c>
      <c r="L32" s="218">
        <v>5004.6193491396998</v>
      </c>
      <c r="M32" s="218">
        <v>9709.6342274392009</v>
      </c>
    </row>
    <row r="33" spans="1:13" x14ac:dyDescent="0.25">
      <c r="A33" s="256"/>
      <c r="B33" s="77" t="s">
        <v>88</v>
      </c>
      <c r="C33" s="219">
        <v>2554.4316817798999</v>
      </c>
      <c r="D33" s="219" t="s">
        <v>87</v>
      </c>
      <c r="E33" s="219">
        <v>6566.2164703205999</v>
      </c>
      <c r="F33" s="219">
        <v>7369.6197753735005</v>
      </c>
      <c r="G33" s="219">
        <v>5778.3746310651004</v>
      </c>
      <c r="H33" s="219">
        <v>5628.4219031144003</v>
      </c>
      <c r="I33" s="219">
        <v>8268.5981299887007</v>
      </c>
      <c r="J33" s="219">
        <v>8783.7778716266002</v>
      </c>
      <c r="K33" s="219">
        <v>9144.5628771438005</v>
      </c>
      <c r="L33" s="219">
        <v>5202.1377511301998</v>
      </c>
      <c r="M33" s="219">
        <v>9863.922795988201</v>
      </c>
    </row>
    <row r="34" spans="1:13" x14ac:dyDescent="0.25">
      <c r="A34" s="256"/>
      <c r="B34" s="77" t="s">
        <v>89</v>
      </c>
      <c r="C34" s="219">
        <v>2738.6402086035</v>
      </c>
      <c r="D34" s="219" t="s">
        <v>87</v>
      </c>
      <c r="E34" s="219">
        <v>6375.0648996700002</v>
      </c>
      <c r="F34" s="219">
        <v>7819.9429279697006</v>
      </c>
      <c r="G34" s="219">
        <v>5704.9107786423001</v>
      </c>
      <c r="H34" s="219">
        <v>5574.5872833637004</v>
      </c>
      <c r="I34" s="219">
        <v>9049.0473683393011</v>
      </c>
      <c r="J34" s="219">
        <v>9310.4956915615003</v>
      </c>
      <c r="K34" s="219">
        <v>9324.7335109033011</v>
      </c>
      <c r="L34" s="219">
        <v>5332.2189091676</v>
      </c>
      <c r="M34" s="219">
        <v>10753.1075568122</v>
      </c>
    </row>
    <row r="35" spans="1:13" x14ac:dyDescent="0.25">
      <c r="A35" s="257"/>
      <c r="B35" s="78" t="s">
        <v>90</v>
      </c>
      <c r="C35" s="220">
        <v>2154.3048122922</v>
      </c>
      <c r="D35" s="220">
        <v>7402.0342349547</v>
      </c>
      <c r="E35" s="220">
        <v>6430.8134195621005</v>
      </c>
      <c r="F35" s="220">
        <v>7206.2618464668003</v>
      </c>
      <c r="G35" s="220">
        <v>5289.4597843116999</v>
      </c>
      <c r="H35" s="220">
        <v>5035.3046943515001</v>
      </c>
      <c r="I35" s="220">
        <v>7711.1540441396</v>
      </c>
      <c r="J35" s="220">
        <v>6921.0874446560001</v>
      </c>
      <c r="K35" s="220">
        <v>9360.4947742101995</v>
      </c>
      <c r="L35" s="220">
        <v>5129.6746730683999</v>
      </c>
      <c r="M35" s="220">
        <v>10198.5328059437</v>
      </c>
    </row>
    <row r="36" spans="1:13" x14ac:dyDescent="0.25">
      <c r="A36" s="255">
        <v>2012</v>
      </c>
      <c r="B36" s="76" t="s">
        <v>86</v>
      </c>
      <c r="C36" s="218">
        <v>2432.5526177108</v>
      </c>
      <c r="D36" s="218" t="s">
        <v>87</v>
      </c>
      <c r="E36" s="218">
        <v>6657.5831729847005</v>
      </c>
      <c r="F36" s="218">
        <v>6817.5129113921002</v>
      </c>
      <c r="G36" s="218">
        <v>5633.0074147966006</v>
      </c>
      <c r="H36" s="218">
        <v>5162.2576997910001</v>
      </c>
      <c r="I36" s="218">
        <v>7948.2360509265</v>
      </c>
      <c r="J36" s="218">
        <v>8604.6528359680997</v>
      </c>
      <c r="K36" s="218">
        <v>9159.0642418732004</v>
      </c>
      <c r="L36" s="218">
        <v>5301.7554432307998</v>
      </c>
      <c r="M36" s="218">
        <v>10055.724288277401</v>
      </c>
    </row>
    <row r="37" spans="1:13" x14ac:dyDescent="0.25">
      <c r="A37" s="256"/>
      <c r="B37" s="77" t="s">
        <v>88</v>
      </c>
      <c r="C37" s="219">
        <v>2570.0221891772003</v>
      </c>
      <c r="D37" s="219" t="s">
        <v>87</v>
      </c>
      <c r="E37" s="219">
        <v>6710.6461796886006</v>
      </c>
      <c r="F37" s="219">
        <v>7187.2287637719</v>
      </c>
      <c r="G37" s="219">
        <v>5361.9924433588003</v>
      </c>
      <c r="H37" s="219">
        <v>4879.7685867690998</v>
      </c>
      <c r="I37" s="219">
        <v>7639.7566841608004</v>
      </c>
      <c r="J37" s="219">
        <v>8396.4608842497</v>
      </c>
      <c r="K37" s="219">
        <v>9722.9186991956012</v>
      </c>
      <c r="L37" s="219">
        <v>5007.7565797033003</v>
      </c>
      <c r="M37" s="219">
        <v>9800.3832832373009</v>
      </c>
    </row>
    <row r="38" spans="1:13" x14ac:dyDescent="0.25">
      <c r="A38" s="256"/>
      <c r="B38" s="77" t="s">
        <v>89</v>
      </c>
      <c r="C38" s="219">
        <v>2730.1949487031002</v>
      </c>
      <c r="D38" s="219">
        <v>8104.0533988410007</v>
      </c>
      <c r="E38" s="219">
        <v>6323.8505496454</v>
      </c>
      <c r="F38" s="219">
        <v>6792.6938405788005</v>
      </c>
      <c r="G38" s="219">
        <v>4731.4957291261999</v>
      </c>
      <c r="H38" s="219">
        <v>4722.3032046826002</v>
      </c>
      <c r="I38" s="219">
        <v>7749.3714821170006</v>
      </c>
      <c r="J38" s="219">
        <v>8455.9216085284006</v>
      </c>
      <c r="K38" s="219">
        <v>8953.5140270778011</v>
      </c>
      <c r="L38" s="219">
        <v>5279.8295410340997</v>
      </c>
      <c r="M38" s="219">
        <v>9035.6476268136012</v>
      </c>
    </row>
    <row r="39" spans="1:13" x14ac:dyDescent="0.25">
      <c r="A39" s="257"/>
      <c r="B39" s="78" t="s">
        <v>90</v>
      </c>
      <c r="C39" s="220">
        <v>2549.4406760779002</v>
      </c>
      <c r="D39" s="220">
        <v>7731.3448253813003</v>
      </c>
      <c r="E39" s="220">
        <v>5722.3568194761001</v>
      </c>
      <c r="F39" s="220">
        <v>6876.9136733075002</v>
      </c>
      <c r="G39" s="220">
        <v>4825.1453953277005</v>
      </c>
      <c r="H39" s="220">
        <v>4691.7852928023003</v>
      </c>
      <c r="I39" s="220">
        <v>7227.5739595800005</v>
      </c>
      <c r="J39" s="220">
        <v>7835.3129864773</v>
      </c>
      <c r="K39" s="220">
        <v>8801.6247871748001</v>
      </c>
      <c r="L39" s="220">
        <v>4776.7642028079999</v>
      </c>
      <c r="M39" s="220">
        <v>9511.9006626122009</v>
      </c>
    </row>
    <row r="40" spans="1:13" x14ac:dyDescent="0.25">
      <c r="A40" s="255">
        <v>2013</v>
      </c>
      <c r="B40" s="76" t="s">
        <v>86</v>
      </c>
      <c r="C40" s="218">
        <v>2881.3453685518002</v>
      </c>
      <c r="D40" s="218">
        <v>5414.4813701952999</v>
      </c>
      <c r="E40" s="218">
        <v>6082.7855698173998</v>
      </c>
      <c r="F40" s="218" t="s">
        <v>87</v>
      </c>
      <c r="G40" s="218">
        <v>5085.9342973830999</v>
      </c>
      <c r="H40" s="218">
        <v>4586.4595635553005</v>
      </c>
      <c r="I40" s="218">
        <v>7753.7986651034998</v>
      </c>
      <c r="J40" s="218">
        <v>7719.6959517996002</v>
      </c>
      <c r="K40" s="218" t="s">
        <v>87</v>
      </c>
      <c r="L40" s="218">
        <v>5420.2150351827004</v>
      </c>
      <c r="M40" s="218">
        <v>10366.4262310219</v>
      </c>
    </row>
    <row r="41" spans="1:13" x14ac:dyDescent="0.25">
      <c r="A41" s="256"/>
      <c r="B41" s="77" t="s">
        <v>88</v>
      </c>
      <c r="C41" s="219">
        <v>1944.7890414957001</v>
      </c>
      <c r="D41" s="219">
        <v>5874.6129351535001</v>
      </c>
      <c r="E41" s="219">
        <v>5878.4202989412006</v>
      </c>
      <c r="F41" s="219">
        <v>6743.4038865534003</v>
      </c>
      <c r="G41" s="219">
        <v>5042.5675243593005</v>
      </c>
      <c r="H41" s="219">
        <v>4804.6295580103006</v>
      </c>
      <c r="I41" s="219">
        <v>7135.6179823910006</v>
      </c>
      <c r="J41" s="219">
        <v>8117.4675023945001</v>
      </c>
      <c r="K41" s="219">
        <v>8144.4771072024005</v>
      </c>
      <c r="L41" s="219">
        <v>4856.2343274453006</v>
      </c>
      <c r="M41" s="219">
        <v>9028.1575247707005</v>
      </c>
    </row>
    <row r="42" spans="1:13" x14ac:dyDescent="0.25">
      <c r="A42" s="256"/>
      <c r="B42" s="77" t="s">
        <v>89</v>
      </c>
      <c r="C42" s="219">
        <v>2345.8942457356002</v>
      </c>
      <c r="D42" s="219">
        <v>6893.4899646465001</v>
      </c>
      <c r="E42" s="219">
        <v>5786.8381385248003</v>
      </c>
      <c r="F42" s="219">
        <v>6540.0012332920005</v>
      </c>
      <c r="G42" s="219">
        <v>4165.6216061533005</v>
      </c>
      <c r="H42" s="219">
        <v>4568.6643773514006</v>
      </c>
      <c r="I42" s="219">
        <v>7261.7560262953002</v>
      </c>
      <c r="J42" s="219">
        <v>6719.2084092027999</v>
      </c>
      <c r="K42" s="219">
        <v>7826.0581715274002</v>
      </c>
      <c r="L42" s="219">
        <v>5089.3385969402998</v>
      </c>
      <c r="M42" s="219">
        <v>8573.8547338195003</v>
      </c>
    </row>
    <row r="43" spans="1:13" x14ac:dyDescent="0.25">
      <c r="A43" s="257"/>
      <c r="B43" s="78" t="s">
        <v>90</v>
      </c>
      <c r="C43" s="220">
        <v>2310.6213851890002</v>
      </c>
      <c r="D43" s="220">
        <v>5968.3496325302003</v>
      </c>
      <c r="E43" s="220">
        <v>5992.1535566385</v>
      </c>
      <c r="F43" s="220">
        <v>6574.6235484381004</v>
      </c>
      <c r="G43" s="220">
        <v>4579.5870992536002</v>
      </c>
      <c r="H43" s="220">
        <v>4572.4801234515999</v>
      </c>
      <c r="I43" s="220">
        <v>6753.3368571807005</v>
      </c>
      <c r="J43" s="220" t="s">
        <v>87</v>
      </c>
      <c r="K43" s="220">
        <v>8601.2978054501</v>
      </c>
      <c r="L43" s="220">
        <v>4745.9951617176002</v>
      </c>
      <c r="M43" s="220">
        <v>8671.509103882001</v>
      </c>
    </row>
    <row r="44" spans="1:13" x14ac:dyDescent="0.25">
      <c r="A44" s="255">
        <v>2014</v>
      </c>
      <c r="B44" s="76" t="s">
        <v>86</v>
      </c>
      <c r="C44" s="218">
        <v>2607.9978218237002</v>
      </c>
      <c r="D44" s="218" t="s">
        <v>87</v>
      </c>
      <c r="E44" s="218">
        <v>5775.5617536062</v>
      </c>
      <c r="F44" s="218">
        <v>6369.2697421282001</v>
      </c>
      <c r="G44" s="218">
        <v>4535.9196360505002</v>
      </c>
      <c r="H44" s="218">
        <v>4776.6307953593005</v>
      </c>
      <c r="I44" s="218">
        <v>7350.2322183900005</v>
      </c>
      <c r="J44" s="218">
        <v>6995.8102042117998</v>
      </c>
      <c r="K44" s="218">
        <v>9093.2671647577008</v>
      </c>
      <c r="L44" s="218">
        <v>4797.9719047027002</v>
      </c>
      <c r="M44" s="218">
        <v>8376.5638787841999</v>
      </c>
    </row>
    <row r="45" spans="1:13" x14ac:dyDescent="0.25">
      <c r="A45" s="256"/>
      <c r="B45" s="77" t="s">
        <v>88</v>
      </c>
      <c r="C45" s="219">
        <v>2285.8262699088</v>
      </c>
      <c r="D45" s="219">
        <v>7080.8970105558001</v>
      </c>
      <c r="E45" s="219">
        <v>5930.2865940880001</v>
      </c>
      <c r="F45" s="219">
        <v>6533.9076972901003</v>
      </c>
      <c r="G45" s="219">
        <v>4331.5451434370998</v>
      </c>
      <c r="H45" s="219">
        <v>4875.7986755788997</v>
      </c>
      <c r="I45" s="219">
        <v>6522.9161177468004</v>
      </c>
      <c r="J45" s="219">
        <v>6436.1889353318002</v>
      </c>
      <c r="K45" s="219">
        <v>8273.3224622351008</v>
      </c>
      <c r="L45" s="219">
        <v>4495.8693874625005</v>
      </c>
      <c r="M45" s="219">
        <v>8886.2020534050007</v>
      </c>
    </row>
    <row r="46" spans="1:13" x14ac:dyDescent="0.25">
      <c r="A46" s="256"/>
      <c r="B46" s="77" t="s">
        <v>89</v>
      </c>
      <c r="C46" s="219">
        <v>2243.1270466606002</v>
      </c>
      <c r="D46" s="219">
        <v>7984.5309705395002</v>
      </c>
      <c r="E46" s="219">
        <v>5738.91117166</v>
      </c>
      <c r="F46" s="219">
        <v>6283.7785015107002</v>
      </c>
      <c r="G46" s="219">
        <v>4470.1073219982</v>
      </c>
      <c r="H46" s="219">
        <v>4908.1010990208006</v>
      </c>
      <c r="I46" s="219">
        <v>6928.0887743029007</v>
      </c>
      <c r="J46" s="219">
        <v>7304.8974384287003</v>
      </c>
      <c r="K46" s="219">
        <v>8245.3092817290999</v>
      </c>
      <c r="L46" s="219">
        <v>4785.4091821392003</v>
      </c>
      <c r="M46" s="219">
        <v>8934.2383608339005</v>
      </c>
    </row>
    <row r="47" spans="1:13" x14ac:dyDescent="0.25">
      <c r="A47" s="257"/>
      <c r="B47" s="78" t="s">
        <v>90</v>
      </c>
      <c r="C47" s="220">
        <v>2174.5599826462999</v>
      </c>
      <c r="D47" s="220">
        <v>7776.6441585891007</v>
      </c>
      <c r="E47" s="220">
        <v>5335.7843084689002</v>
      </c>
      <c r="F47" s="220">
        <v>6299.6138851477999</v>
      </c>
      <c r="G47" s="220">
        <v>4285.4578517263999</v>
      </c>
      <c r="H47" s="220">
        <v>4566.8398335219999</v>
      </c>
      <c r="I47" s="220">
        <v>6454.0783017183003</v>
      </c>
      <c r="J47" s="220">
        <v>7447.2961615269005</v>
      </c>
      <c r="K47" s="220">
        <v>7687.1623668965003</v>
      </c>
      <c r="L47" s="220">
        <v>4596.4106560299006</v>
      </c>
      <c r="M47" s="220">
        <v>8328.2746098001007</v>
      </c>
    </row>
    <row r="48" spans="1:13" x14ac:dyDescent="0.25">
      <c r="A48" s="255">
        <v>2015</v>
      </c>
      <c r="B48" s="76" t="s">
        <v>86</v>
      </c>
      <c r="C48" s="218">
        <v>2544.7461860036001</v>
      </c>
      <c r="D48" s="218">
        <v>8252.3238312859012</v>
      </c>
      <c r="E48" s="218">
        <v>5351.9310616610001</v>
      </c>
      <c r="F48" s="218">
        <v>6343.0917301333002</v>
      </c>
      <c r="G48" s="218">
        <v>4495.5921618657003</v>
      </c>
      <c r="H48" s="218">
        <v>4692.4724581275004</v>
      </c>
      <c r="I48" s="218">
        <v>6912.3125458467002</v>
      </c>
      <c r="J48" s="218">
        <v>7207.7384977707006</v>
      </c>
      <c r="K48" s="218">
        <v>7919.0852132744003</v>
      </c>
      <c r="L48" s="218">
        <v>4407.1199813035</v>
      </c>
      <c r="M48" s="218">
        <v>9374.2927985098995</v>
      </c>
    </row>
    <row r="49" spans="1:13" x14ac:dyDescent="0.25">
      <c r="A49" s="256"/>
      <c r="B49" s="77" t="s">
        <v>88</v>
      </c>
      <c r="C49" s="219">
        <v>2541.9215896494002</v>
      </c>
      <c r="D49" s="219" t="s">
        <v>87</v>
      </c>
      <c r="E49" s="219">
        <v>5447.7557839337005</v>
      </c>
      <c r="F49" s="219">
        <v>6280.4087741675003</v>
      </c>
      <c r="G49" s="219">
        <v>4387.5114002711998</v>
      </c>
      <c r="H49" s="219">
        <v>4446.1090746628997</v>
      </c>
      <c r="I49" s="219">
        <v>6745.0706697571004</v>
      </c>
      <c r="J49" s="219">
        <v>6489.5974210429004</v>
      </c>
      <c r="K49" s="219">
        <v>7423.1403586246006</v>
      </c>
      <c r="L49" s="219">
        <v>4693.0239824737</v>
      </c>
      <c r="M49" s="219">
        <v>8665.0597527677</v>
      </c>
    </row>
    <row r="50" spans="1:13" x14ac:dyDescent="0.25">
      <c r="A50" s="256"/>
      <c r="B50" s="77" t="s">
        <v>89</v>
      </c>
      <c r="C50" s="219" t="s">
        <v>87</v>
      </c>
      <c r="D50" s="219" t="s">
        <v>87</v>
      </c>
      <c r="E50" s="219">
        <v>5380.7896501116002</v>
      </c>
      <c r="F50" s="219">
        <v>6391.5845507487002</v>
      </c>
      <c r="G50" s="219">
        <v>4547.2532977278997</v>
      </c>
      <c r="H50" s="219">
        <v>4162.8797915233999</v>
      </c>
      <c r="I50" s="219">
        <v>6859.2103869379007</v>
      </c>
      <c r="J50" s="219">
        <v>7738.5788371454</v>
      </c>
      <c r="K50" s="219">
        <v>7789.2879057822001</v>
      </c>
      <c r="L50" s="219">
        <v>4295.7169738167004</v>
      </c>
      <c r="M50" s="219">
        <v>8725.0663100461006</v>
      </c>
    </row>
    <row r="51" spans="1:13" x14ac:dyDescent="0.25">
      <c r="A51" s="257"/>
      <c r="B51" s="78" t="s">
        <v>90</v>
      </c>
      <c r="C51" s="220">
        <v>2181.1925395547</v>
      </c>
      <c r="D51" s="220">
        <v>7516.1397442516</v>
      </c>
      <c r="E51" s="220">
        <v>5813.1909679628998</v>
      </c>
      <c r="F51" s="220">
        <v>6674.5015500059999</v>
      </c>
      <c r="G51" s="220">
        <v>4706.3667524461998</v>
      </c>
      <c r="H51" s="220">
        <v>4229.1212656314001</v>
      </c>
      <c r="I51" s="220">
        <v>7047.7848528365002</v>
      </c>
      <c r="J51" s="220">
        <v>6462.5077941694999</v>
      </c>
      <c r="K51" s="220">
        <v>7255.5440609306006</v>
      </c>
      <c r="L51" s="220">
        <v>4416.3958431642004</v>
      </c>
      <c r="M51" s="220">
        <v>9475.8736859174005</v>
      </c>
    </row>
    <row r="52" spans="1:13" x14ac:dyDescent="0.25">
      <c r="A52" s="255">
        <v>2016</v>
      </c>
      <c r="B52" s="76" t="s">
        <v>86</v>
      </c>
      <c r="C52" s="218">
        <v>2683.6836863762001</v>
      </c>
      <c r="D52" s="218" t="s">
        <v>87</v>
      </c>
      <c r="E52" s="218">
        <v>5651.0182189417001</v>
      </c>
      <c r="F52" s="218">
        <v>6965.2148432653003</v>
      </c>
      <c r="G52" s="218">
        <v>4710.0522119036004</v>
      </c>
      <c r="H52" s="218">
        <v>4693.4241656130998</v>
      </c>
      <c r="I52" s="218">
        <v>7142.4274659028006</v>
      </c>
      <c r="J52" s="218">
        <v>7250.1014200013005</v>
      </c>
      <c r="K52" s="218">
        <v>7836.8583555802006</v>
      </c>
      <c r="L52" s="218">
        <v>4524.9495867318001</v>
      </c>
      <c r="M52" s="218">
        <v>9404.2400203550005</v>
      </c>
    </row>
    <row r="53" spans="1:13" x14ac:dyDescent="0.25">
      <c r="A53" s="256"/>
      <c r="B53" s="77" t="s">
        <v>88</v>
      </c>
      <c r="C53" s="219">
        <v>2634.7585399711002</v>
      </c>
      <c r="D53" s="219" t="s">
        <v>87</v>
      </c>
      <c r="E53" s="219">
        <v>5717.1650658481003</v>
      </c>
      <c r="F53" s="219">
        <v>6319.4809101136998</v>
      </c>
      <c r="G53" s="219">
        <v>4903.6189063842003</v>
      </c>
      <c r="H53" s="219">
        <v>4297.6478942597005</v>
      </c>
      <c r="I53" s="219">
        <v>7480.8856973881002</v>
      </c>
      <c r="J53" s="219">
        <v>6869.9438519904006</v>
      </c>
      <c r="K53" s="219">
        <v>7594.5322805462001</v>
      </c>
      <c r="L53" s="219">
        <v>4728.2022380180006</v>
      </c>
      <c r="M53" s="219">
        <v>8568.8586783044011</v>
      </c>
    </row>
    <row r="54" spans="1:13" x14ac:dyDescent="0.25">
      <c r="A54" s="256"/>
      <c r="B54" s="77" t="s">
        <v>89</v>
      </c>
      <c r="C54" s="219">
        <v>2508.2758613911001</v>
      </c>
      <c r="D54" s="219">
        <v>6597.9887903700001</v>
      </c>
      <c r="E54" s="219">
        <v>5882.2841638638001</v>
      </c>
      <c r="F54" s="219">
        <v>6736.0051598566006</v>
      </c>
      <c r="G54" s="219">
        <v>5440.0290400230006</v>
      </c>
      <c r="H54" s="219">
        <v>4843.0853143878003</v>
      </c>
      <c r="I54" s="219">
        <v>6863.1895026407001</v>
      </c>
      <c r="J54" s="219">
        <v>8913.5122565951006</v>
      </c>
      <c r="K54" s="219">
        <v>8137.6951840953006</v>
      </c>
      <c r="L54" s="219">
        <v>4678.2496226672001</v>
      </c>
      <c r="M54" s="219">
        <v>9514.2006273793995</v>
      </c>
    </row>
    <row r="55" spans="1:13" x14ac:dyDescent="0.25">
      <c r="A55" s="257"/>
      <c r="B55" s="78" t="s">
        <v>90</v>
      </c>
      <c r="C55" s="220">
        <v>2797.829187286</v>
      </c>
      <c r="D55" s="220">
        <v>7325.5160580804004</v>
      </c>
      <c r="E55" s="220">
        <v>5795.5200710525005</v>
      </c>
      <c r="F55" s="220">
        <v>6404.6154316393004</v>
      </c>
      <c r="G55" s="220">
        <v>4867.9247484165999</v>
      </c>
      <c r="H55" s="220">
        <v>4691.7296863678002</v>
      </c>
      <c r="I55" s="220">
        <v>6752.7793811513002</v>
      </c>
      <c r="J55" s="220">
        <v>6723.2057368536007</v>
      </c>
      <c r="K55" s="220">
        <v>8070.8592499330007</v>
      </c>
      <c r="L55" s="220">
        <v>5177.6976281282004</v>
      </c>
      <c r="M55" s="220">
        <v>9420.7469394270011</v>
      </c>
    </row>
    <row r="56" spans="1:13" x14ac:dyDescent="0.25">
      <c r="A56" s="255">
        <v>2017</v>
      </c>
      <c r="B56" s="76" t="s">
        <v>86</v>
      </c>
      <c r="C56" s="218">
        <v>2697.7795977016003</v>
      </c>
      <c r="D56" s="218">
        <v>8454.7412415447998</v>
      </c>
      <c r="E56" s="218">
        <v>5681.0644506365998</v>
      </c>
      <c r="F56" s="218">
        <v>6565.2261131948999</v>
      </c>
      <c r="G56" s="218">
        <v>4976.1121964657004</v>
      </c>
      <c r="H56" s="218">
        <v>4620.7412339684006</v>
      </c>
      <c r="I56" s="218">
        <v>6946.6295855625003</v>
      </c>
      <c r="J56" s="218">
        <v>6971.1868429044007</v>
      </c>
      <c r="K56" s="218">
        <v>8479.4647991282</v>
      </c>
      <c r="L56" s="218">
        <v>4790.3197325055999</v>
      </c>
      <c r="M56" s="218">
        <v>8426.9892250877001</v>
      </c>
    </row>
    <row r="57" spans="1:13" x14ac:dyDescent="0.25">
      <c r="A57" s="256"/>
      <c r="B57" s="77" t="s">
        <v>88</v>
      </c>
      <c r="C57" s="219">
        <v>3218.4300351791003</v>
      </c>
      <c r="D57" s="219" t="s">
        <v>87</v>
      </c>
      <c r="E57" s="219">
        <v>5387.0655462780005</v>
      </c>
      <c r="F57" s="219">
        <v>6050.4148301401001</v>
      </c>
      <c r="G57" s="219">
        <v>4636.6969695571006</v>
      </c>
      <c r="H57" s="219">
        <v>4524.1775395351005</v>
      </c>
      <c r="I57" s="219">
        <v>7579.6311039900002</v>
      </c>
      <c r="J57" s="219">
        <v>6889.4947104440998</v>
      </c>
      <c r="K57" s="219">
        <v>8687.4225796239007</v>
      </c>
      <c r="L57" s="219">
        <v>5141.7630178259005</v>
      </c>
      <c r="M57" s="219">
        <v>8478.5690831705997</v>
      </c>
    </row>
    <row r="58" spans="1:13" x14ac:dyDescent="0.25">
      <c r="A58" s="256"/>
      <c r="B58" s="77" t="s">
        <v>89</v>
      </c>
      <c r="C58" s="219">
        <v>2720.8992991722002</v>
      </c>
      <c r="D58" s="219" t="s">
        <v>87</v>
      </c>
      <c r="E58" s="219">
        <v>5770.8087387751002</v>
      </c>
      <c r="F58" s="219">
        <v>6489.6810875921001</v>
      </c>
      <c r="G58" s="219">
        <v>4708.6922259119001</v>
      </c>
      <c r="H58" s="219">
        <v>4510.3578283484003</v>
      </c>
      <c r="I58" s="219">
        <v>7386.0630787873006</v>
      </c>
      <c r="J58" s="219">
        <v>7212.3246568846998</v>
      </c>
      <c r="K58" s="219">
        <v>8676.7179634787008</v>
      </c>
      <c r="L58" s="219">
        <v>4658.0246775921005</v>
      </c>
      <c r="M58" s="219">
        <v>8821.2839456164002</v>
      </c>
    </row>
    <row r="59" spans="1:13" x14ac:dyDescent="0.25">
      <c r="A59" s="257"/>
      <c r="B59" s="78" t="s">
        <v>90</v>
      </c>
      <c r="C59" s="220">
        <v>2953.0411430337999</v>
      </c>
      <c r="D59" s="220">
        <v>8362.3091804064006</v>
      </c>
      <c r="E59" s="220">
        <v>5576.9373735470999</v>
      </c>
      <c r="F59" s="220">
        <v>6294.7547907482003</v>
      </c>
      <c r="G59" s="220">
        <v>4310.2899825847999</v>
      </c>
      <c r="H59" s="220">
        <v>4370.8047894781002</v>
      </c>
      <c r="I59" s="220">
        <v>7103.9514731197005</v>
      </c>
      <c r="J59" s="220">
        <v>6383.9356079256004</v>
      </c>
      <c r="K59" s="220">
        <v>9082.4691658808006</v>
      </c>
      <c r="L59" s="220">
        <v>4663.1196491659002</v>
      </c>
      <c r="M59" s="220">
        <v>9348.9253430787012</v>
      </c>
    </row>
    <row r="60" spans="1:13" x14ac:dyDescent="0.25">
      <c r="A60" s="255">
        <v>2018</v>
      </c>
      <c r="B60" s="76" t="s">
        <v>86</v>
      </c>
      <c r="C60" s="218">
        <v>3830.9247417688002</v>
      </c>
      <c r="D60" s="218">
        <v>6787.4896606397006</v>
      </c>
      <c r="E60" s="218">
        <v>6037.7567096758003</v>
      </c>
      <c r="F60" s="218">
        <v>6797.8476325416004</v>
      </c>
      <c r="G60" s="218">
        <v>4828.6440260146001</v>
      </c>
      <c r="H60" s="218">
        <v>4854.0099218544001</v>
      </c>
      <c r="I60" s="218">
        <v>7199.0294450925003</v>
      </c>
      <c r="J60" s="218">
        <v>6972.3005222821002</v>
      </c>
      <c r="K60" s="218">
        <v>8693.8266683361999</v>
      </c>
      <c r="L60" s="218">
        <v>4662.3672210725999</v>
      </c>
      <c r="M60" s="218">
        <v>8663.6707798447005</v>
      </c>
    </row>
    <row r="61" spans="1:13" x14ac:dyDescent="0.25">
      <c r="A61" s="256"/>
      <c r="B61" s="77" t="s">
        <v>88</v>
      </c>
      <c r="C61" s="219">
        <v>3633.3712065755003</v>
      </c>
      <c r="D61" s="219">
        <v>8516.9810610633995</v>
      </c>
      <c r="E61" s="219">
        <v>5743.8373928404999</v>
      </c>
      <c r="F61" s="219">
        <v>6811.4230122019999</v>
      </c>
      <c r="G61" s="219">
        <v>4986.4914137010001</v>
      </c>
      <c r="H61" s="219">
        <v>4974.1851129188999</v>
      </c>
      <c r="I61" s="219">
        <v>7018.5934612983001</v>
      </c>
      <c r="J61" s="219">
        <v>7120.5908164664006</v>
      </c>
      <c r="K61" s="219">
        <v>8610.9342350153001</v>
      </c>
      <c r="L61" s="219">
        <v>4772.8579185266999</v>
      </c>
      <c r="M61" s="219">
        <v>9046.3258157173004</v>
      </c>
    </row>
    <row r="62" spans="1:13" x14ac:dyDescent="0.25">
      <c r="A62" s="256"/>
      <c r="B62" s="77" t="s">
        <v>89</v>
      </c>
      <c r="C62" s="219">
        <v>3324.9836074213003</v>
      </c>
      <c r="D62" s="219">
        <v>7738.1448121934</v>
      </c>
      <c r="E62" s="219">
        <v>5738.3192598592004</v>
      </c>
      <c r="F62" s="219">
        <v>6276.4820780538003</v>
      </c>
      <c r="G62" s="219">
        <v>4842.9083514554004</v>
      </c>
      <c r="H62" s="219">
        <v>4586.0023364069002</v>
      </c>
      <c r="I62" s="219">
        <v>6808.3332403555005</v>
      </c>
      <c r="J62" s="219">
        <v>7026.8804278389007</v>
      </c>
      <c r="K62" s="219">
        <v>7797.1034160885001</v>
      </c>
      <c r="L62" s="219">
        <v>4612.3630911240998</v>
      </c>
      <c r="M62" s="219">
        <v>9287.5218348051003</v>
      </c>
    </row>
    <row r="63" spans="1:13" x14ac:dyDescent="0.25">
      <c r="A63" s="257"/>
      <c r="B63" s="78" t="s">
        <v>90</v>
      </c>
      <c r="C63" s="220">
        <v>3115.5300151095003</v>
      </c>
      <c r="D63" s="220">
        <v>8165.8075957518004</v>
      </c>
      <c r="E63" s="220">
        <v>5786.0770379815003</v>
      </c>
      <c r="F63" s="220">
        <v>6978.0278482209005</v>
      </c>
      <c r="G63" s="220">
        <v>4695.9389590662004</v>
      </c>
      <c r="H63" s="220">
        <v>4373.3643040258003</v>
      </c>
      <c r="I63" s="220">
        <v>6760.5688975411003</v>
      </c>
      <c r="J63" s="220">
        <v>6773.0306030368001</v>
      </c>
      <c r="K63" s="220">
        <v>7596.5549762623004</v>
      </c>
      <c r="L63" s="220">
        <v>4865.0264257949002</v>
      </c>
      <c r="M63" s="220">
        <v>8169.5239342120003</v>
      </c>
    </row>
    <row r="64" spans="1:13" x14ac:dyDescent="0.25">
      <c r="A64" s="255">
        <v>2019</v>
      </c>
      <c r="B64" s="76" t="s">
        <v>86</v>
      </c>
      <c r="C64" s="218">
        <v>3437.0487133652</v>
      </c>
      <c r="D64" s="218">
        <v>6482.7914182924005</v>
      </c>
      <c r="E64" s="218">
        <v>6268.9400447420003</v>
      </c>
      <c r="F64" s="218">
        <v>6396.3075165057999</v>
      </c>
      <c r="G64" s="218">
        <v>4798.2158236502</v>
      </c>
      <c r="H64" s="218">
        <v>4387.9411057469997</v>
      </c>
      <c r="I64" s="218">
        <v>6749.2257648340001</v>
      </c>
      <c r="J64" s="218">
        <v>7276.3644520011003</v>
      </c>
      <c r="K64" s="218">
        <v>8441.0712729403003</v>
      </c>
      <c r="L64" s="218">
        <v>5152.3481700829998</v>
      </c>
      <c r="M64" s="218">
        <v>8621.3375339634003</v>
      </c>
    </row>
    <row r="65" spans="1:13" x14ac:dyDescent="0.25">
      <c r="A65" s="256"/>
      <c r="B65" s="77" t="s">
        <v>88</v>
      </c>
      <c r="C65" s="219">
        <v>3450.3543747921999</v>
      </c>
      <c r="D65" s="219">
        <v>6920.1188276119001</v>
      </c>
      <c r="E65" s="219">
        <v>6174.4573544774003</v>
      </c>
      <c r="F65" s="219">
        <v>6599.4367841993999</v>
      </c>
      <c r="G65" s="219">
        <v>4625.5785279789998</v>
      </c>
      <c r="H65" s="219">
        <v>4564.6381754935001</v>
      </c>
      <c r="I65" s="219">
        <v>7596.3418074458004</v>
      </c>
      <c r="J65" s="219">
        <v>6875.3594187539002</v>
      </c>
      <c r="K65" s="219">
        <v>7489.6458591813998</v>
      </c>
      <c r="L65" s="219">
        <v>5119.4177300718002</v>
      </c>
      <c r="M65" s="219">
        <v>9070.4360823588995</v>
      </c>
    </row>
    <row r="66" spans="1:13" x14ac:dyDescent="0.25">
      <c r="A66" s="256"/>
      <c r="B66" s="77" t="s">
        <v>89</v>
      </c>
      <c r="C66" s="219">
        <v>3040.8554337640003</v>
      </c>
      <c r="D66" s="219">
        <v>7398.3296614310002</v>
      </c>
      <c r="E66" s="219">
        <v>5981.9696446384005</v>
      </c>
      <c r="F66" s="219">
        <v>6364.7297452290004</v>
      </c>
      <c r="G66" s="219">
        <v>4751.8194759833004</v>
      </c>
      <c r="H66" s="219">
        <v>4680.2348419005002</v>
      </c>
      <c r="I66" s="219">
        <v>6613.6835568541001</v>
      </c>
      <c r="J66" s="219">
        <v>7288.9004188044</v>
      </c>
      <c r="K66" s="219">
        <v>7319.9434561542002</v>
      </c>
      <c r="L66" s="219">
        <v>4993.1973970200997</v>
      </c>
      <c r="M66" s="219">
        <v>8803.1783957534008</v>
      </c>
    </row>
    <row r="67" spans="1:13" x14ac:dyDescent="0.25">
      <c r="A67" s="257"/>
      <c r="B67" s="78" t="s">
        <v>90</v>
      </c>
      <c r="C67" s="220">
        <v>3145.2914177363</v>
      </c>
      <c r="D67" s="220">
        <v>6970.6465181117001</v>
      </c>
      <c r="E67" s="220">
        <v>5776.2729285627001</v>
      </c>
      <c r="F67" s="220">
        <v>6915.3974974226003</v>
      </c>
      <c r="G67" s="220">
        <v>4776.8554855928005</v>
      </c>
      <c r="H67" s="220">
        <v>4434.2370717692002</v>
      </c>
      <c r="I67" s="220">
        <v>7432.1165627638002</v>
      </c>
      <c r="J67" s="220">
        <v>7057.6236108046005</v>
      </c>
      <c r="K67" s="220">
        <v>8068.4652324619001</v>
      </c>
      <c r="L67" s="220">
        <v>4485.7340529205003</v>
      </c>
      <c r="M67" s="220">
        <v>9485.3071752866999</v>
      </c>
    </row>
    <row r="68" spans="1:13" x14ac:dyDescent="0.25">
      <c r="A68" s="255">
        <v>2020</v>
      </c>
      <c r="B68" s="76" t="s">
        <v>86</v>
      </c>
      <c r="C68" s="218">
        <v>3331.3437232676001</v>
      </c>
      <c r="D68" s="218">
        <v>6752.8098203026002</v>
      </c>
      <c r="E68" s="218">
        <v>5978.2170761301004</v>
      </c>
      <c r="F68" s="218">
        <v>6819.7543157878999</v>
      </c>
      <c r="G68" s="218">
        <v>5303.2430090837006</v>
      </c>
      <c r="H68" s="218">
        <v>4835.4391668105</v>
      </c>
      <c r="I68" s="218">
        <v>7682.7045151815</v>
      </c>
      <c r="J68" s="218">
        <v>7625.5946538123999</v>
      </c>
      <c r="K68" s="218">
        <v>8534.101932363501</v>
      </c>
      <c r="L68" s="218">
        <v>4963.0469892403999</v>
      </c>
      <c r="M68" s="218">
        <v>9218.8525431045</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v>2812.2922960985002</v>
      </c>
      <c r="D70" s="219">
        <v>6089.7029090108999</v>
      </c>
      <c r="E70" s="219">
        <v>5973.7727308986005</v>
      </c>
      <c r="F70" s="219">
        <v>6291.7857763583006</v>
      </c>
      <c r="G70" s="219">
        <v>4718.4371167586005</v>
      </c>
      <c r="H70" s="219">
        <v>4370.7078518447997</v>
      </c>
      <c r="I70" s="219">
        <v>7647.4733954388003</v>
      </c>
      <c r="J70" s="219">
        <v>7221.0268497407005</v>
      </c>
      <c r="K70" s="219">
        <v>9478.1209443728003</v>
      </c>
      <c r="L70" s="219">
        <v>4896.4854860471005</v>
      </c>
      <c r="M70" s="219">
        <v>9408.3772425902007</v>
      </c>
    </row>
    <row r="71" spans="1:13" x14ac:dyDescent="0.25">
      <c r="A71" s="257"/>
      <c r="B71" s="78" t="s">
        <v>90</v>
      </c>
      <c r="C71" s="220">
        <v>4149.0594928954006</v>
      </c>
      <c r="D71" s="220">
        <v>7004.0619209218003</v>
      </c>
      <c r="E71" s="220">
        <v>6171.3120335058002</v>
      </c>
      <c r="F71" s="220">
        <v>6837.7258304099005</v>
      </c>
      <c r="G71" s="220">
        <v>5035.3545313083005</v>
      </c>
      <c r="H71" s="220">
        <v>4267.0567045446005</v>
      </c>
      <c r="I71" s="220">
        <v>6722.1741646643004</v>
      </c>
      <c r="J71" s="220">
        <v>7464.1175240506</v>
      </c>
      <c r="K71" s="220">
        <v>9329.0498906411995</v>
      </c>
      <c r="L71" s="220">
        <v>5149.9741400263001</v>
      </c>
      <c r="M71" s="220">
        <v>9252.7301343666004</v>
      </c>
    </row>
    <row r="72" spans="1:13" x14ac:dyDescent="0.25">
      <c r="A72" s="255">
        <v>2021</v>
      </c>
      <c r="B72" s="76" t="s">
        <v>86</v>
      </c>
      <c r="C72" s="218">
        <v>4032.0646385094001</v>
      </c>
      <c r="D72" s="218">
        <v>9042.5796254383004</v>
      </c>
      <c r="E72" s="218">
        <v>6078.7814961029999</v>
      </c>
      <c r="F72" s="218">
        <v>6995.3393313522001</v>
      </c>
      <c r="G72" s="218">
        <v>5053.162052873</v>
      </c>
      <c r="H72" s="218">
        <v>4308.8773453317999</v>
      </c>
      <c r="I72" s="218">
        <v>7425.3914983192999</v>
      </c>
      <c r="J72" s="218">
        <v>9155.6708197190001</v>
      </c>
      <c r="K72" s="218">
        <v>8876.5562916769995</v>
      </c>
      <c r="L72" s="218">
        <v>4603.9726528793999</v>
      </c>
      <c r="M72" s="218">
        <v>9849.5465590391996</v>
      </c>
    </row>
    <row r="73" spans="1:13" x14ac:dyDescent="0.25">
      <c r="A73" s="256"/>
      <c r="B73" s="77" t="s">
        <v>88</v>
      </c>
      <c r="C73" s="219">
        <v>2798.0461902274001</v>
      </c>
      <c r="D73" s="219" t="s">
        <v>87</v>
      </c>
      <c r="E73" s="219">
        <v>6311.1425149774004</v>
      </c>
      <c r="F73" s="219">
        <v>6775.3288073837002</v>
      </c>
      <c r="G73" s="219">
        <v>5194.0948773777</v>
      </c>
      <c r="H73" s="219">
        <v>4196.7183694309997</v>
      </c>
      <c r="I73" s="219">
        <v>7039.4218326077007</v>
      </c>
      <c r="J73" s="219">
        <v>8279.1522423394999</v>
      </c>
      <c r="K73" s="219">
        <v>9972.9814808212996</v>
      </c>
      <c r="L73" s="219">
        <v>4831.6556338300998</v>
      </c>
      <c r="M73" s="219">
        <v>9259.3948570814009</v>
      </c>
    </row>
    <row r="74" spans="1:13" x14ac:dyDescent="0.25">
      <c r="A74" s="256"/>
      <c r="B74" s="77" t="s">
        <v>89</v>
      </c>
      <c r="C74" s="219">
        <v>3143.0629196841001</v>
      </c>
      <c r="D74" s="219">
        <v>6807.7918270698001</v>
      </c>
      <c r="E74" s="219">
        <v>6368.6618791186002</v>
      </c>
      <c r="F74" s="219">
        <v>7053.9102134062005</v>
      </c>
      <c r="G74" s="219">
        <v>5042.8339211233006</v>
      </c>
      <c r="H74" s="219">
        <v>4393.1420891717999</v>
      </c>
      <c r="I74" s="219">
        <v>7217.9680718998006</v>
      </c>
      <c r="J74" s="219">
        <v>8752.4326815510012</v>
      </c>
      <c r="K74" s="219">
        <v>9351.246007748201</v>
      </c>
      <c r="L74" s="219">
        <v>4650.5396836136006</v>
      </c>
      <c r="M74" s="219">
        <v>9460.889525103501</v>
      </c>
    </row>
    <row r="75" spans="1:13" x14ac:dyDescent="0.25">
      <c r="A75" s="257"/>
      <c r="B75" s="78" t="s">
        <v>90</v>
      </c>
      <c r="C75" s="220">
        <v>3023.1594622507</v>
      </c>
      <c r="D75" s="220">
        <v>7060.6085817705007</v>
      </c>
      <c r="E75" s="220">
        <v>6285.6460874577006</v>
      </c>
      <c r="F75" s="220">
        <v>6471.3919194314003</v>
      </c>
      <c r="G75" s="220">
        <v>4835.0357539778997</v>
      </c>
      <c r="H75" s="220">
        <v>4196.9821572578003</v>
      </c>
      <c r="I75" s="220">
        <v>7591.2567861684001</v>
      </c>
      <c r="J75" s="220">
        <v>7821.1120143711005</v>
      </c>
      <c r="K75" s="220">
        <v>8850.2812821374009</v>
      </c>
      <c r="L75" s="220">
        <v>5894.7211159536</v>
      </c>
      <c r="M75" s="220">
        <v>9198.2514926913009</v>
      </c>
    </row>
    <row r="76" spans="1:13" x14ac:dyDescent="0.25">
      <c r="A76" s="255">
        <v>2022</v>
      </c>
      <c r="B76" s="76" t="s">
        <v>86</v>
      </c>
      <c r="C76" s="218">
        <v>3981.2197078044001</v>
      </c>
      <c r="D76" s="218">
        <v>9495.8546410187009</v>
      </c>
      <c r="E76" s="218">
        <v>6440.6480171052999</v>
      </c>
      <c r="F76" s="218">
        <v>6933.6685711056007</v>
      </c>
      <c r="G76" s="218">
        <v>5123.6629636949001</v>
      </c>
      <c r="H76" s="218">
        <v>4716.738539469</v>
      </c>
      <c r="I76" s="218">
        <v>8038.6263127410002</v>
      </c>
      <c r="J76" s="218">
        <v>7917.0213526984999</v>
      </c>
      <c r="K76" s="218">
        <v>9051.4031162619012</v>
      </c>
      <c r="L76" s="218">
        <v>5327.6908834488004</v>
      </c>
      <c r="M76" s="218">
        <v>9249.3822706256997</v>
      </c>
    </row>
    <row r="77" spans="1:13" x14ac:dyDescent="0.25">
      <c r="A77" s="256"/>
      <c r="B77" s="77" t="s">
        <v>88</v>
      </c>
      <c r="C77" s="219">
        <v>3327.7468400995999</v>
      </c>
      <c r="D77" s="219">
        <v>6417.4172428195006</v>
      </c>
      <c r="E77" s="219">
        <v>6985.6621178625001</v>
      </c>
      <c r="F77" s="219">
        <v>6917.7119920241003</v>
      </c>
      <c r="G77" s="219">
        <v>5028.0487663084004</v>
      </c>
      <c r="H77" s="219">
        <v>4941.0209955320997</v>
      </c>
      <c r="I77" s="219">
        <v>7556.5617685508005</v>
      </c>
      <c r="J77" s="219">
        <v>8698.3537821423997</v>
      </c>
      <c r="K77" s="219">
        <v>9821.7277006009008</v>
      </c>
      <c r="L77" s="219">
        <v>5026.6819579453004</v>
      </c>
      <c r="M77" s="219">
        <v>9703.1680277177002</v>
      </c>
    </row>
    <row r="78" spans="1:13" x14ac:dyDescent="0.25">
      <c r="A78" s="256"/>
      <c r="B78" s="77" t="s">
        <v>89</v>
      </c>
      <c r="C78" s="219">
        <v>3961.8995596185</v>
      </c>
      <c r="D78" s="219">
        <v>10323.870133389701</v>
      </c>
      <c r="E78" s="219">
        <v>6007.5010525494999</v>
      </c>
      <c r="F78" s="219">
        <v>6874.0743045318004</v>
      </c>
      <c r="G78" s="219">
        <v>4880.5298225174001</v>
      </c>
      <c r="H78" s="219">
        <v>4606.1133911750003</v>
      </c>
      <c r="I78" s="219">
        <v>7390.2844054936004</v>
      </c>
      <c r="J78" s="219">
        <v>7597.2907753970003</v>
      </c>
      <c r="K78" s="219">
        <v>8670.2907735264998</v>
      </c>
      <c r="L78" s="219">
        <v>5251.9248925215006</v>
      </c>
      <c r="M78" s="219">
        <v>9067.7088433675999</v>
      </c>
    </row>
    <row r="79" spans="1:13" x14ac:dyDescent="0.25">
      <c r="A79" s="257"/>
      <c r="B79" s="78" t="s">
        <v>90</v>
      </c>
      <c r="C79" s="220">
        <v>2786.4622711686002</v>
      </c>
      <c r="D79" s="220">
        <v>8298.2790716303007</v>
      </c>
      <c r="E79" s="220">
        <v>6274.8150836202003</v>
      </c>
      <c r="F79" s="220">
        <v>6632.3540087346</v>
      </c>
      <c r="G79" s="220">
        <v>5123.1247827135003</v>
      </c>
      <c r="H79" s="220">
        <v>4826.7513666669001</v>
      </c>
      <c r="I79" s="220">
        <v>6963.3658979149004</v>
      </c>
      <c r="J79" s="220">
        <v>7042.9631271727003</v>
      </c>
      <c r="K79" s="220">
        <v>8745.5206997387995</v>
      </c>
      <c r="L79" s="220">
        <v>4760.4486247606001</v>
      </c>
      <c r="M79" s="220">
        <v>8921.1146195572001</v>
      </c>
    </row>
    <row r="80" spans="1:13" x14ac:dyDescent="0.25">
      <c r="A80" s="255">
        <v>2023</v>
      </c>
      <c r="B80" s="76" t="s">
        <v>86</v>
      </c>
      <c r="C80" s="218">
        <v>3107.9141700987002</v>
      </c>
      <c r="D80" s="218">
        <v>7449.8685311618001</v>
      </c>
      <c r="E80" s="218">
        <v>6675.2010968491004</v>
      </c>
      <c r="F80" s="218">
        <v>7255.0913689199006</v>
      </c>
      <c r="G80" s="218">
        <v>5472.7830285889004</v>
      </c>
      <c r="H80" s="218">
        <v>5285.1389646691005</v>
      </c>
      <c r="I80" s="218">
        <v>7593.4370349787005</v>
      </c>
      <c r="J80" s="218">
        <v>8460.9554988562995</v>
      </c>
      <c r="K80" s="218">
        <v>9116.2272733364007</v>
      </c>
      <c r="L80" s="218">
        <v>5292.3292521694002</v>
      </c>
      <c r="M80" s="218">
        <v>10079.432062387301</v>
      </c>
    </row>
    <row r="81" spans="1:13" x14ac:dyDescent="0.25">
      <c r="A81" s="256"/>
      <c r="B81" s="77" t="s">
        <v>88</v>
      </c>
      <c r="C81" s="219">
        <v>3444.1571304879003</v>
      </c>
      <c r="D81" s="219">
        <v>8896.1202196787999</v>
      </c>
      <c r="E81" s="219">
        <v>6930.5631049954</v>
      </c>
      <c r="F81" s="219">
        <v>6891.6587947069002</v>
      </c>
      <c r="G81" s="219">
        <v>5508.8540619554005</v>
      </c>
      <c r="H81" s="219">
        <v>5510.7822419878003</v>
      </c>
      <c r="I81" s="219">
        <v>7992.6354982647999</v>
      </c>
      <c r="J81" s="219">
        <v>8341.5430047492009</v>
      </c>
      <c r="K81" s="219">
        <v>9265.7219130304002</v>
      </c>
      <c r="L81" s="219">
        <v>5359.4926279916999</v>
      </c>
      <c r="M81" s="219">
        <v>9470.0242440122001</v>
      </c>
    </row>
    <row r="82" spans="1:13" x14ac:dyDescent="0.25">
      <c r="A82" s="256"/>
      <c r="B82" s="77" t="s">
        <v>89</v>
      </c>
      <c r="C82" s="219">
        <v>3143.5248717664003</v>
      </c>
      <c r="D82" s="219">
        <v>8985.6316811593006</v>
      </c>
      <c r="E82" s="219">
        <v>6654.7132802556998</v>
      </c>
      <c r="F82" s="219">
        <v>6930.3552392486999</v>
      </c>
      <c r="G82" s="219">
        <v>5917.8271772562002</v>
      </c>
      <c r="H82" s="219">
        <v>5412.2723542923004</v>
      </c>
      <c r="I82" s="219">
        <v>8284.0174341273996</v>
      </c>
      <c r="J82" s="219">
        <v>8676.3106837012001</v>
      </c>
      <c r="K82" s="219">
        <v>8354.0970677813002</v>
      </c>
      <c r="L82" s="219">
        <v>5088.9352641033001</v>
      </c>
      <c r="M82" s="219">
        <v>9932.8113155445008</v>
      </c>
    </row>
    <row r="83" spans="1:13" x14ac:dyDescent="0.25">
      <c r="A83" s="257"/>
      <c r="B83" s="78" t="s">
        <v>90</v>
      </c>
      <c r="C83" s="220">
        <v>3081.9148466104002</v>
      </c>
      <c r="D83" s="220" t="s">
        <v>87</v>
      </c>
      <c r="E83" s="220">
        <v>6970.4072462999002</v>
      </c>
      <c r="F83" s="220">
        <v>7110.7343553938999</v>
      </c>
      <c r="G83" s="220">
        <v>5550.4091871754999</v>
      </c>
      <c r="H83" s="220">
        <v>5401.0660278636005</v>
      </c>
      <c r="I83" s="220">
        <v>8957.5016884280012</v>
      </c>
      <c r="J83" s="220">
        <v>8364.043083922701</v>
      </c>
      <c r="K83" s="220">
        <v>9747.0525610520999</v>
      </c>
      <c r="L83" s="220">
        <v>4958.6814103143997</v>
      </c>
      <c r="M83" s="220">
        <v>11776.0851141765</v>
      </c>
    </row>
    <row r="84" spans="1:13" x14ac:dyDescent="0.25">
      <c r="A84" s="255">
        <v>2024</v>
      </c>
      <c r="B84" s="76" t="s">
        <v>86</v>
      </c>
      <c r="C84" s="218">
        <v>3646.4666757740001</v>
      </c>
      <c r="D84" s="218">
        <v>8947.2028746475007</v>
      </c>
      <c r="E84" s="218">
        <v>7498.5687344080006</v>
      </c>
      <c r="F84" s="218">
        <v>7241.8010889512007</v>
      </c>
      <c r="G84" s="218">
        <v>6096.1068647866005</v>
      </c>
      <c r="H84" s="218">
        <v>4937.2083501898005</v>
      </c>
      <c r="I84" s="218">
        <v>8497.260464094601</v>
      </c>
      <c r="J84" s="218">
        <v>9648.3908889879003</v>
      </c>
      <c r="K84" s="218">
        <v>9519.3170527817001</v>
      </c>
      <c r="L84" s="218">
        <v>5122.1011797880001</v>
      </c>
      <c r="M84" s="218">
        <v>10603.4405747275</v>
      </c>
    </row>
    <row r="85" spans="1:13" x14ac:dyDescent="0.25">
      <c r="A85" s="256"/>
      <c r="B85" s="77" t="s">
        <v>88</v>
      </c>
      <c r="C85" s="219">
        <v>3765.4032873418</v>
      </c>
      <c r="D85" s="219">
        <v>9156.3346406405999</v>
      </c>
      <c r="E85" s="219">
        <v>7704.1167818907006</v>
      </c>
      <c r="F85" s="219">
        <v>7054.3463731112006</v>
      </c>
      <c r="G85" s="219">
        <v>6131.3241675513</v>
      </c>
      <c r="H85" s="219">
        <v>5194.8700203480003</v>
      </c>
      <c r="I85" s="219">
        <v>8944.9468771111005</v>
      </c>
      <c r="J85" s="219">
        <v>10314.1217243141</v>
      </c>
      <c r="K85" s="219">
        <v>10396.9348933374</v>
      </c>
      <c r="L85" s="219">
        <v>5433.6815564574999</v>
      </c>
      <c r="M85" s="219">
        <v>10805.660734023901</v>
      </c>
    </row>
    <row r="86" spans="1:13" x14ac:dyDescent="0.25">
      <c r="A86" s="256"/>
      <c r="B86" s="77" t="s">
        <v>89</v>
      </c>
      <c r="C86" s="219">
        <v>3503.4833021114</v>
      </c>
      <c r="D86" s="219">
        <v>8568.2727633426002</v>
      </c>
      <c r="E86" s="219">
        <v>7801.2687878935003</v>
      </c>
      <c r="F86" s="219">
        <v>7191.9759901805</v>
      </c>
      <c r="G86" s="219">
        <v>5907.3379036390006</v>
      </c>
      <c r="H86" s="219">
        <v>5441.7033156138004</v>
      </c>
      <c r="I86" s="219">
        <v>8144.4391888933005</v>
      </c>
      <c r="J86" s="219">
        <v>9128.4007417275006</v>
      </c>
      <c r="K86" s="219">
        <v>10311.780663785601</v>
      </c>
      <c r="L86" s="219">
        <v>5564.2329856658998</v>
      </c>
      <c r="M86" s="219">
        <v>9736.1186797271002</v>
      </c>
    </row>
    <row r="87" spans="1:13" x14ac:dyDescent="0.25">
      <c r="A87" s="257"/>
      <c r="B87" s="78" t="s">
        <v>90</v>
      </c>
      <c r="C87" s="220">
        <v>3110.5658189022001</v>
      </c>
      <c r="D87" s="220">
        <v>9996.6216110773003</v>
      </c>
      <c r="E87" s="220">
        <v>6994.7419921479004</v>
      </c>
      <c r="F87" s="220">
        <v>7309.0318936797003</v>
      </c>
      <c r="G87" s="220">
        <v>5628.8798087220002</v>
      </c>
      <c r="H87" s="220">
        <v>5978.4648979376007</v>
      </c>
      <c r="I87" s="220">
        <v>8387.9265556474002</v>
      </c>
      <c r="J87" s="220">
        <v>9512.8462799886001</v>
      </c>
      <c r="K87" s="220">
        <v>10074.8841046857</v>
      </c>
      <c r="L87" s="220">
        <v>5740.1742801686005</v>
      </c>
      <c r="M87" s="220">
        <v>9830.6695662938</v>
      </c>
    </row>
    <row r="88" spans="1:13" x14ac:dyDescent="0.25">
      <c r="A88" s="258">
        <v>2025</v>
      </c>
      <c r="B88" s="76" t="s">
        <v>86</v>
      </c>
      <c r="C88" s="218">
        <v>3846.2692302592</v>
      </c>
      <c r="D88" s="218">
        <v>16049.6523787237</v>
      </c>
      <c r="E88" s="218">
        <v>7800.9576439706007</v>
      </c>
      <c r="F88" s="218">
        <v>7464.4084708376004</v>
      </c>
      <c r="G88" s="218">
        <v>5694.9768113846003</v>
      </c>
      <c r="H88" s="218">
        <v>5408.3596384482998</v>
      </c>
      <c r="I88" s="218">
        <v>8147.0594956283003</v>
      </c>
      <c r="J88" s="218">
        <v>9677.2383001463004</v>
      </c>
      <c r="K88" s="218">
        <v>9502.4098866434997</v>
      </c>
      <c r="L88" s="218">
        <v>5330.2490495047996</v>
      </c>
      <c r="M88" s="218">
        <v>9247.7831648713</v>
      </c>
    </row>
    <row r="89" spans="1:13" x14ac:dyDescent="0.25">
      <c r="A89" s="259"/>
      <c r="B89" s="77" t="s">
        <v>88</v>
      </c>
      <c r="C89" s="219">
        <v>3020.9947794157001</v>
      </c>
      <c r="D89" s="219">
        <v>7730.4200147464999</v>
      </c>
      <c r="E89" s="219">
        <v>7929.3935084110999</v>
      </c>
      <c r="F89" s="219">
        <v>6900.4762213663007</v>
      </c>
      <c r="G89" s="219">
        <v>5793.9566647759002</v>
      </c>
      <c r="H89" s="219">
        <v>5592.9598051020002</v>
      </c>
      <c r="I89" s="219">
        <v>7306.2819858103003</v>
      </c>
      <c r="J89" s="219">
        <v>9306.0852136109006</v>
      </c>
      <c r="K89" s="219">
        <v>9451.8358207272995</v>
      </c>
      <c r="L89" s="219">
        <v>6005.9874356167002</v>
      </c>
      <c r="M89" s="219">
        <v>10564.197739970299</v>
      </c>
    </row>
    <row r="90" spans="1:13" x14ac:dyDescent="0.25">
      <c r="A90" s="259"/>
      <c r="B90" s="77" t="s">
        <v>89</v>
      </c>
      <c r="C90" s="219">
        <v>3817.3517460807002</v>
      </c>
      <c r="D90" s="219">
        <v>8674.3576695728007</v>
      </c>
      <c r="E90" s="219">
        <v>7064.5589433797004</v>
      </c>
      <c r="F90" s="219">
        <v>7473.1066171583007</v>
      </c>
      <c r="G90" s="219">
        <v>5695.4755027708998</v>
      </c>
      <c r="H90" s="219">
        <v>5046.4304858317</v>
      </c>
      <c r="I90" s="219">
        <v>7694.5985120251007</v>
      </c>
      <c r="J90" s="219">
        <v>8843.6414136764997</v>
      </c>
      <c r="K90" s="219">
        <v>8983.5393636737008</v>
      </c>
      <c r="L90" s="219">
        <v>5463.1639010280014</v>
      </c>
      <c r="M90" s="219">
        <v>9959.8209088563999</v>
      </c>
    </row>
    <row r="91" spans="1:13" x14ac:dyDescent="0.25">
      <c r="A91" s="259"/>
      <c r="B91" s="77" t="s">
        <v>90</v>
      </c>
      <c r="C91" s="219">
        <v>4347.7119078952001</v>
      </c>
      <c r="D91" s="219">
        <v>8890.8540201181004</v>
      </c>
      <c r="E91" s="219">
        <v>7990.7546785355007</v>
      </c>
      <c r="F91" s="219">
        <v>7979.9140880948007</v>
      </c>
      <c r="G91" s="219">
        <v>6559.2014809120001</v>
      </c>
      <c r="H91" s="219">
        <v>5980.5499636978002</v>
      </c>
      <c r="I91" s="219">
        <v>9265.9700146944997</v>
      </c>
      <c r="J91" s="219">
        <v>9938.6513010931012</v>
      </c>
      <c r="K91" s="219">
        <v>10281.758901581699</v>
      </c>
      <c r="L91" s="219">
        <v>6325.9305820759</v>
      </c>
      <c r="M91" s="219">
        <v>10842.634892034999</v>
      </c>
    </row>
    <row r="92" spans="1:13" ht="4.5" customHeight="1" x14ac:dyDescent="0.25">
      <c r="A92" s="87"/>
      <c r="B92" s="36"/>
      <c r="C92" s="47"/>
      <c r="D92" s="47"/>
      <c r="E92" s="47"/>
      <c r="F92" s="47"/>
      <c r="G92" s="47"/>
      <c r="H92" s="47"/>
      <c r="I92" s="47"/>
      <c r="J92" s="47"/>
      <c r="K92" s="47"/>
      <c r="L92" s="47"/>
      <c r="M92" s="47"/>
    </row>
    <row r="93" spans="1:13" ht="4.5"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5" customHeight="1" x14ac:dyDescent="0.25">
      <c r="A96" s="50" t="s">
        <v>96</v>
      </c>
      <c r="B96" s="248" t="s">
        <v>244</v>
      </c>
      <c r="C96" s="248"/>
      <c r="D96" s="248"/>
      <c r="E96" s="248"/>
      <c r="F96" s="248"/>
      <c r="G96" s="248"/>
      <c r="H96" s="248"/>
      <c r="I96" s="248"/>
      <c r="J96" s="248"/>
    </row>
    <row r="97" spans="1:10" ht="36.75" customHeight="1" x14ac:dyDescent="0.25">
      <c r="A97" s="50" t="s">
        <v>98</v>
      </c>
      <c r="B97" s="248" t="s">
        <v>103</v>
      </c>
      <c r="C97" s="248"/>
      <c r="D97" s="248"/>
      <c r="E97" s="248"/>
      <c r="F97" s="248"/>
      <c r="G97" s="248"/>
      <c r="H97" s="248"/>
      <c r="I97" s="248"/>
      <c r="J97" s="248"/>
    </row>
    <row r="98" spans="1:10" x14ac:dyDescent="0.25">
      <c r="A98" s="49" t="s">
        <v>108</v>
      </c>
      <c r="B98" s="248" t="s">
        <v>277</v>
      </c>
      <c r="C98" s="248"/>
      <c r="D98" s="248"/>
      <c r="E98" s="248"/>
      <c r="F98" s="248"/>
      <c r="G98" s="248"/>
      <c r="H98" s="248"/>
      <c r="I98" s="248"/>
      <c r="J98" s="248"/>
    </row>
    <row r="99" spans="1:10" ht="14.45" customHeight="1" x14ac:dyDescent="0.25">
      <c r="A99" s="49" t="s">
        <v>106</v>
      </c>
      <c r="B99" s="248" t="s">
        <v>278</v>
      </c>
      <c r="C99" s="248"/>
      <c r="D99" s="248"/>
      <c r="E99" s="248"/>
      <c r="F99" s="248"/>
      <c r="G99" s="248"/>
      <c r="H99" s="248"/>
      <c r="I99" s="248"/>
      <c r="J99" s="248"/>
    </row>
    <row r="100" spans="1:10" ht="24.75" customHeight="1" x14ac:dyDescent="0.25">
      <c r="A100" s="49" t="s">
        <v>110</v>
      </c>
      <c r="B100" s="248" t="s">
        <v>111</v>
      </c>
      <c r="C100" s="248"/>
      <c r="D100" s="248"/>
      <c r="E100" s="248"/>
      <c r="F100" s="248"/>
      <c r="G100" s="248"/>
      <c r="H100" s="248"/>
      <c r="I100" s="248"/>
      <c r="J100" s="248"/>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8AD20-0008-49F0-B84F-A29D1464DF43}">
  <dimension ref="A1:M100"/>
  <sheetViews>
    <sheetView zoomScaleNormal="100" workbookViewId="0">
      <pane ySplit="7" topLeftCell="A8" activePane="bottomLeft" state="frozen"/>
      <selection activeCell="A88" sqref="A88:A91"/>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18.Mich.</v>
      </c>
      <c r="M3" s="254"/>
    </row>
    <row r="4" spans="1:13" ht="12.95" customHeight="1" x14ac:dyDescent="0.25">
      <c r="A4" s="98" t="s">
        <v>151</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v>2847.2947799634999</v>
      </c>
      <c r="D8" s="218">
        <v>9729.2098316686006</v>
      </c>
      <c r="E8" s="218">
        <v>4633.3706985957006</v>
      </c>
      <c r="F8" s="218">
        <v>7056.3945795796999</v>
      </c>
      <c r="G8" s="218">
        <v>5142.9707200315006</v>
      </c>
      <c r="H8" s="218">
        <v>4353.6645570111004</v>
      </c>
      <c r="I8" s="218" t="s">
        <v>87</v>
      </c>
      <c r="J8" s="218">
        <v>7804.4206846341003</v>
      </c>
      <c r="K8" s="218">
        <v>10137.4659588267</v>
      </c>
      <c r="L8" s="218">
        <v>4396.4119505865001</v>
      </c>
      <c r="M8" s="218">
        <v>9224.389402828001</v>
      </c>
    </row>
    <row r="9" spans="1:13" x14ac:dyDescent="0.25">
      <c r="A9" s="256"/>
      <c r="B9" s="77" t="s">
        <v>88</v>
      </c>
      <c r="C9" s="219">
        <v>2739.1602424545999</v>
      </c>
      <c r="D9" s="219">
        <v>9549.272541042501</v>
      </c>
      <c r="E9" s="219">
        <v>4881.3031662959002</v>
      </c>
      <c r="F9" s="219">
        <v>6750.8192789491004</v>
      </c>
      <c r="G9" s="219">
        <v>4725.1624911909003</v>
      </c>
      <c r="H9" s="219">
        <v>3880.9899235180001</v>
      </c>
      <c r="I9" s="219">
        <v>9305.5503078086003</v>
      </c>
      <c r="J9" s="219" t="s">
        <v>87</v>
      </c>
      <c r="K9" s="219">
        <v>9699.7962352111008</v>
      </c>
      <c r="L9" s="219">
        <v>4352.3949635392</v>
      </c>
      <c r="M9" s="219">
        <v>8838.4423206848005</v>
      </c>
    </row>
    <row r="10" spans="1:13" x14ac:dyDescent="0.25">
      <c r="A10" s="256"/>
      <c r="B10" s="77" t="s">
        <v>89</v>
      </c>
      <c r="C10" s="219">
        <v>2422.8118804200999</v>
      </c>
      <c r="D10" s="219">
        <v>8197.8389105731003</v>
      </c>
      <c r="E10" s="219">
        <v>4789.6586205801996</v>
      </c>
      <c r="F10" s="219">
        <v>6296.7836114741003</v>
      </c>
      <c r="G10" s="219">
        <v>4753.3490299011</v>
      </c>
      <c r="H10" s="219">
        <v>3551.5829530408</v>
      </c>
      <c r="I10" s="219" t="s">
        <v>87</v>
      </c>
      <c r="J10" s="219">
        <v>9020.1498713650999</v>
      </c>
      <c r="K10" s="219">
        <v>9617.377265610201</v>
      </c>
      <c r="L10" s="219">
        <v>4094.5241950907998</v>
      </c>
      <c r="M10" s="219">
        <v>8890.3139517903001</v>
      </c>
    </row>
    <row r="11" spans="1:13" x14ac:dyDescent="0.25">
      <c r="A11" s="257"/>
      <c r="B11" s="78" t="s">
        <v>90</v>
      </c>
      <c r="C11" s="220">
        <v>2840.8219971211001</v>
      </c>
      <c r="D11" s="220">
        <v>9837.7899543666008</v>
      </c>
      <c r="E11" s="220">
        <v>4941.9465297314</v>
      </c>
      <c r="F11" s="220">
        <v>6913.1594822587003</v>
      </c>
      <c r="G11" s="220">
        <v>4981.7451233148004</v>
      </c>
      <c r="H11" s="220">
        <v>4027.0194755124999</v>
      </c>
      <c r="I11" s="220">
        <v>7887.6425436981999</v>
      </c>
      <c r="J11" s="220">
        <v>9316.0762337527995</v>
      </c>
      <c r="K11" s="220">
        <v>9698.3926659365006</v>
      </c>
      <c r="L11" s="220">
        <v>4690.5121312888004</v>
      </c>
      <c r="M11" s="220">
        <v>9305.8606916969002</v>
      </c>
    </row>
    <row r="12" spans="1:13" x14ac:dyDescent="0.25">
      <c r="A12" s="255">
        <v>2006</v>
      </c>
      <c r="B12" s="76" t="s">
        <v>86</v>
      </c>
      <c r="C12" s="218">
        <v>2555.4021991396003</v>
      </c>
      <c r="D12" s="218">
        <v>9511.6699139616012</v>
      </c>
      <c r="E12" s="218">
        <v>4659.0172793805004</v>
      </c>
      <c r="F12" s="218">
        <v>6558.2527404810999</v>
      </c>
      <c r="G12" s="218">
        <v>4464.8789383612002</v>
      </c>
      <c r="H12" s="218">
        <v>3624.8497116686999</v>
      </c>
      <c r="I12" s="218">
        <v>8441.8314176830008</v>
      </c>
      <c r="J12" s="218">
        <v>8375.1098152404011</v>
      </c>
      <c r="K12" s="218">
        <v>9462.7473406515001</v>
      </c>
      <c r="L12" s="218">
        <v>4332.4559225826997</v>
      </c>
      <c r="M12" s="218">
        <v>8650.5302992481011</v>
      </c>
    </row>
    <row r="13" spans="1:13" x14ac:dyDescent="0.25">
      <c r="A13" s="256"/>
      <c r="B13" s="77" t="s">
        <v>88</v>
      </c>
      <c r="C13" s="219">
        <v>2862.4382704577001</v>
      </c>
      <c r="D13" s="219">
        <v>8551.411866693401</v>
      </c>
      <c r="E13" s="219">
        <v>4566.5307889546002</v>
      </c>
      <c r="F13" s="219">
        <v>7314.6727762913006</v>
      </c>
      <c r="G13" s="219">
        <v>4888.0795182221</v>
      </c>
      <c r="H13" s="219">
        <v>4197.9515622580002</v>
      </c>
      <c r="I13" s="219">
        <v>8386.4834750312002</v>
      </c>
      <c r="J13" s="219">
        <v>9410.6693741769996</v>
      </c>
      <c r="K13" s="219">
        <v>10119.592610813901</v>
      </c>
      <c r="L13" s="219">
        <v>4897.5448946899005</v>
      </c>
      <c r="M13" s="219">
        <v>9033.486684818201</v>
      </c>
    </row>
    <row r="14" spans="1:13" x14ac:dyDescent="0.25">
      <c r="A14" s="256"/>
      <c r="B14" s="77" t="s">
        <v>89</v>
      </c>
      <c r="C14" s="219">
        <v>2440.7284276071</v>
      </c>
      <c r="D14" s="219">
        <v>9067.6143800191003</v>
      </c>
      <c r="E14" s="219">
        <v>4871.0301710507001</v>
      </c>
      <c r="F14" s="219">
        <v>8066.3285720387003</v>
      </c>
      <c r="G14" s="219">
        <v>5265.4744941940999</v>
      </c>
      <c r="H14" s="219">
        <v>4581.4201677995998</v>
      </c>
      <c r="I14" s="219">
        <v>10282.703921050001</v>
      </c>
      <c r="J14" s="219">
        <v>9236.6182372049007</v>
      </c>
      <c r="K14" s="219">
        <v>10415.7804386711</v>
      </c>
      <c r="L14" s="219">
        <v>4491.8340037919997</v>
      </c>
      <c r="M14" s="219">
        <v>9442.2130046152997</v>
      </c>
    </row>
    <row r="15" spans="1:13" x14ac:dyDescent="0.25">
      <c r="A15" s="257"/>
      <c r="B15" s="78" t="s">
        <v>90</v>
      </c>
      <c r="C15" s="220">
        <v>2720.6703260650002</v>
      </c>
      <c r="D15" s="220">
        <v>9770.9978731984011</v>
      </c>
      <c r="E15" s="220">
        <v>5104.6815355849003</v>
      </c>
      <c r="F15" s="220">
        <v>8467.230058167901</v>
      </c>
      <c r="G15" s="220">
        <v>5154.2614930589998</v>
      </c>
      <c r="H15" s="220">
        <v>4365.6270647902002</v>
      </c>
      <c r="I15" s="220">
        <v>8627.5691189623994</v>
      </c>
      <c r="J15" s="220">
        <v>10398.0629259737</v>
      </c>
      <c r="K15" s="220">
        <v>9789.4912149363008</v>
      </c>
      <c r="L15" s="220">
        <v>4635.7147257023998</v>
      </c>
      <c r="M15" s="220">
        <v>9714.6384397053007</v>
      </c>
    </row>
    <row r="16" spans="1:13" x14ac:dyDescent="0.25">
      <c r="A16" s="255">
        <v>2007</v>
      </c>
      <c r="B16" s="76" t="s">
        <v>86</v>
      </c>
      <c r="C16" s="218">
        <v>2821.8302179458001</v>
      </c>
      <c r="D16" s="218" t="s">
        <v>87</v>
      </c>
      <c r="E16" s="218">
        <v>4925.6717202836999</v>
      </c>
      <c r="F16" s="218">
        <v>7596.0785944303007</v>
      </c>
      <c r="G16" s="218">
        <v>5206.3365677018</v>
      </c>
      <c r="H16" s="218">
        <v>3956.2753871391001</v>
      </c>
      <c r="I16" s="218">
        <v>8788.7520636900008</v>
      </c>
      <c r="J16" s="218">
        <v>9544.2470181835997</v>
      </c>
      <c r="K16" s="218">
        <v>10787.421430908</v>
      </c>
      <c r="L16" s="218">
        <v>4891.7902544988001</v>
      </c>
      <c r="M16" s="218">
        <v>9979.0030593517004</v>
      </c>
    </row>
    <row r="17" spans="1:13" x14ac:dyDescent="0.25">
      <c r="A17" s="256"/>
      <c r="B17" s="77" t="s">
        <v>88</v>
      </c>
      <c r="C17" s="219">
        <v>2779.1227318588003</v>
      </c>
      <c r="D17" s="219" t="s">
        <v>87</v>
      </c>
      <c r="E17" s="219">
        <v>5106.9715282184006</v>
      </c>
      <c r="F17" s="219">
        <v>7340.6755274679999</v>
      </c>
      <c r="G17" s="219">
        <v>5111.5862305164001</v>
      </c>
      <c r="H17" s="219">
        <v>4327.1913660269001</v>
      </c>
      <c r="I17" s="219">
        <v>9031.9311767029012</v>
      </c>
      <c r="J17" s="219">
        <v>8702.2739764059006</v>
      </c>
      <c r="K17" s="219">
        <v>10643.641203580501</v>
      </c>
      <c r="L17" s="219">
        <v>4439.9608437120005</v>
      </c>
      <c r="M17" s="219">
        <v>10830.657460085</v>
      </c>
    </row>
    <row r="18" spans="1:13" x14ac:dyDescent="0.25">
      <c r="A18" s="256"/>
      <c r="B18" s="77" t="s">
        <v>89</v>
      </c>
      <c r="C18" s="219">
        <v>2653.0522893893003</v>
      </c>
      <c r="D18" s="219">
        <v>10911.0837194829</v>
      </c>
      <c r="E18" s="219">
        <v>4866.3028554154998</v>
      </c>
      <c r="F18" s="219">
        <v>7676.4016037637002</v>
      </c>
      <c r="G18" s="219">
        <v>4966.3828258116</v>
      </c>
      <c r="H18" s="219">
        <v>4451.9193004572999</v>
      </c>
      <c r="I18" s="219">
        <v>8683.9239006380994</v>
      </c>
      <c r="J18" s="219">
        <v>9635.6762944583006</v>
      </c>
      <c r="K18" s="219">
        <v>10130.4979408117</v>
      </c>
      <c r="L18" s="219">
        <v>4605.7713406665998</v>
      </c>
      <c r="M18" s="219">
        <v>11393.5549723599</v>
      </c>
    </row>
    <row r="19" spans="1:13" x14ac:dyDescent="0.25">
      <c r="A19" s="257"/>
      <c r="B19" s="78" t="s">
        <v>90</v>
      </c>
      <c r="C19" s="220">
        <v>2699.8135209642001</v>
      </c>
      <c r="D19" s="220">
        <v>12273.7263330353</v>
      </c>
      <c r="E19" s="220">
        <v>5731.9956178878001</v>
      </c>
      <c r="F19" s="220">
        <v>8017.1397517685</v>
      </c>
      <c r="G19" s="220">
        <v>4458.5875301526003</v>
      </c>
      <c r="H19" s="220">
        <v>4357.5673291564999</v>
      </c>
      <c r="I19" s="220">
        <v>8089.7636057636</v>
      </c>
      <c r="J19" s="220">
        <v>7990.3973484019007</v>
      </c>
      <c r="K19" s="220">
        <v>10891.1544155591</v>
      </c>
      <c r="L19" s="220">
        <v>4935.4431691263999</v>
      </c>
      <c r="M19" s="220">
        <v>10891.2160016381</v>
      </c>
    </row>
    <row r="20" spans="1:13" x14ac:dyDescent="0.25">
      <c r="A20" s="255">
        <v>2008</v>
      </c>
      <c r="B20" s="76" t="s">
        <v>86</v>
      </c>
      <c r="C20" s="218">
        <v>3000.4375644031002</v>
      </c>
      <c r="D20" s="218">
        <v>9683.390200915801</v>
      </c>
      <c r="E20" s="218">
        <v>5446.6527370262002</v>
      </c>
      <c r="F20" s="218">
        <v>7476.5621086345</v>
      </c>
      <c r="G20" s="218">
        <v>4806.5611672857003</v>
      </c>
      <c r="H20" s="218">
        <v>4577.3190148633003</v>
      </c>
      <c r="I20" s="218">
        <v>8652.7071370182002</v>
      </c>
      <c r="J20" s="218">
        <v>9772.2868641281002</v>
      </c>
      <c r="K20" s="218">
        <v>9948.8832721826002</v>
      </c>
      <c r="L20" s="218">
        <v>4405.1453830343999</v>
      </c>
      <c r="M20" s="218">
        <v>11015.578412892201</v>
      </c>
    </row>
    <row r="21" spans="1:13" x14ac:dyDescent="0.25">
      <c r="A21" s="256"/>
      <c r="B21" s="77" t="s">
        <v>88</v>
      </c>
      <c r="C21" s="219">
        <v>3161.7965019558001</v>
      </c>
      <c r="D21" s="219">
        <v>10932.204896126601</v>
      </c>
      <c r="E21" s="219">
        <v>5298.0005371778998</v>
      </c>
      <c r="F21" s="219">
        <v>7081.0685369481007</v>
      </c>
      <c r="G21" s="219">
        <v>5674.1385919316999</v>
      </c>
      <c r="H21" s="219">
        <v>5274.4761311943003</v>
      </c>
      <c r="I21" s="219">
        <v>10632.6547439031</v>
      </c>
      <c r="J21" s="219" t="s">
        <v>87</v>
      </c>
      <c r="K21" s="219">
        <v>11040.290730757501</v>
      </c>
      <c r="L21" s="219">
        <v>4896.2901381992006</v>
      </c>
      <c r="M21" s="219">
        <v>11521.0001780128</v>
      </c>
    </row>
    <row r="22" spans="1:13" x14ac:dyDescent="0.25">
      <c r="A22" s="256"/>
      <c r="B22" s="77" t="s">
        <v>89</v>
      </c>
      <c r="C22" s="219">
        <v>2849.9680576851001</v>
      </c>
      <c r="D22" s="219" t="s">
        <v>87</v>
      </c>
      <c r="E22" s="219">
        <v>5288.1281904079005</v>
      </c>
      <c r="F22" s="219">
        <v>7113.5309800538007</v>
      </c>
      <c r="G22" s="219">
        <v>5110.1125546526</v>
      </c>
      <c r="H22" s="219">
        <v>5179.6437540880006</v>
      </c>
      <c r="I22" s="219">
        <v>7714.2505466847006</v>
      </c>
      <c r="J22" s="219">
        <v>9837.3853964450009</v>
      </c>
      <c r="K22" s="219">
        <v>10210.176080215801</v>
      </c>
      <c r="L22" s="219">
        <v>4888.9690779429002</v>
      </c>
      <c r="M22" s="219">
        <v>10371.302548822001</v>
      </c>
    </row>
    <row r="23" spans="1:13" x14ac:dyDescent="0.25">
      <c r="A23" s="257"/>
      <c r="B23" s="78" t="s">
        <v>90</v>
      </c>
      <c r="C23" s="220">
        <v>3283.6409383419</v>
      </c>
      <c r="D23" s="220" t="s">
        <v>87</v>
      </c>
      <c r="E23" s="220" t="s">
        <v>87</v>
      </c>
      <c r="F23" s="220">
        <v>7048.6359455244001</v>
      </c>
      <c r="G23" s="220">
        <v>5012.0932441314999</v>
      </c>
      <c r="H23" s="220">
        <v>4777.8329621273006</v>
      </c>
      <c r="I23" s="220">
        <v>8694.7931138739004</v>
      </c>
      <c r="J23" s="220" t="s">
        <v>87</v>
      </c>
      <c r="K23" s="220">
        <v>9851.3915971718998</v>
      </c>
      <c r="L23" s="220">
        <v>4525.8705568209998</v>
      </c>
      <c r="M23" s="220">
        <v>10232.0195731281</v>
      </c>
    </row>
    <row r="24" spans="1:13" x14ac:dyDescent="0.25">
      <c r="A24" s="255">
        <v>2009</v>
      </c>
      <c r="B24" s="76" t="s">
        <v>86</v>
      </c>
      <c r="C24" s="218">
        <v>3503.7831754727999</v>
      </c>
      <c r="D24" s="218">
        <v>7512.1078908242998</v>
      </c>
      <c r="E24" s="218">
        <v>5244.0015599611997</v>
      </c>
      <c r="F24" s="218">
        <v>7610.1436703247</v>
      </c>
      <c r="G24" s="218">
        <v>4780.1046789101001</v>
      </c>
      <c r="H24" s="218">
        <v>4877.3168572172999</v>
      </c>
      <c r="I24" s="218">
        <v>9455.8424711532007</v>
      </c>
      <c r="J24" s="218" t="s">
        <v>87</v>
      </c>
      <c r="K24" s="218">
        <v>10173.081876047401</v>
      </c>
      <c r="L24" s="218">
        <v>4519.6403436831006</v>
      </c>
      <c r="M24" s="218">
        <v>10005.351769249</v>
      </c>
    </row>
    <row r="25" spans="1:13" x14ac:dyDescent="0.25">
      <c r="A25" s="256"/>
      <c r="B25" s="77" t="s">
        <v>88</v>
      </c>
      <c r="C25" s="219">
        <v>3280.3986616100001</v>
      </c>
      <c r="D25" s="219" t="s">
        <v>87</v>
      </c>
      <c r="E25" s="219">
        <v>6234.7490174904005</v>
      </c>
      <c r="F25" s="219">
        <v>6996.5149177403</v>
      </c>
      <c r="G25" s="219">
        <v>5311.4954089467001</v>
      </c>
      <c r="H25" s="219">
        <v>4431.1964944205001</v>
      </c>
      <c r="I25" s="219">
        <v>8942.0641760232011</v>
      </c>
      <c r="J25" s="219">
        <v>8564.6974562978012</v>
      </c>
      <c r="K25" s="219">
        <v>10493.434358463301</v>
      </c>
      <c r="L25" s="219">
        <v>4877.4725555686</v>
      </c>
      <c r="M25" s="219">
        <v>9269.9563539851006</v>
      </c>
    </row>
    <row r="26" spans="1:13" x14ac:dyDescent="0.25">
      <c r="A26" s="256"/>
      <c r="B26" s="77" t="s">
        <v>89</v>
      </c>
      <c r="C26" s="219">
        <v>3739.5529837591002</v>
      </c>
      <c r="D26" s="219" t="s">
        <v>87</v>
      </c>
      <c r="E26" s="219">
        <v>5458.2438716488005</v>
      </c>
      <c r="F26" s="219">
        <v>7351.9694064670002</v>
      </c>
      <c r="G26" s="219">
        <v>4103.8190535594003</v>
      </c>
      <c r="H26" s="219">
        <v>4108.8280613962997</v>
      </c>
      <c r="I26" s="219">
        <v>8287.3212800017009</v>
      </c>
      <c r="J26" s="219">
        <v>8356.9833121315005</v>
      </c>
      <c r="K26" s="219">
        <v>10606.3243793538</v>
      </c>
      <c r="L26" s="219">
        <v>4402.5558843383005</v>
      </c>
      <c r="M26" s="219">
        <v>8960.328427177401</v>
      </c>
    </row>
    <row r="27" spans="1:13" x14ac:dyDescent="0.25">
      <c r="A27" s="257"/>
      <c r="B27" s="78" t="s">
        <v>90</v>
      </c>
      <c r="C27" s="220">
        <v>3505.5760925954</v>
      </c>
      <c r="D27" s="220">
        <v>12903.2370663327</v>
      </c>
      <c r="E27" s="220" t="s">
        <v>87</v>
      </c>
      <c r="F27" s="220">
        <v>7116.8664256738002</v>
      </c>
      <c r="G27" s="220">
        <v>4788.6778378166</v>
      </c>
      <c r="H27" s="220">
        <v>4530.0506475186003</v>
      </c>
      <c r="I27" s="220">
        <v>7617.6218172067001</v>
      </c>
      <c r="J27" s="220">
        <v>8120.4046296595006</v>
      </c>
      <c r="K27" s="220">
        <v>10054.170773768001</v>
      </c>
      <c r="L27" s="220">
        <v>4035.1680439293</v>
      </c>
      <c r="M27" s="220">
        <v>9752.2302189450002</v>
      </c>
    </row>
    <row r="28" spans="1:13" x14ac:dyDescent="0.25">
      <c r="A28" s="255">
        <v>2010</v>
      </c>
      <c r="B28" s="76" t="s">
        <v>86</v>
      </c>
      <c r="C28" s="218">
        <v>3974.7796238639003</v>
      </c>
      <c r="D28" s="218" t="s">
        <v>87</v>
      </c>
      <c r="E28" s="218">
        <v>5180.3578399591997</v>
      </c>
      <c r="F28" s="218">
        <v>6793.8990501052003</v>
      </c>
      <c r="G28" s="218">
        <v>4672.5576038889003</v>
      </c>
      <c r="H28" s="218">
        <v>4554.4443208524999</v>
      </c>
      <c r="I28" s="218">
        <v>9123.343224706301</v>
      </c>
      <c r="J28" s="218">
        <v>8381.6204130151</v>
      </c>
      <c r="K28" s="218">
        <v>10604.899575270201</v>
      </c>
      <c r="L28" s="218">
        <v>4191.9558833111005</v>
      </c>
      <c r="M28" s="218">
        <v>9459.3221556148001</v>
      </c>
    </row>
    <row r="29" spans="1:13" x14ac:dyDescent="0.25">
      <c r="A29" s="256"/>
      <c r="B29" s="77" t="s">
        <v>88</v>
      </c>
      <c r="C29" s="219">
        <v>2972.6940944677003</v>
      </c>
      <c r="D29" s="219">
        <v>13354.520608982701</v>
      </c>
      <c r="E29" s="219">
        <v>5495.3114844021002</v>
      </c>
      <c r="F29" s="219">
        <v>7412.4887047834</v>
      </c>
      <c r="G29" s="219">
        <v>4688.3807948721005</v>
      </c>
      <c r="H29" s="219">
        <v>4241.0902830932</v>
      </c>
      <c r="I29" s="219">
        <v>8626.8984419954995</v>
      </c>
      <c r="J29" s="219">
        <v>8507.8366054971011</v>
      </c>
      <c r="K29" s="219">
        <v>11450.1727954076</v>
      </c>
      <c r="L29" s="219">
        <v>4556.9069594917</v>
      </c>
      <c r="M29" s="219">
        <v>9133.5786192370997</v>
      </c>
    </row>
    <row r="30" spans="1:13" x14ac:dyDescent="0.25">
      <c r="A30" s="256"/>
      <c r="B30" s="77" t="s">
        <v>89</v>
      </c>
      <c r="C30" s="219">
        <v>3553.0464260686999</v>
      </c>
      <c r="D30" s="219" t="s">
        <v>87</v>
      </c>
      <c r="E30" s="219">
        <v>4678.6529225244003</v>
      </c>
      <c r="F30" s="219">
        <v>6083.6884493666003</v>
      </c>
      <c r="G30" s="219">
        <v>5171.4137427310006</v>
      </c>
      <c r="H30" s="219">
        <v>3891.2587176392003</v>
      </c>
      <c r="I30" s="219">
        <v>8140.0795164976007</v>
      </c>
      <c r="J30" s="219">
        <v>8101.9653610196001</v>
      </c>
      <c r="K30" s="219">
        <v>11371.6097116693</v>
      </c>
      <c r="L30" s="219">
        <v>4988.7576693812998</v>
      </c>
      <c r="M30" s="219">
        <v>10561.5632906715</v>
      </c>
    </row>
    <row r="31" spans="1:13" x14ac:dyDescent="0.25">
      <c r="A31" s="257"/>
      <c r="B31" s="78" t="s">
        <v>90</v>
      </c>
      <c r="C31" s="220">
        <v>3673.0311623054999</v>
      </c>
      <c r="D31" s="220" t="s">
        <v>87</v>
      </c>
      <c r="E31" s="220">
        <v>5269.7057585136999</v>
      </c>
      <c r="F31" s="220">
        <v>6603.2895792951003</v>
      </c>
      <c r="G31" s="220">
        <v>5605.0262303358004</v>
      </c>
      <c r="H31" s="220">
        <v>4073.3737145941</v>
      </c>
      <c r="I31" s="220">
        <v>7592.4831283171006</v>
      </c>
      <c r="J31" s="220">
        <v>7988.6510970399004</v>
      </c>
      <c r="K31" s="220">
        <v>10989.2007272553</v>
      </c>
      <c r="L31" s="220" t="s">
        <v>87</v>
      </c>
      <c r="M31" s="220">
        <v>10118.9941085806</v>
      </c>
    </row>
    <row r="32" spans="1:13" x14ac:dyDescent="0.25">
      <c r="A32" s="255">
        <v>2011</v>
      </c>
      <c r="B32" s="76" t="s">
        <v>86</v>
      </c>
      <c r="C32" s="218">
        <v>4243.4600422108997</v>
      </c>
      <c r="D32" s="218" t="s">
        <v>87</v>
      </c>
      <c r="E32" s="218">
        <v>5156.7729190687005</v>
      </c>
      <c r="F32" s="218">
        <v>7248.1949123847999</v>
      </c>
      <c r="G32" s="218">
        <v>4844.9058997425</v>
      </c>
      <c r="H32" s="218" t="s">
        <v>87</v>
      </c>
      <c r="I32" s="218">
        <v>7287.9980039113007</v>
      </c>
      <c r="J32" s="218">
        <v>7890.8144716771003</v>
      </c>
      <c r="K32" s="218">
        <v>10676.9535140595</v>
      </c>
      <c r="L32" s="218">
        <v>4740.1182992324002</v>
      </c>
      <c r="M32" s="218">
        <v>10314.664632914601</v>
      </c>
    </row>
    <row r="33" spans="1:13" x14ac:dyDescent="0.25">
      <c r="A33" s="256"/>
      <c r="B33" s="77" t="s">
        <v>88</v>
      </c>
      <c r="C33" s="219" t="s">
        <v>87</v>
      </c>
      <c r="D33" s="219" t="s">
        <v>87</v>
      </c>
      <c r="E33" s="219">
        <v>5364.9522435274002</v>
      </c>
      <c r="F33" s="219">
        <v>6879.4639995473999</v>
      </c>
      <c r="G33" s="219">
        <v>5055.4388673205003</v>
      </c>
      <c r="H33" s="219">
        <v>3900.0936274068004</v>
      </c>
      <c r="I33" s="219">
        <v>8485.0050043683004</v>
      </c>
      <c r="J33" s="219">
        <v>7830.8655991534006</v>
      </c>
      <c r="K33" s="219">
        <v>10614.913342810001</v>
      </c>
      <c r="L33" s="219">
        <v>4608.5559796712005</v>
      </c>
      <c r="M33" s="219">
        <v>9067.1053042584008</v>
      </c>
    </row>
    <row r="34" spans="1:13" x14ac:dyDescent="0.25">
      <c r="A34" s="256"/>
      <c r="B34" s="77" t="s">
        <v>89</v>
      </c>
      <c r="C34" s="219">
        <v>2989.9276256701</v>
      </c>
      <c r="D34" s="219" t="s">
        <v>87</v>
      </c>
      <c r="E34" s="219">
        <v>4892.1471607330004</v>
      </c>
      <c r="F34" s="219">
        <v>6586.3940371223998</v>
      </c>
      <c r="G34" s="219">
        <v>5358.9453944611005</v>
      </c>
      <c r="H34" s="219">
        <v>4790.6797559328006</v>
      </c>
      <c r="I34" s="219">
        <v>7447.1963524513003</v>
      </c>
      <c r="J34" s="219">
        <v>7794.7276510391002</v>
      </c>
      <c r="K34" s="219">
        <v>10671.374749598601</v>
      </c>
      <c r="L34" s="219">
        <v>4492.4004029689004</v>
      </c>
      <c r="M34" s="219">
        <v>9620.9165610840009</v>
      </c>
    </row>
    <row r="35" spans="1:13" x14ac:dyDescent="0.25">
      <c r="A35" s="257"/>
      <c r="B35" s="78" t="s">
        <v>90</v>
      </c>
      <c r="C35" s="220">
        <v>3672.2042935768</v>
      </c>
      <c r="D35" s="220" t="s">
        <v>87</v>
      </c>
      <c r="E35" s="220">
        <v>5107.9232977899001</v>
      </c>
      <c r="F35" s="220">
        <v>7697.1555364409005</v>
      </c>
      <c r="G35" s="220">
        <v>4910.6213168800004</v>
      </c>
      <c r="H35" s="220">
        <v>4544.2073915489</v>
      </c>
      <c r="I35" s="220">
        <v>7568.0790932452001</v>
      </c>
      <c r="J35" s="220">
        <v>8447.0337365317009</v>
      </c>
      <c r="K35" s="220">
        <v>10219.247206141501</v>
      </c>
      <c r="L35" s="220">
        <v>4484.9386361924999</v>
      </c>
      <c r="M35" s="220">
        <v>9557.2199007717008</v>
      </c>
    </row>
    <row r="36" spans="1:13" x14ac:dyDescent="0.25">
      <c r="A36" s="255">
        <v>2012</v>
      </c>
      <c r="B36" s="76" t="s">
        <v>86</v>
      </c>
      <c r="C36" s="218">
        <v>3438.1610970123002</v>
      </c>
      <c r="D36" s="218" t="s">
        <v>87</v>
      </c>
      <c r="E36" s="218">
        <v>4503.6892601144</v>
      </c>
      <c r="F36" s="218">
        <v>6905.2902470890003</v>
      </c>
      <c r="G36" s="218">
        <v>4952.7042401004001</v>
      </c>
      <c r="H36" s="218">
        <v>5039.4079360986998</v>
      </c>
      <c r="I36" s="218">
        <v>7736.7537557922005</v>
      </c>
      <c r="J36" s="218">
        <v>8457.0520448437001</v>
      </c>
      <c r="K36" s="218">
        <v>9500.0000297662009</v>
      </c>
      <c r="L36" s="218">
        <v>4433.0024334239997</v>
      </c>
      <c r="M36" s="218">
        <v>9426.9521462644007</v>
      </c>
    </row>
    <row r="37" spans="1:13" x14ac:dyDescent="0.25">
      <c r="A37" s="256"/>
      <c r="B37" s="77" t="s">
        <v>88</v>
      </c>
      <c r="C37" s="219">
        <v>3170.1472444453002</v>
      </c>
      <c r="D37" s="219" t="s">
        <v>87</v>
      </c>
      <c r="E37" s="219">
        <v>4694.0006756233006</v>
      </c>
      <c r="F37" s="219">
        <v>6878.2132277637002</v>
      </c>
      <c r="G37" s="219">
        <v>5317.0574171649005</v>
      </c>
      <c r="H37" s="219">
        <v>4556.3869828999004</v>
      </c>
      <c r="I37" s="219">
        <v>8879.7487159902012</v>
      </c>
      <c r="J37" s="219" t="s">
        <v>87</v>
      </c>
      <c r="K37" s="219">
        <v>9825.1876213189007</v>
      </c>
      <c r="L37" s="219">
        <v>4619.7604938056002</v>
      </c>
      <c r="M37" s="219">
        <v>9908.8597508480998</v>
      </c>
    </row>
    <row r="38" spans="1:13" x14ac:dyDescent="0.25">
      <c r="A38" s="256"/>
      <c r="B38" s="77" t="s">
        <v>89</v>
      </c>
      <c r="C38" s="219">
        <v>2924.3780409704</v>
      </c>
      <c r="D38" s="219" t="s">
        <v>87</v>
      </c>
      <c r="E38" s="219">
        <v>4521.5218209312998</v>
      </c>
      <c r="F38" s="219">
        <v>6627.1422372892002</v>
      </c>
      <c r="G38" s="219">
        <v>5016.4426334962</v>
      </c>
      <c r="H38" s="219">
        <v>3854.1911610341999</v>
      </c>
      <c r="I38" s="219">
        <v>7282.6777607980002</v>
      </c>
      <c r="J38" s="219">
        <v>8065.6386083587004</v>
      </c>
      <c r="K38" s="219">
        <v>10443.914396788501</v>
      </c>
      <c r="L38" s="219">
        <v>4453.4290985099005</v>
      </c>
      <c r="M38" s="219">
        <v>10061.306059284201</v>
      </c>
    </row>
    <row r="39" spans="1:13" x14ac:dyDescent="0.25">
      <c r="A39" s="257"/>
      <c r="B39" s="78" t="s">
        <v>90</v>
      </c>
      <c r="C39" s="220">
        <v>3047.9286712867001</v>
      </c>
      <c r="D39" s="220" t="s">
        <v>87</v>
      </c>
      <c r="E39" s="220">
        <v>4404.0037355668001</v>
      </c>
      <c r="F39" s="220">
        <v>7640.5187715989005</v>
      </c>
      <c r="G39" s="220">
        <v>4882.1744327004999</v>
      </c>
      <c r="H39" s="220">
        <v>4545.0551027529</v>
      </c>
      <c r="I39" s="220">
        <v>7521.3902039975001</v>
      </c>
      <c r="J39" s="220">
        <v>8288.1792760616008</v>
      </c>
      <c r="K39" s="220">
        <v>9888.7776714306001</v>
      </c>
      <c r="L39" s="220">
        <v>4355.4156149187002</v>
      </c>
      <c r="M39" s="220">
        <v>10302.3536609942</v>
      </c>
    </row>
    <row r="40" spans="1:13" x14ac:dyDescent="0.25">
      <c r="A40" s="255">
        <v>2013</v>
      </c>
      <c r="B40" s="76" t="s">
        <v>86</v>
      </c>
      <c r="C40" s="218">
        <v>3538.1385479752003</v>
      </c>
      <c r="D40" s="218">
        <v>11206.5499295511</v>
      </c>
      <c r="E40" s="218">
        <v>5302.3124008142004</v>
      </c>
      <c r="F40" s="218">
        <v>6786.6853681693001</v>
      </c>
      <c r="G40" s="218">
        <v>5310.1792337933002</v>
      </c>
      <c r="H40" s="218">
        <v>4121.9545008166006</v>
      </c>
      <c r="I40" s="218">
        <v>7628.3985296970004</v>
      </c>
      <c r="J40" s="218">
        <v>7857.5508727065007</v>
      </c>
      <c r="K40" s="218">
        <v>9975.5364521647007</v>
      </c>
      <c r="L40" s="218">
        <v>4572.6933113232999</v>
      </c>
      <c r="M40" s="218">
        <v>10310.6759590124</v>
      </c>
    </row>
    <row r="41" spans="1:13" x14ac:dyDescent="0.25">
      <c r="A41" s="256"/>
      <c r="B41" s="77" t="s">
        <v>88</v>
      </c>
      <c r="C41" s="219">
        <v>3490.9358236577</v>
      </c>
      <c r="D41" s="219">
        <v>10167.1993360456</v>
      </c>
      <c r="E41" s="219">
        <v>4952.0628924757002</v>
      </c>
      <c r="F41" s="219">
        <v>6767.2076274198998</v>
      </c>
      <c r="G41" s="219">
        <v>5077.8314604778998</v>
      </c>
      <c r="H41" s="219">
        <v>4719.2552876198006</v>
      </c>
      <c r="I41" s="219">
        <v>8275.6206448255998</v>
      </c>
      <c r="J41" s="219">
        <v>7677.8744389980002</v>
      </c>
      <c r="K41" s="219">
        <v>10185.367995595401</v>
      </c>
      <c r="L41" s="219">
        <v>4144.0283424204999</v>
      </c>
      <c r="M41" s="219">
        <v>9670.2795337402003</v>
      </c>
    </row>
    <row r="42" spans="1:13" x14ac:dyDescent="0.25">
      <c r="A42" s="256"/>
      <c r="B42" s="77" t="s">
        <v>89</v>
      </c>
      <c r="C42" s="219">
        <v>3109.5313420390003</v>
      </c>
      <c r="D42" s="219" t="s">
        <v>87</v>
      </c>
      <c r="E42" s="219">
        <v>4633.3588223348006</v>
      </c>
      <c r="F42" s="219">
        <v>6145.3605235845998</v>
      </c>
      <c r="G42" s="219">
        <v>4785.2377303293006</v>
      </c>
      <c r="H42" s="219">
        <v>4509.8266568338004</v>
      </c>
      <c r="I42" s="219">
        <v>7555.2810964245</v>
      </c>
      <c r="J42" s="219">
        <v>7568.7110797589003</v>
      </c>
      <c r="K42" s="219">
        <v>10794.805070042701</v>
      </c>
      <c r="L42" s="219">
        <v>3863.5469449197003</v>
      </c>
      <c r="M42" s="219">
        <v>10552.998309295901</v>
      </c>
    </row>
    <row r="43" spans="1:13" x14ac:dyDescent="0.25">
      <c r="A43" s="257"/>
      <c r="B43" s="78" t="s">
        <v>90</v>
      </c>
      <c r="C43" s="220">
        <v>2890.1616687975002</v>
      </c>
      <c r="D43" s="220">
        <v>14260.165317437801</v>
      </c>
      <c r="E43" s="220">
        <v>5032.4056087634999</v>
      </c>
      <c r="F43" s="220">
        <v>6542.2720658472999</v>
      </c>
      <c r="G43" s="220">
        <v>4607.7835741563003</v>
      </c>
      <c r="H43" s="220">
        <v>5205.6683201698006</v>
      </c>
      <c r="I43" s="220">
        <v>8303.5176702243007</v>
      </c>
      <c r="J43" s="220">
        <v>7451.9310349747002</v>
      </c>
      <c r="K43" s="220">
        <v>10125.2686257637</v>
      </c>
      <c r="L43" s="220">
        <v>3871.9829171744</v>
      </c>
      <c r="M43" s="220">
        <v>10154.0376255971</v>
      </c>
    </row>
    <row r="44" spans="1:13" x14ac:dyDescent="0.25">
      <c r="A44" s="255">
        <v>2014</v>
      </c>
      <c r="B44" s="76" t="s">
        <v>86</v>
      </c>
      <c r="C44" s="218">
        <v>3810.1340475945003</v>
      </c>
      <c r="D44" s="218">
        <v>9617.0199752708995</v>
      </c>
      <c r="E44" s="218">
        <v>5139.2262676613</v>
      </c>
      <c r="F44" s="218">
        <v>6337.8638920953999</v>
      </c>
      <c r="G44" s="218">
        <v>4967.1411630520006</v>
      </c>
      <c r="H44" s="218">
        <v>4212.3216658617002</v>
      </c>
      <c r="I44" s="218">
        <v>7102.7560723996003</v>
      </c>
      <c r="J44" s="218">
        <v>8169.8666600983006</v>
      </c>
      <c r="K44" s="218">
        <v>10084.2529967095</v>
      </c>
      <c r="L44" s="218">
        <v>3854.4347951172999</v>
      </c>
      <c r="M44" s="218">
        <v>10401.6186829175</v>
      </c>
    </row>
    <row r="45" spans="1:13" x14ac:dyDescent="0.25">
      <c r="A45" s="256"/>
      <c r="B45" s="77" t="s">
        <v>88</v>
      </c>
      <c r="C45" s="219">
        <v>2943.2769671228002</v>
      </c>
      <c r="D45" s="219" t="s">
        <v>87</v>
      </c>
      <c r="E45" s="219">
        <v>4983.8553505072005</v>
      </c>
      <c r="F45" s="219">
        <v>6620.6449936771005</v>
      </c>
      <c r="G45" s="219">
        <v>5166.5452459134003</v>
      </c>
      <c r="H45" s="219">
        <v>4466.7197534151001</v>
      </c>
      <c r="I45" s="219">
        <v>7266.5012707236001</v>
      </c>
      <c r="J45" s="219">
        <v>7949.6140701077002</v>
      </c>
      <c r="K45" s="219">
        <v>9571.1891295385012</v>
      </c>
      <c r="L45" s="219">
        <v>4088.1592691033002</v>
      </c>
      <c r="M45" s="219">
        <v>10363.7160535165</v>
      </c>
    </row>
    <row r="46" spans="1:13" x14ac:dyDescent="0.25">
      <c r="A46" s="256"/>
      <c r="B46" s="77" t="s">
        <v>89</v>
      </c>
      <c r="C46" s="219">
        <v>3479.8792581808002</v>
      </c>
      <c r="D46" s="219">
        <v>7507.9119614775</v>
      </c>
      <c r="E46" s="219">
        <v>4384.5922228647005</v>
      </c>
      <c r="F46" s="219">
        <v>6218.7825656622999</v>
      </c>
      <c r="G46" s="219">
        <v>4958.4139767405004</v>
      </c>
      <c r="H46" s="219">
        <v>4566.5697542354001</v>
      </c>
      <c r="I46" s="219">
        <v>7392.1536135052002</v>
      </c>
      <c r="J46" s="219">
        <v>8336.6711007799004</v>
      </c>
      <c r="K46" s="219">
        <v>10571.097798582401</v>
      </c>
      <c r="L46" s="219">
        <v>4113.3595595351999</v>
      </c>
      <c r="M46" s="219">
        <v>10079.1319120644</v>
      </c>
    </row>
    <row r="47" spans="1:13" x14ac:dyDescent="0.25">
      <c r="A47" s="257"/>
      <c r="B47" s="78" t="s">
        <v>90</v>
      </c>
      <c r="C47" s="220">
        <v>3418.5937713296003</v>
      </c>
      <c r="D47" s="220">
        <v>11563.671036059601</v>
      </c>
      <c r="E47" s="220">
        <v>4789.5874613902997</v>
      </c>
      <c r="F47" s="220">
        <v>6598.1113354055005</v>
      </c>
      <c r="G47" s="220">
        <v>4704.1103413727005</v>
      </c>
      <c r="H47" s="220">
        <v>4552.3534480197004</v>
      </c>
      <c r="I47" s="220">
        <v>7273.0006267600002</v>
      </c>
      <c r="J47" s="220">
        <v>7832.7392008174002</v>
      </c>
      <c r="K47" s="220">
        <v>9576.9037249031007</v>
      </c>
      <c r="L47" s="220">
        <v>3928.1532928044003</v>
      </c>
      <c r="M47" s="220">
        <v>8982.4920804889007</v>
      </c>
    </row>
    <row r="48" spans="1:13" x14ac:dyDescent="0.25">
      <c r="A48" s="255">
        <v>2015</v>
      </c>
      <c r="B48" s="76" t="s">
        <v>86</v>
      </c>
      <c r="C48" s="218">
        <v>3299.7747729798002</v>
      </c>
      <c r="D48" s="218">
        <v>8815.7954046511004</v>
      </c>
      <c r="E48" s="218">
        <v>4698.3011307180004</v>
      </c>
      <c r="F48" s="218">
        <v>6829.206093664</v>
      </c>
      <c r="G48" s="218">
        <v>4734.6972886225003</v>
      </c>
      <c r="H48" s="218">
        <v>4365.9818574871006</v>
      </c>
      <c r="I48" s="218">
        <v>7283.6686378721006</v>
      </c>
      <c r="J48" s="218">
        <v>7108.2144077173998</v>
      </c>
      <c r="K48" s="218">
        <v>9719.1559646796995</v>
      </c>
      <c r="L48" s="218">
        <v>4109.9615689454004</v>
      </c>
      <c r="M48" s="218">
        <v>9327.5235180696</v>
      </c>
    </row>
    <row r="49" spans="1:13" x14ac:dyDescent="0.25">
      <c r="A49" s="256"/>
      <c r="B49" s="77" t="s">
        <v>88</v>
      </c>
      <c r="C49" s="219">
        <v>3157.1217750935002</v>
      </c>
      <c r="D49" s="219">
        <v>10761.1966777737</v>
      </c>
      <c r="E49" s="219">
        <v>4861.8139146308004</v>
      </c>
      <c r="F49" s="219">
        <v>6508.4442949408003</v>
      </c>
      <c r="G49" s="219">
        <v>4655.2214755572004</v>
      </c>
      <c r="H49" s="219">
        <v>4169.12115094</v>
      </c>
      <c r="I49" s="219">
        <v>8085.1559088856002</v>
      </c>
      <c r="J49" s="219">
        <v>7089.6695470752002</v>
      </c>
      <c r="K49" s="219">
        <v>10410.5145534924</v>
      </c>
      <c r="L49" s="219">
        <v>4126.8165104074005</v>
      </c>
      <c r="M49" s="219">
        <v>9140.6138704761997</v>
      </c>
    </row>
    <row r="50" spans="1:13" x14ac:dyDescent="0.25">
      <c r="A50" s="256"/>
      <c r="B50" s="77" t="s">
        <v>89</v>
      </c>
      <c r="C50" s="219">
        <v>3188.6560254505002</v>
      </c>
      <c r="D50" s="219">
        <v>9955.7205192479996</v>
      </c>
      <c r="E50" s="219">
        <v>5049.2959160038999</v>
      </c>
      <c r="F50" s="219">
        <v>6517.1640536763007</v>
      </c>
      <c r="G50" s="219">
        <v>4705.1375439408002</v>
      </c>
      <c r="H50" s="219">
        <v>4116.3935041085006</v>
      </c>
      <c r="I50" s="219">
        <v>7868.9768731771001</v>
      </c>
      <c r="J50" s="219">
        <v>7648.9906154328</v>
      </c>
      <c r="K50" s="219">
        <v>10588.9088664672</v>
      </c>
      <c r="L50" s="219">
        <v>4204.2770231189998</v>
      </c>
      <c r="M50" s="219">
        <v>9259.2369877954006</v>
      </c>
    </row>
    <row r="51" spans="1:13" x14ac:dyDescent="0.25">
      <c r="A51" s="257"/>
      <c r="B51" s="78" t="s">
        <v>90</v>
      </c>
      <c r="C51" s="220">
        <v>3409.1748717159003</v>
      </c>
      <c r="D51" s="220" t="s">
        <v>87</v>
      </c>
      <c r="E51" s="220">
        <v>4908.4203765125003</v>
      </c>
      <c r="F51" s="220">
        <v>6426.4202687755005</v>
      </c>
      <c r="G51" s="220">
        <v>4736.2265927546005</v>
      </c>
      <c r="H51" s="220">
        <v>3864.6382793861003</v>
      </c>
      <c r="I51" s="220">
        <v>7818.2918436438003</v>
      </c>
      <c r="J51" s="220">
        <v>6801.8208155268003</v>
      </c>
      <c r="K51" s="220">
        <v>10018.303100535</v>
      </c>
      <c r="L51" s="220">
        <v>4108.4679645471006</v>
      </c>
      <c r="M51" s="220">
        <v>9371.2029755232998</v>
      </c>
    </row>
    <row r="52" spans="1:13" x14ac:dyDescent="0.25">
      <c r="A52" s="255">
        <v>2016</v>
      </c>
      <c r="B52" s="76" t="s">
        <v>86</v>
      </c>
      <c r="C52" s="218">
        <v>3390.1660981345003</v>
      </c>
      <c r="D52" s="218">
        <v>13784.8428270358</v>
      </c>
      <c r="E52" s="218">
        <v>4897.9904047003001</v>
      </c>
      <c r="F52" s="218">
        <v>6397.4257320341003</v>
      </c>
      <c r="G52" s="218">
        <v>4691.3948391887998</v>
      </c>
      <c r="H52" s="218">
        <v>4305.4313896138001</v>
      </c>
      <c r="I52" s="218">
        <v>7981.1526992749004</v>
      </c>
      <c r="J52" s="218">
        <v>7263.2281156955005</v>
      </c>
      <c r="K52" s="218">
        <v>9972.0345312896006</v>
      </c>
      <c r="L52" s="218">
        <v>4303.7934530406001</v>
      </c>
      <c r="M52" s="218">
        <v>8616.5589713417012</v>
      </c>
    </row>
    <row r="53" spans="1:13" x14ac:dyDescent="0.25">
      <c r="A53" s="256"/>
      <c r="B53" s="77" t="s">
        <v>88</v>
      </c>
      <c r="C53" s="219">
        <v>3211.9708623359002</v>
      </c>
      <c r="D53" s="219" t="s">
        <v>87</v>
      </c>
      <c r="E53" s="219">
        <v>5101.1711818091999</v>
      </c>
      <c r="F53" s="219">
        <v>6518.3918866936001</v>
      </c>
      <c r="G53" s="219">
        <v>4823.9739557399998</v>
      </c>
      <c r="H53" s="219">
        <v>4336.6497771077002</v>
      </c>
      <c r="I53" s="219">
        <v>8741.4058024192</v>
      </c>
      <c r="J53" s="219">
        <v>7211.9532660454006</v>
      </c>
      <c r="K53" s="219">
        <v>10776.1725654407</v>
      </c>
      <c r="L53" s="219">
        <v>4365.0961319458002</v>
      </c>
      <c r="M53" s="219">
        <v>9354.1639137125003</v>
      </c>
    </row>
    <row r="54" spans="1:13" x14ac:dyDescent="0.25">
      <c r="A54" s="256"/>
      <c r="B54" s="77" t="s">
        <v>89</v>
      </c>
      <c r="C54" s="219">
        <v>3203.5375007324001</v>
      </c>
      <c r="D54" s="219" t="s">
        <v>87</v>
      </c>
      <c r="E54" s="219">
        <v>5118.3844319751997</v>
      </c>
      <c r="F54" s="219">
        <v>6546.9094207319004</v>
      </c>
      <c r="G54" s="219">
        <v>4650.5954317673004</v>
      </c>
      <c r="H54" s="219">
        <v>4527.4179072193001</v>
      </c>
      <c r="I54" s="219">
        <v>8268.8203184897011</v>
      </c>
      <c r="J54" s="219">
        <v>6849.0942744900003</v>
      </c>
      <c r="K54" s="219">
        <v>9724.3780157205001</v>
      </c>
      <c r="L54" s="219">
        <v>4434.2816829466001</v>
      </c>
      <c r="M54" s="219">
        <v>8903.9406311028997</v>
      </c>
    </row>
    <row r="55" spans="1:13" x14ac:dyDescent="0.25">
      <c r="A55" s="257"/>
      <c r="B55" s="78" t="s">
        <v>90</v>
      </c>
      <c r="C55" s="220">
        <v>3396.4235948925002</v>
      </c>
      <c r="D55" s="220" t="s">
        <v>87</v>
      </c>
      <c r="E55" s="220">
        <v>4822.4864556422999</v>
      </c>
      <c r="F55" s="220">
        <v>7021.2689450572007</v>
      </c>
      <c r="G55" s="220">
        <v>4680.4051672256001</v>
      </c>
      <c r="H55" s="220">
        <v>4064.7481510072002</v>
      </c>
      <c r="I55" s="220">
        <v>7821.7248490511001</v>
      </c>
      <c r="J55" s="220">
        <v>6552.8743818357007</v>
      </c>
      <c r="K55" s="220">
        <v>9235.8782044103009</v>
      </c>
      <c r="L55" s="220">
        <v>4507.1237340571997</v>
      </c>
      <c r="M55" s="220">
        <v>8946.3785186324003</v>
      </c>
    </row>
    <row r="56" spans="1:13" x14ac:dyDescent="0.25">
      <c r="A56" s="255">
        <v>2017</v>
      </c>
      <c r="B56" s="76" t="s">
        <v>86</v>
      </c>
      <c r="C56" s="218">
        <v>3509.5338876336</v>
      </c>
      <c r="D56" s="218" t="s">
        <v>87</v>
      </c>
      <c r="E56" s="218">
        <v>5686.0486383129</v>
      </c>
      <c r="F56" s="218">
        <v>6689.0395813065006</v>
      </c>
      <c r="G56" s="218">
        <v>4985.6144733854999</v>
      </c>
      <c r="H56" s="218">
        <v>4202.3729313641998</v>
      </c>
      <c r="I56" s="218">
        <v>8359.6004506025001</v>
      </c>
      <c r="J56" s="218">
        <v>7997.1296139176002</v>
      </c>
      <c r="K56" s="218">
        <v>9575.6300934045012</v>
      </c>
      <c r="L56" s="218">
        <v>4595.7125820397005</v>
      </c>
      <c r="M56" s="218">
        <v>10090.732075722501</v>
      </c>
    </row>
    <row r="57" spans="1:13" x14ac:dyDescent="0.25">
      <c r="A57" s="256"/>
      <c r="B57" s="77" t="s">
        <v>88</v>
      </c>
      <c r="C57" s="219">
        <v>3169.6315460946003</v>
      </c>
      <c r="D57" s="219" t="s">
        <v>87</v>
      </c>
      <c r="E57" s="219">
        <v>5733.2929632694004</v>
      </c>
      <c r="F57" s="219">
        <v>6599.6570278221006</v>
      </c>
      <c r="G57" s="219">
        <v>4696.6054209816002</v>
      </c>
      <c r="H57" s="219">
        <v>4400.4210575275001</v>
      </c>
      <c r="I57" s="219">
        <v>8279.3241059266002</v>
      </c>
      <c r="J57" s="219">
        <v>8302.695304094801</v>
      </c>
      <c r="K57" s="219">
        <v>9156.0084109123</v>
      </c>
      <c r="L57" s="219">
        <v>4712.9501268099002</v>
      </c>
      <c r="M57" s="219">
        <v>9220.5014341060996</v>
      </c>
    </row>
    <row r="58" spans="1:13" x14ac:dyDescent="0.25">
      <c r="A58" s="256"/>
      <c r="B58" s="77" t="s">
        <v>89</v>
      </c>
      <c r="C58" s="219">
        <v>3072.6272225995003</v>
      </c>
      <c r="D58" s="219" t="s">
        <v>87</v>
      </c>
      <c r="E58" s="219">
        <v>5585.1872490037003</v>
      </c>
      <c r="F58" s="219">
        <v>6748.4289101717004</v>
      </c>
      <c r="G58" s="219">
        <v>4926.7293772145003</v>
      </c>
      <c r="H58" s="219">
        <v>4085.8876529276999</v>
      </c>
      <c r="I58" s="219">
        <v>7775.1735037445005</v>
      </c>
      <c r="J58" s="219">
        <v>7691.8688476710004</v>
      </c>
      <c r="K58" s="219">
        <v>9081.2012981626012</v>
      </c>
      <c r="L58" s="219">
        <v>4934.3703768755004</v>
      </c>
      <c r="M58" s="219">
        <v>9105.4331091692002</v>
      </c>
    </row>
    <row r="59" spans="1:13" x14ac:dyDescent="0.25">
      <c r="A59" s="257"/>
      <c r="B59" s="78" t="s">
        <v>90</v>
      </c>
      <c r="C59" s="220">
        <v>3796.0452062429003</v>
      </c>
      <c r="D59" s="220">
        <v>10519.272470440101</v>
      </c>
      <c r="E59" s="220">
        <v>5154.7430860308004</v>
      </c>
      <c r="F59" s="220">
        <v>6802.1579973501002</v>
      </c>
      <c r="G59" s="220">
        <v>4593.4224292944</v>
      </c>
      <c r="H59" s="220">
        <v>3909.1113597859003</v>
      </c>
      <c r="I59" s="220">
        <v>8087.3884686021001</v>
      </c>
      <c r="J59" s="220">
        <v>8424.1974324377006</v>
      </c>
      <c r="K59" s="220">
        <v>8526.3797872917003</v>
      </c>
      <c r="L59" s="220">
        <v>4785.5108331156998</v>
      </c>
      <c r="M59" s="220">
        <v>9416.4778067477</v>
      </c>
    </row>
    <row r="60" spans="1:13" x14ac:dyDescent="0.25">
      <c r="A60" s="255">
        <v>2018</v>
      </c>
      <c r="B60" s="76" t="s">
        <v>86</v>
      </c>
      <c r="C60" s="218">
        <v>3678.1930375484003</v>
      </c>
      <c r="D60" s="218" t="s">
        <v>87</v>
      </c>
      <c r="E60" s="218">
        <v>5508.6315736416</v>
      </c>
      <c r="F60" s="218">
        <v>6610.7295521756005</v>
      </c>
      <c r="G60" s="218">
        <v>4911.5026253534006</v>
      </c>
      <c r="H60" s="218">
        <v>4337.3241759923003</v>
      </c>
      <c r="I60" s="218">
        <v>8215.0980761237006</v>
      </c>
      <c r="J60" s="218">
        <v>8243.8714156404003</v>
      </c>
      <c r="K60" s="218">
        <v>9025.2146330097003</v>
      </c>
      <c r="L60" s="218">
        <v>4494.4073942456998</v>
      </c>
      <c r="M60" s="218">
        <v>10030.1256738581</v>
      </c>
    </row>
    <row r="61" spans="1:13" x14ac:dyDescent="0.25">
      <c r="A61" s="256"/>
      <c r="B61" s="77" t="s">
        <v>88</v>
      </c>
      <c r="C61" s="219">
        <v>4004.9724784481</v>
      </c>
      <c r="D61" s="219">
        <v>11426.5781165236</v>
      </c>
      <c r="E61" s="219">
        <v>5460.6410465777999</v>
      </c>
      <c r="F61" s="219">
        <v>6769.5683876285002</v>
      </c>
      <c r="G61" s="219">
        <v>4751.936393123</v>
      </c>
      <c r="H61" s="219">
        <v>4711.3174962837002</v>
      </c>
      <c r="I61" s="219">
        <v>8653.9259455264</v>
      </c>
      <c r="J61" s="219">
        <v>7885.7977990918007</v>
      </c>
      <c r="K61" s="219">
        <v>9249.1810659480998</v>
      </c>
      <c r="L61" s="219">
        <v>4507.2190673576997</v>
      </c>
      <c r="M61" s="219">
        <v>9548.7710426511003</v>
      </c>
    </row>
    <row r="62" spans="1:13" x14ac:dyDescent="0.25">
      <c r="A62" s="256"/>
      <c r="B62" s="77" t="s">
        <v>89</v>
      </c>
      <c r="C62" s="219">
        <v>3833.5777641735999</v>
      </c>
      <c r="D62" s="219">
        <v>9705.4355216548011</v>
      </c>
      <c r="E62" s="219">
        <v>5309.1011764135001</v>
      </c>
      <c r="F62" s="219">
        <v>6695.1022036601998</v>
      </c>
      <c r="G62" s="219">
        <v>5232.0868824886002</v>
      </c>
      <c r="H62" s="219">
        <v>4866.4254889166004</v>
      </c>
      <c r="I62" s="219">
        <v>7518.0997188083002</v>
      </c>
      <c r="J62" s="219">
        <v>7347.3008756538002</v>
      </c>
      <c r="K62" s="219">
        <v>8752.6846338980995</v>
      </c>
      <c r="L62" s="219">
        <v>4656.6197703283005</v>
      </c>
      <c r="M62" s="219">
        <v>10169.295888445</v>
      </c>
    </row>
    <row r="63" spans="1:13" x14ac:dyDescent="0.25">
      <c r="A63" s="257"/>
      <c r="B63" s="78" t="s">
        <v>90</v>
      </c>
      <c r="C63" s="220">
        <v>3883.6450355462002</v>
      </c>
      <c r="D63" s="220" t="s">
        <v>87</v>
      </c>
      <c r="E63" s="220">
        <v>5918.0420153639998</v>
      </c>
      <c r="F63" s="220">
        <v>6695.0930773005002</v>
      </c>
      <c r="G63" s="220">
        <v>4948.0403878073002</v>
      </c>
      <c r="H63" s="220">
        <v>4944.4676618491003</v>
      </c>
      <c r="I63" s="220">
        <v>8263.4295238316008</v>
      </c>
      <c r="J63" s="220">
        <v>7762.0145810377007</v>
      </c>
      <c r="K63" s="220">
        <v>9264.7773658155002</v>
      </c>
      <c r="L63" s="220">
        <v>4417.1593613715004</v>
      </c>
      <c r="M63" s="220">
        <v>9709.3066269424999</v>
      </c>
    </row>
    <row r="64" spans="1:13" x14ac:dyDescent="0.25">
      <c r="A64" s="255">
        <v>2019</v>
      </c>
      <c r="B64" s="76" t="s">
        <v>86</v>
      </c>
      <c r="C64" s="218">
        <v>4733.5905907351998</v>
      </c>
      <c r="D64" s="218">
        <v>11109.393644169801</v>
      </c>
      <c r="E64" s="218">
        <v>5966.9638554370003</v>
      </c>
      <c r="F64" s="218">
        <v>7038.6931114334002</v>
      </c>
      <c r="G64" s="218">
        <v>5107.6404892175005</v>
      </c>
      <c r="H64" s="218">
        <v>4797.8700368701002</v>
      </c>
      <c r="I64" s="218">
        <v>8173.2201764456004</v>
      </c>
      <c r="J64" s="218">
        <v>8452.8480177198999</v>
      </c>
      <c r="K64" s="218">
        <v>9511.259657179</v>
      </c>
      <c r="L64" s="218">
        <v>4860.9767579426998</v>
      </c>
      <c r="M64" s="218">
        <v>10232.049695354701</v>
      </c>
    </row>
    <row r="65" spans="1:13" x14ac:dyDescent="0.25">
      <c r="A65" s="256"/>
      <c r="B65" s="77" t="s">
        <v>88</v>
      </c>
      <c r="C65" s="219">
        <v>4026.9502798799003</v>
      </c>
      <c r="D65" s="219" t="s">
        <v>87</v>
      </c>
      <c r="E65" s="219">
        <v>5476.8279418548</v>
      </c>
      <c r="F65" s="219">
        <v>6819.1705186511999</v>
      </c>
      <c r="G65" s="219">
        <v>4887.5728762462004</v>
      </c>
      <c r="H65" s="219">
        <v>4741.1313174014003</v>
      </c>
      <c r="I65" s="219">
        <v>7860.2848609922003</v>
      </c>
      <c r="J65" s="219">
        <v>7188.2903842446003</v>
      </c>
      <c r="K65" s="219">
        <v>9233.4215573365</v>
      </c>
      <c r="L65" s="219">
        <v>4469.3279294352005</v>
      </c>
      <c r="M65" s="219">
        <v>9707.4084144276003</v>
      </c>
    </row>
    <row r="66" spans="1:13" x14ac:dyDescent="0.25">
      <c r="A66" s="256"/>
      <c r="B66" s="77" t="s">
        <v>89</v>
      </c>
      <c r="C66" s="219">
        <v>4384.0161975667997</v>
      </c>
      <c r="D66" s="219" t="s">
        <v>87</v>
      </c>
      <c r="E66" s="219">
        <v>5344.3391404905005</v>
      </c>
      <c r="F66" s="219">
        <v>6739.9970884082004</v>
      </c>
      <c r="G66" s="219">
        <v>5004.2726226597006</v>
      </c>
      <c r="H66" s="219">
        <v>4926.5390868718005</v>
      </c>
      <c r="I66" s="219">
        <v>8435.9087723113007</v>
      </c>
      <c r="J66" s="219">
        <v>7826.0441173479003</v>
      </c>
      <c r="K66" s="219">
        <v>9088.9125757242</v>
      </c>
      <c r="L66" s="219">
        <v>4737.4697426472003</v>
      </c>
      <c r="M66" s="219">
        <v>9793.2388478747998</v>
      </c>
    </row>
    <row r="67" spans="1:13" x14ac:dyDescent="0.25">
      <c r="A67" s="257"/>
      <c r="B67" s="78" t="s">
        <v>90</v>
      </c>
      <c r="C67" s="220">
        <v>4542.1484097979001</v>
      </c>
      <c r="D67" s="220">
        <v>11672.02130651</v>
      </c>
      <c r="E67" s="220">
        <v>5044.4689877227001</v>
      </c>
      <c r="F67" s="220">
        <v>7085.7501890808999</v>
      </c>
      <c r="G67" s="220">
        <v>5051.9861705625999</v>
      </c>
      <c r="H67" s="220">
        <v>4695.4868340860003</v>
      </c>
      <c r="I67" s="220">
        <v>7592.7134026437006</v>
      </c>
      <c r="J67" s="220">
        <v>7207.3182731437</v>
      </c>
      <c r="K67" s="220">
        <v>9675.0505268383004</v>
      </c>
      <c r="L67" s="220">
        <v>4420.5684608104002</v>
      </c>
      <c r="M67" s="220">
        <v>8565.7971494661997</v>
      </c>
    </row>
    <row r="68" spans="1:13" x14ac:dyDescent="0.25">
      <c r="A68" s="255">
        <v>2020</v>
      </c>
      <c r="B68" s="76" t="s">
        <v>86</v>
      </c>
      <c r="C68" s="218">
        <v>4897.4449212851005</v>
      </c>
      <c r="D68" s="218">
        <v>11989.986603174601</v>
      </c>
      <c r="E68" s="218">
        <v>5727.8286018105</v>
      </c>
      <c r="F68" s="218">
        <v>7787.4774541907</v>
      </c>
      <c r="G68" s="218">
        <v>4941.9091199578006</v>
      </c>
      <c r="H68" s="218">
        <v>4631.4373514983999</v>
      </c>
      <c r="I68" s="218">
        <v>8330.7556982872011</v>
      </c>
      <c r="J68" s="218">
        <v>8101.2259448990999</v>
      </c>
      <c r="K68" s="218">
        <v>9786.3709776897012</v>
      </c>
      <c r="L68" s="218">
        <v>4990.2149657807004</v>
      </c>
      <c r="M68" s="218">
        <v>9365.951091450801</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v>4073.0037891827001</v>
      </c>
      <c r="D70" s="219" t="s">
        <v>87</v>
      </c>
      <c r="E70" s="219">
        <v>6685.5636822947999</v>
      </c>
      <c r="F70" s="219">
        <v>6926.1223313773999</v>
      </c>
      <c r="G70" s="219">
        <v>6341.7627303479003</v>
      </c>
      <c r="H70" s="219">
        <v>4833.468832994</v>
      </c>
      <c r="I70" s="219">
        <v>7478.2995076835005</v>
      </c>
      <c r="J70" s="219">
        <v>7606.379132774</v>
      </c>
      <c r="K70" s="219">
        <v>9565.2379543011011</v>
      </c>
      <c r="L70" s="219">
        <v>4775.2991424479005</v>
      </c>
      <c r="M70" s="219">
        <v>9302.2708640275996</v>
      </c>
    </row>
    <row r="71" spans="1:13" x14ac:dyDescent="0.25">
      <c r="A71" s="257"/>
      <c r="B71" s="78" t="s">
        <v>90</v>
      </c>
      <c r="C71" s="220">
        <v>5649.0857223940002</v>
      </c>
      <c r="D71" s="220" t="s">
        <v>87</v>
      </c>
      <c r="E71" s="220">
        <v>5328.1485976839003</v>
      </c>
      <c r="F71" s="220">
        <v>7329.2218194218003</v>
      </c>
      <c r="G71" s="220">
        <v>5205.3971744650999</v>
      </c>
      <c r="H71" s="220">
        <v>5337.0038802810004</v>
      </c>
      <c r="I71" s="220">
        <v>6408.4568719908002</v>
      </c>
      <c r="J71" s="220">
        <v>8791.2505377385005</v>
      </c>
      <c r="K71" s="220">
        <v>9536.2359838106004</v>
      </c>
      <c r="L71" s="220">
        <v>5385.9434564725998</v>
      </c>
      <c r="M71" s="220">
        <v>9251.7765773824995</v>
      </c>
    </row>
    <row r="72" spans="1:13" x14ac:dyDescent="0.25">
      <c r="A72" s="255">
        <v>2021</v>
      </c>
      <c r="B72" s="76" t="s">
        <v>86</v>
      </c>
      <c r="C72" s="218">
        <v>5586.9285609886001</v>
      </c>
      <c r="D72" s="218">
        <v>9489.7004844377007</v>
      </c>
      <c r="E72" s="218">
        <v>6063.5179898162005</v>
      </c>
      <c r="F72" s="218">
        <v>6869.9150568564</v>
      </c>
      <c r="G72" s="218">
        <v>5853.2140396116001</v>
      </c>
      <c r="H72" s="218">
        <v>4939.4679057222002</v>
      </c>
      <c r="I72" s="218">
        <v>7284.7377278487002</v>
      </c>
      <c r="J72" s="218">
        <v>8644.8722249373004</v>
      </c>
      <c r="K72" s="218">
        <v>9968.7427787025008</v>
      </c>
      <c r="L72" s="218">
        <v>4743.8050905790005</v>
      </c>
      <c r="M72" s="218">
        <v>9586.6775057602008</v>
      </c>
    </row>
    <row r="73" spans="1:13" x14ac:dyDescent="0.25">
      <c r="A73" s="256"/>
      <c r="B73" s="77" t="s">
        <v>88</v>
      </c>
      <c r="C73" s="219">
        <v>5491.0473204603004</v>
      </c>
      <c r="D73" s="219">
        <v>13652.030469375801</v>
      </c>
      <c r="E73" s="219">
        <v>5908.1056829104</v>
      </c>
      <c r="F73" s="219">
        <v>7817.9241910497003</v>
      </c>
      <c r="G73" s="219">
        <v>5496.0584333155002</v>
      </c>
      <c r="H73" s="219">
        <v>5430.6984651152006</v>
      </c>
      <c r="I73" s="219">
        <v>7125.4223890049007</v>
      </c>
      <c r="J73" s="219">
        <v>8322.7005766570001</v>
      </c>
      <c r="K73" s="219">
        <v>9468.2009803847995</v>
      </c>
      <c r="L73" s="219">
        <v>4864.8969178508005</v>
      </c>
      <c r="M73" s="219">
        <v>9765.5080068148</v>
      </c>
    </row>
    <row r="74" spans="1:13" x14ac:dyDescent="0.25">
      <c r="A74" s="256"/>
      <c r="B74" s="77" t="s">
        <v>89</v>
      </c>
      <c r="C74" s="219">
        <v>4439.5579358995001</v>
      </c>
      <c r="D74" s="219" t="s">
        <v>87</v>
      </c>
      <c r="E74" s="219">
        <v>5844.0659804444003</v>
      </c>
      <c r="F74" s="219">
        <v>7346.2761271784002</v>
      </c>
      <c r="G74" s="219">
        <v>5217.2568974289006</v>
      </c>
      <c r="H74" s="219">
        <v>4220.6381774952997</v>
      </c>
      <c r="I74" s="219" t="s">
        <v>87</v>
      </c>
      <c r="J74" s="219">
        <v>9712.4891739833001</v>
      </c>
      <c r="K74" s="219">
        <v>10265.2199392563</v>
      </c>
      <c r="L74" s="219">
        <v>4973.6068026120001</v>
      </c>
      <c r="M74" s="219">
        <v>9624.8647663334996</v>
      </c>
    </row>
    <row r="75" spans="1:13" x14ac:dyDescent="0.25">
      <c r="A75" s="257"/>
      <c r="B75" s="78" t="s">
        <v>90</v>
      </c>
      <c r="C75" s="220">
        <v>4274.0478795187</v>
      </c>
      <c r="D75" s="220">
        <v>13767.9201416548</v>
      </c>
      <c r="E75" s="220">
        <v>5953.8522924243998</v>
      </c>
      <c r="F75" s="220">
        <v>7216.0900707961</v>
      </c>
      <c r="G75" s="220">
        <v>5144.7889228733002</v>
      </c>
      <c r="H75" s="220">
        <v>4672.1624006788006</v>
      </c>
      <c r="I75" s="220">
        <v>8940.6900296578006</v>
      </c>
      <c r="J75" s="220">
        <v>8541.4529581191</v>
      </c>
      <c r="K75" s="220">
        <v>9518.156378940801</v>
      </c>
      <c r="L75" s="220">
        <v>5073.5992638808002</v>
      </c>
      <c r="M75" s="220">
        <v>10953.1675640339</v>
      </c>
    </row>
    <row r="76" spans="1:13" x14ac:dyDescent="0.25">
      <c r="A76" s="255">
        <v>2022</v>
      </c>
      <c r="B76" s="76" t="s">
        <v>86</v>
      </c>
      <c r="C76" s="218">
        <v>4360.7501944351998</v>
      </c>
      <c r="D76" s="218">
        <v>11314.311238598</v>
      </c>
      <c r="E76" s="218">
        <v>5386.8502260577998</v>
      </c>
      <c r="F76" s="218">
        <v>7688.2393564344002</v>
      </c>
      <c r="G76" s="218">
        <v>6053.9814966519998</v>
      </c>
      <c r="H76" s="218">
        <v>4843.8850692894002</v>
      </c>
      <c r="I76" s="218">
        <v>7428.2335998895005</v>
      </c>
      <c r="J76" s="218">
        <v>8214.160604652101</v>
      </c>
      <c r="K76" s="218">
        <v>9585.4468296167997</v>
      </c>
      <c r="L76" s="218">
        <v>5773.6137733158002</v>
      </c>
      <c r="M76" s="218">
        <v>9666.4103635804004</v>
      </c>
    </row>
    <row r="77" spans="1:13" x14ac:dyDescent="0.25">
      <c r="A77" s="256"/>
      <c r="B77" s="77" t="s">
        <v>88</v>
      </c>
      <c r="C77" s="219">
        <v>4679.4838253599</v>
      </c>
      <c r="D77" s="219">
        <v>11932.9359703754</v>
      </c>
      <c r="E77" s="219">
        <v>5669.7821390987001</v>
      </c>
      <c r="F77" s="219">
        <v>7333.0751036335005</v>
      </c>
      <c r="G77" s="219">
        <v>5931.1547082906</v>
      </c>
      <c r="H77" s="219">
        <v>4798.7367090218004</v>
      </c>
      <c r="I77" s="219">
        <v>8887.6085866483008</v>
      </c>
      <c r="J77" s="219">
        <v>9628.5255330813998</v>
      </c>
      <c r="K77" s="219">
        <v>10144.426493937</v>
      </c>
      <c r="L77" s="219">
        <v>5297.8065015949005</v>
      </c>
      <c r="M77" s="219">
        <v>9616.7462912937008</v>
      </c>
    </row>
    <row r="78" spans="1:13" x14ac:dyDescent="0.25">
      <c r="A78" s="256"/>
      <c r="B78" s="77" t="s">
        <v>89</v>
      </c>
      <c r="C78" s="219">
        <v>4018.3236852792002</v>
      </c>
      <c r="D78" s="219">
        <v>11836.944220868301</v>
      </c>
      <c r="E78" s="219">
        <v>5923.9424822321998</v>
      </c>
      <c r="F78" s="219">
        <v>7210.7697392376003</v>
      </c>
      <c r="G78" s="219">
        <v>5593.1024757163004</v>
      </c>
      <c r="H78" s="219">
        <v>5076.9714637928</v>
      </c>
      <c r="I78" s="219">
        <v>8205.4245075725994</v>
      </c>
      <c r="J78" s="219">
        <v>7950.6001172426004</v>
      </c>
      <c r="K78" s="219">
        <v>8902.2223316087002</v>
      </c>
      <c r="L78" s="219">
        <v>5065.9444779152</v>
      </c>
      <c r="M78" s="219">
        <v>9929.7561023909002</v>
      </c>
    </row>
    <row r="79" spans="1:13" x14ac:dyDescent="0.25">
      <c r="A79" s="257"/>
      <c r="B79" s="78" t="s">
        <v>90</v>
      </c>
      <c r="C79" s="220">
        <v>5254.0333250082003</v>
      </c>
      <c r="D79" s="220">
        <v>13441.888020537101</v>
      </c>
      <c r="E79" s="220">
        <v>5659.7744878702006</v>
      </c>
      <c r="F79" s="220">
        <v>7122.4683589758006</v>
      </c>
      <c r="G79" s="220">
        <v>5455.0994827426002</v>
      </c>
      <c r="H79" s="220">
        <v>4845.4411923553998</v>
      </c>
      <c r="I79" s="220">
        <v>8260.9572682170001</v>
      </c>
      <c r="J79" s="220">
        <v>8115.6053568359002</v>
      </c>
      <c r="K79" s="220">
        <v>9434.2236884269005</v>
      </c>
      <c r="L79" s="220">
        <v>5047.6006336782002</v>
      </c>
      <c r="M79" s="220">
        <v>9344.1044141097009</v>
      </c>
    </row>
    <row r="80" spans="1:13" x14ac:dyDescent="0.25">
      <c r="A80" s="255">
        <v>2023</v>
      </c>
      <c r="B80" s="76" t="s">
        <v>86</v>
      </c>
      <c r="C80" s="218">
        <v>5277.6128895983002</v>
      </c>
      <c r="D80" s="218">
        <v>11798.5878212675</v>
      </c>
      <c r="E80" s="218">
        <v>5664.5373043507007</v>
      </c>
      <c r="F80" s="218">
        <v>6925.1825027567002</v>
      </c>
      <c r="G80" s="218">
        <v>5431.6484529744002</v>
      </c>
      <c r="H80" s="218">
        <v>4639.558996537</v>
      </c>
      <c r="I80" s="218">
        <v>9127.8562837322006</v>
      </c>
      <c r="J80" s="218">
        <v>9145.0954940553002</v>
      </c>
      <c r="K80" s="218">
        <v>9057.6851183063009</v>
      </c>
      <c r="L80" s="218">
        <v>5511.9907879530001</v>
      </c>
      <c r="M80" s="218">
        <v>10317.738776112801</v>
      </c>
    </row>
    <row r="81" spans="1:13" x14ac:dyDescent="0.25">
      <c r="A81" s="256"/>
      <c r="B81" s="77" t="s">
        <v>88</v>
      </c>
      <c r="C81" s="219">
        <v>5483.8046594105999</v>
      </c>
      <c r="D81" s="219" t="s">
        <v>87</v>
      </c>
      <c r="E81" s="219">
        <v>5433.3569549828999</v>
      </c>
      <c r="F81" s="219">
        <v>7161.6977346199001</v>
      </c>
      <c r="G81" s="219">
        <v>6048.1356292472001</v>
      </c>
      <c r="H81" s="219">
        <v>4533.0258523310004</v>
      </c>
      <c r="I81" s="219">
        <v>9147.1730186090008</v>
      </c>
      <c r="J81" s="219">
        <v>8085.0010052475</v>
      </c>
      <c r="K81" s="219">
        <v>10582.744184545201</v>
      </c>
      <c r="L81" s="219">
        <v>5159.9402213273997</v>
      </c>
      <c r="M81" s="219">
        <v>10488.176601437801</v>
      </c>
    </row>
    <row r="82" spans="1:13" x14ac:dyDescent="0.25">
      <c r="A82" s="256"/>
      <c r="B82" s="77" t="s">
        <v>89</v>
      </c>
      <c r="C82" s="219">
        <v>4859.8393965170999</v>
      </c>
      <c r="D82" s="219" t="s">
        <v>87</v>
      </c>
      <c r="E82" s="219">
        <v>5967.0851997493</v>
      </c>
      <c r="F82" s="219">
        <v>7028.3815591127004</v>
      </c>
      <c r="G82" s="219">
        <v>5596.7205203314006</v>
      </c>
      <c r="H82" s="219">
        <v>5092.2538876418002</v>
      </c>
      <c r="I82" s="219">
        <v>9901.6954739799003</v>
      </c>
      <c r="J82" s="219">
        <v>7478.0786278607002</v>
      </c>
      <c r="K82" s="219">
        <v>9873.2196787768007</v>
      </c>
      <c r="L82" s="219">
        <v>4948.5462665300001</v>
      </c>
      <c r="M82" s="219">
        <v>10559.707636986001</v>
      </c>
    </row>
    <row r="83" spans="1:13" x14ac:dyDescent="0.25">
      <c r="A83" s="257"/>
      <c r="B83" s="78" t="s">
        <v>90</v>
      </c>
      <c r="C83" s="220">
        <v>5076.2894543787997</v>
      </c>
      <c r="D83" s="220">
        <v>9538.4039248923</v>
      </c>
      <c r="E83" s="220">
        <v>5931.9414711176005</v>
      </c>
      <c r="F83" s="220">
        <v>7625.7628917908005</v>
      </c>
      <c r="G83" s="220">
        <v>5556.3409073826006</v>
      </c>
      <c r="H83" s="220">
        <v>5029.0417108755</v>
      </c>
      <c r="I83" s="220">
        <v>10099.572488351001</v>
      </c>
      <c r="J83" s="220">
        <v>9172.1337363971998</v>
      </c>
      <c r="K83" s="220">
        <v>9657.4619187014996</v>
      </c>
      <c r="L83" s="220">
        <v>5163.0280354879005</v>
      </c>
      <c r="M83" s="220">
        <v>9462.083067308</v>
      </c>
    </row>
    <row r="84" spans="1:13" x14ac:dyDescent="0.25">
      <c r="A84" s="255">
        <v>2024</v>
      </c>
      <c r="B84" s="76" t="s">
        <v>86</v>
      </c>
      <c r="C84" s="218">
        <v>5029.4623992987999</v>
      </c>
      <c r="D84" s="218" t="s">
        <v>87</v>
      </c>
      <c r="E84" s="218">
        <v>6104.7828207193006</v>
      </c>
      <c r="F84" s="218">
        <v>7380.7922288836999</v>
      </c>
      <c r="G84" s="218">
        <v>5696.7732902561002</v>
      </c>
      <c r="H84" s="218">
        <v>5091.0595121868</v>
      </c>
      <c r="I84" s="218">
        <v>10892.972779239901</v>
      </c>
      <c r="J84" s="218">
        <v>8526.4501744351001</v>
      </c>
      <c r="K84" s="218">
        <v>9464.7054811533999</v>
      </c>
      <c r="L84" s="218">
        <v>5718.5291812595005</v>
      </c>
      <c r="M84" s="218">
        <v>9760.4855230909998</v>
      </c>
    </row>
    <row r="85" spans="1:13" x14ac:dyDescent="0.25">
      <c r="A85" s="256"/>
      <c r="B85" s="77" t="s">
        <v>88</v>
      </c>
      <c r="C85" s="219">
        <v>5536.7943273394003</v>
      </c>
      <c r="D85" s="219" t="s">
        <v>87</v>
      </c>
      <c r="E85" s="219">
        <v>5715.0070918650999</v>
      </c>
      <c r="F85" s="219">
        <v>7628.5455112105001</v>
      </c>
      <c r="G85" s="219">
        <v>5329.3555732067998</v>
      </c>
      <c r="H85" s="219">
        <v>5351.7210720559005</v>
      </c>
      <c r="I85" s="219">
        <v>9216.5472016177009</v>
      </c>
      <c r="J85" s="219" t="s">
        <v>87</v>
      </c>
      <c r="K85" s="219">
        <v>9484.426306966001</v>
      </c>
      <c r="L85" s="219">
        <v>5284.3831075705002</v>
      </c>
      <c r="M85" s="219">
        <v>9888.0779746841999</v>
      </c>
    </row>
    <row r="86" spans="1:13" x14ac:dyDescent="0.25">
      <c r="A86" s="256"/>
      <c r="B86" s="77" t="s">
        <v>89</v>
      </c>
      <c r="C86" s="219">
        <v>4905.4629045763004</v>
      </c>
      <c r="D86" s="219">
        <v>8085.6409645390004</v>
      </c>
      <c r="E86" s="219">
        <v>6131.2275900118002</v>
      </c>
      <c r="F86" s="219">
        <v>8117.6542115331004</v>
      </c>
      <c r="G86" s="219">
        <v>5406.5000905506004</v>
      </c>
      <c r="H86" s="219">
        <v>5612.2931938614001</v>
      </c>
      <c r="I86" s="219">
        <v>11043.1865335003</v>
      </c>
      <c r="J86" s="219">
        <v>9701.1953643012002</v>
      </c>
      <c r="K86" s="219">
        <v>9486.1622214380004</v>
      </c>
      <c r="L86" s="219">
        <v>5304.8671389052006</v>
      </c>
      <c r="M86" s="219">
        <v>10083.9619462103</v>
      </c>
    </row>
    <row r="87" spans="1:13" x14ac:dyDescent="0.25">
      <c r="A87" s="257"/>
      <c r="B87" s="78" t="s">
        <v>90</v>
      </c>
      <c r="C87" s="220">
        <v>5559.1771065747998</v>
      </c>
      <c r="D87" s="220">
        <v>9768.5521076485002</v>
      </c>
      <c r="E87" s="220">
        <v>6304.2043405642999</v>
      </c>
      <c r="F87" s="220">
        <v>8219.7160520783</v>
      </c>
      <c r="G87" s="220">
        <v>6179.9177978388998</v>
      </c>
      <c r="H87" s="220">
        <v>5412.8646467787003</v>
      </c>
      <c r="I87" s="220">
        <v>9832.4921729506004</v>
      </c>
      <c r="J87" s="220">
        <v>10411.870680480601</v>
      </c>
      <c r="K87" s="220">
        <v>9287.9507941742995</v>
      </c>
      <c r="L87" s="220">
        <v>5556.3286597367005</v>
      </c>
      <c r="M87" s="220">
        <v>9084.9057818873007</v>
      </c>
    </row>
    <row r="88" spans="1:13" x14ac:dyDescent="0.25">
      <c r="A88" s="258">
        <v>2025</v>
      </c>
      <c r="B88" s="76" t="s">
        <v>86</v>
      </c>
      <c r="C88" s="218">
        <v>5363.8447766284999</v>
      </c>
      <c r="D88" s="218">
        <v>8418.6496711019008</v>
      </c>
      <c r="E88" s="218">
        <v>5920.8389309308004</v>
      </c>
      <c r="F88" s="218">
        <v>7826.8852093796004</v>
      </c>
      <c r="G88" s="218">
        <v>6176.8555129058996</v>
      </c>
      <c r="H88" s="218">
        <v>5301.3626976626001</v>
      </c>
      <c r="I88" s="218">
        <v>12513.660841729101</v>
      </c>
      <c r="J88" s="218">
        <v>7456.5942790991003</v>
      </c>
      <c r="K88" s="218">
        <v>9714.5423182878003</v>
      </c>
      <c r="L88" s="218">
        <v>5019.1825536060014</v>
      </c>
      <c r="M88" s="218">
        <v>9303.7109639147002</v>
      </c>
    </row>
    <row r="89" spans="1:13" x14ac:dyDescent="0.25">
      <c r="A89" s="259"/>
      <c r="B89" s="77" t="s">
        <v>88</v>
      </c>
      <c r="C89" s="219">
        <v>5242.8743944731004</v>
      </c>
      <c r="D89" s="219">
        <v>7402.6197427469006</v>
      </c>
      <c r="E89" s="219">
        <v>6240.8046691951004</v>
      </c>
      <c r="F89" s="219">
        <v>8094.3899849700001</v>
      </c>
      <c r="G89" s="219">
        <v>6296.7925023975004</v>
      </c>
      <c r="H89" s="219">
        <v>5264.7040589343014</v>
      </c>
      <c r="I89" s="219">
        <v>8141.6770000341003</v>
      </c>
      <c r="J89" s="219">
        <v>8713.8909919739999</v>
      </c>
      <c r="K89" s="219">
        <v>8880.0514852207998</v>
      </c>
      <c r="L89" s="219">
        <v>5314.5784854403</v>
      </c>
      <c r="M89" s="219">
        <v>10088.149903175099</v>
      </c>
    </row>
    <row r="90" spans="1:13" x14ac:dyDescent="0.25">
      <c r="A90" s="259"/>
      <c r="B90" s="77" t="s">
        <v>89</v>
      </c>
      <c r="C90" s="219">
        <v>4825.0952069991999</v>
      </c>
      <c r="D90" s="219">
        <v>8623.5398582329999</v>
      </c>
      <c r="E90" s="219">
        <v>5935.7008999746004</v>
      </c>
      <c r="F90" s="219">
        <v>8076.7538343979004</v>
      </c>
      <c r="G90" s="219">
        <v>5871.2570529339</v>
      </c>
      <c r="H90" s="219">
        <v>5223.3213638531006</v>
      </c>
      <c r="I90" s="219">
        <v>9652.0959154396005</v>
      </c>
      <c r="J90" s="219">
        <v>8425.7609135995008</v>
      </c>
      <c r="K90" s="219">
        <v>9642.761040208401</v>
      </c>
      <c r="L90" s="219">
        <v>5106.5864675229996</v>
      </c>
      <c r="M90" s="219">
        <v>9967.9714376427</v>
      </c>
    </row>
    <row r="91" spans="1:13" x14ac:dyDescent="0.25">
      <c r="A91" s="259"/>
      <c r="B91" s="77" t="s">
        <v>90</v>
      </c>
      <c r="C91" s="219">
        <v>4932.1945751098001</v>
      </c>
      <c r="D91" s="219">
        <v>10358.745327067099</v>
      </c>
      <c r="E91" s="219">
        <v>5693.3076148654</v>
      </c>
      <c r="F91" s="219">
        <v>7739.7284432099996</v>
      </c>
      <c r="G91" s="219">
        <v>6164.2803229432002</v>
      </c>
      <c r="H91" s="219">
        <v>5182.1213177282998</v>
      </c>
      <c r="I91" s="219">
        <v>9060.865147988301</v>
      </c>
      <c r="J91" s="219">
        <v>7597.8014235111996</v>
      </c>
      <c r="K91" s="219">
        <v>9408.8708754120998</v>
      </c>
      <c r="L91" s="219">
        <v>5383.5200476567006</v>
      </c>
      <c r="M91" s="219">
        <v>9885.0252452409004</v>
      </c>
    </row>
    <row r="92" spans="1:13" ht="3.75" customHeight="1" x14ac:dyDescent="0.25">
      <c r="A92" s="87"/>
      <c r="B92" s="36"/>
      <c r="C92" s="47"/>
      <c r="D92" s="47"/>
      <c r="E92" s="47"/>
      <c r="F92" s="47"/>
      <c r="G92" s="47"/>
      <c r="H92" s="47"/>
      <c r="I92" s="47"/>
      <c r="J92" s="47"/>
      <c r="K92" s="47"/>
      <c r="L92" s="47"/>
      <c r="M92" s="47"/>
    </row>
    <row r="93" spans="1:13" ht="3"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5" customHeight="1" x14ac:dyDescent="0.25">
      <c r="A96" s="50" t="s">
        <v>96</v>
      </c>
      <c r="B96" s="240" t="s">
        <v>244</v>
      </c>
      <c r="C96" s="240"/>
      <c r="D96" s="240"/>
      <c r="E96" s="240"/>
      <c r="F96" s="240"/>
      <c r="G96" s="240"/>
      <c r="H96" s="240"/>
      <c r="I96" s="240"/>
      <c r="J96" s="240"/>
    </row>
    <row r="97" spans="1:10" ht="36.75" customHeight="1" x14ac:dyDescent="0.25">
      <c r="A97" s="50" t="s">
        <v>98</v>
      </c>
      <c r="B97" s="240" t="s">
        <v>103</v>
      </c>
      <c r="C97" s="240"/>
      <c r="D97" s="240"/>
      <c r="E97" s="240"/>
      <c r="F97" s="240"/>
      <c r="G97" s="240"/>
      <c r="H97" s="240"/>
      <c r="I97" s="240"/>
      <c r="J97" s="240"/>
    </row>
    <row r="98" spans="1:10" x14ac:dyDescent="0.25">
      <c r="A98" s="49" t="s">
        <v>108</v>
      </c>
      <c r="B98" s="240" t="s">
        <v>277</v>
      </c>
      <c r="C98" s="240"/>
      <c r="D98" s="240"/>
      <c r="E98" s="240"/>
      <c r="F98" s="240"/>
      <c r="G98" s="240"/>
      <c r="H98" s="240"/>
      <c r="I98" s="240"/>
      <c r="J98" s="240"/>
    </row>
    <row r="99" spans="1:10" ht="14.45" customHeight="1" x14ac:dyDescent="0.25">
      <c r="A99" s="49" t="s">
        <v>106</v>
      </c>
      <c r="B99" s="240" t="s">
        <v>278</v>
      </c>
      <c r="C99" s="240"/>
      <c r="D99" s="240"/>
      <c r="E99" s="240"/>
      <c r="F99" s="240"/>
      <c r="G99" s="240"/>
      <c r="H99" s="240"/>
      <c r="I99" s="240"/>
      <c r="J99" s="240"/>
    </row>
    <row r="100" spans="1:10" ht="24.75" customHeight="1" x14ac:dyDescent="0.25">
      <c r="A100" s="49" t="s">
        <v>110</v>
      </c>
      <c r="B100" s="240" t="s">
        <v>111</v>
      </c>
      <c r="C100" s="240"/>
      <c r="D100" s="240"/>
      <c r="E100" s="240"/>
      <c r="F100" s="240"/>
      <c r="G100" s="240"/>
      <c r="H100" s="240"/>
      <c r="I100" s="240"/>
      <c r="J100" s="240"/>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9CFD1-2826-49C5-AA7C-34B7442C685D}">
  <dimension ref="A1:M100"/>
  <sheetViews>
    <sheetView zoomScaleNormal="100" workbookViewId="0">
      <pane ySplit="7" topLeftCell="A8" activePane="bottomLeft" state="frozen"/>
      <selection activeCell="A88" sqref="A88:A91"/>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18.Mor.</v>
      </c>
      <c r="M3" s="254"/>
    </row>
    <row r="4" spans="1:13" ht="12.95" customHeight="1" x14ac:dyDescent="0.25">
      <c r="A4" s="98" t="s">
        <v>152</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v>3183.1458450974001</v>
      </c>
      <c r="D8" s="218">
        <v>8574.1796816269998</v>
      </c>
      <c r="E8" s="218">
        <v>5623.7823889626006</v>
      </c>
      <c r="F8" s="218">
        <v>6993.1164346117002</v>
      </c>
      <c r="G8" s="218">
        <v>4483.9955030601004</v>
      </c>
      <c r="H8" s="218">
        <v>4249.165025794</v>
      </c>
      <c r="I8" s="218">
        <v>7415.1111928229002</v>
      </c>
      <c r="J8" s="218">
        <v>11081.3840708028</v>
      </c>
      <c r="K8" s="218">
        <v>9257.4958485917996</v>
      </c>
      <c r="L8" s="218">
        <v>4130.8084798967002</v>
      </c>
      <c r="M8" s="218">
        <v>9234.1371024492</v>
      </c>
    </row>
    <row r="9" spans="1:13" x14ac:dyDescent="0.25">
      <c r="A9" s="256"/>
      <c r="B9" s="77" t="s">
        <v>88</v>
      </c>
      <c r="C9" s="219">
        <v>3111.9161088198998</v>
      </c>
      <c r="D9" s="219">
        <v>7950.9573172891014</v>
      </c>
      <c r="E9" s="219">
        <v>5730.9273582516998</v>
      </c>
      <c r="F9" s="219">
        <v>6969.9924767917</v>
      </c>
      <c r="G9" s="219">
        <v>4707.0221083544002</v>
      </c>
      <c r="H9" s="219">
        <v>3825.1595628260002</v>
      </c>
      <c r="I9" s="219">
        <v>6926.2318607390998</v>
      </c>
      <c r="J9" s="219">
        <v>7453.8405684945001</v>
      </c>
      <c r="K9" s="219">
        <v>10145.4329984824</v>
      </c>
      <c r="L9" s="219">
        <v>4421.6980541004004</v>
      </c>
      <c r="M9" s="219">
        <v>9386.0834049312998</v>
      </c>
    </row>
    <row r="10" spans="1:13" x14ac:dyDescent="0.25">
      <c r="A10" s="256"/>
      <c r="B10" s="77" t="s">
        <v>89</v>
      </c>
      <c r="C10" s="219">
        <v>3267.1584882900002</v>
      </c>
      <c r="D10" s="219">
        <v>8468.6522307585001</v>
      </c>
      <c r="E10" s="219">
        <v>5673.7701887415014</v>
      </c>
      <c r="F10" s="219">
        <v>7018.5925671712002</v>
      </c>
      <c r="G10" s="219">
        <v>4375.3910223412004</v>
      </c>
      <c r="H10" s="219">
        <v>4006.5643925221002</v>
      </c>
      <c r="I10" s="219">
        <v>7176.3824768735003</v>
      </c>
      <c r="J10" s="219">
        <v>9647.0724300617003</v>
      </c>
      <c r="K10" s="219">
        <v>9232.3114831339008</v>
      </c>
      <c r="L10" s="219">
        <v>4611.7639076428004</v>
      </c>
      <c r="M10" s="219">
        <v>11996.971560373</v>
      </c>
    </row>
    <row r="11" spans="1:13" x14ac:dyDescent="0.25">
      <c r="A11" s="257"/>
      <c r="B11" s="78" t="s">
        <v>90</v>
      </c>
      <c r="C11" s="220">
        <v>3903.7697414221998</v>
      </c>
      <c r="D11" s="220" t="s">
        <v>87</v>
      </c>
      <c r="E11" s="220">
        <v>6492.6062732181999</v>
      </c>
      <c r="F11" s="220">
        <v>7162.3940591311002</v>
      </c>
      <c r="G11" s="220">
        <v>4173.4803618443002</v>
      </c>
      <c r="H11" s="220">
        <v>4081.2671794507</v>
      </c>
      <c r="I11" s="220">
        <v>8159.7193511309006</v>
      </c>
      <c r="J11" s="220">
        <v>10910.098588646</v>
      </c>
      <c r="K11" s="220">
        <v>10633.407174542701</v>
      </c>
      <c r="L11" s="220">
        <v>5272.6201874861999</v>
      </c>
      <c r="M11" s="220">
        <v>12132.6125744439</v>
      </c>
    </row>
    <row r="12" spans="1:13" x14ac:dyDescent="0.25">
      <c r="A12" s="255">
        <v>2006</v>
      </c>
      <c r="B12" s="76" t="s">
        <v>86</v>
      </c>
      <c r="C12" s="218">
        <v>3272.7426798117999</v>
      </c>
      <c r="D12" s="218" t="s">
        <v>87</v>
      </c>
      <c r="E12" s="218">
        <v>5334.8571089216002</v>
      </c>
      <c r="F12" s="218">
        <v>6806.9225509156004</v>
      </c>
      <c r="G12" s="218">
        <v>4188.7231010698997</v>
      </c>
      <c r="H12" s="218">
        <v>4123.2104635903997</v>
      </c>
      <c r="I12" s="218">
        <v>7720.0068182969999</v>
      </c>
      <c r="J12" s="218">
        <v>7357.2369310600006</v>
      </c>
      <c r="K12" s="218">
        <v>10362.7167241684</v>
      </c>
      <c r="L12" s="218">
        <v>4835.9630017236004</v>
      </c>
      <c r="M12" s="218">
        <v>9901.2692614280004</v>
      </c>
    </row>
    <row r="13" spans="1:13" x14ac:dyDescent="0.25">
      <c r="A13" s="256"/>
      <c r="B13" s="77" t="s">
        <v>88</v>
      </c>
      <c r="C13" s="219">
        <v>3326.9726484797002</v>
      </c>
      <c r="D13" s="219" t="s">
        <v>87</v>
      </c>
      <c r="E13" s="219">
        <v>5649.3192604388005</v>
      </c>
      <c r="F13" s="219">
        <v>6907.3438045716002</v>
      </c>
      <c r="G13" s="219">
        <v>3936.7562984630003</v>
      </c>
      <c r="H13" s="219">
        <v>4201.0790210383002</v>
      </c>
      <c r="I13" s="219">
        <v>7737.0427494727001</v>
      </c>
      <c r="J13" s="219">
        <v>10255.058407943501</v>
      </c>
      <c r="K13" s="219">
        <v>9845.9182252097999</v>
      </c>
      <c r="L13" s="219">
        <v>4316.3156236310006</v>
      </c>
      <c r="M13" s="219">
        <v>10254.7297837203</v>
      </c>
    </row>
    <row r="14" spans="1:13" x14ac:dyDescent="0.25">
      <c r="A14" s="256"/>
      <c r="B14" s="77" t="s">
        <v>89</v>
      </c>
      <c r="C14" s="219">
        <v>4237.5870424031</v>
      </c>
      <c r="D14" s="219" t="s">
        <v>87</v>
      </c>
      <c r="E14" s="219">
        <v>6055.4606887528998</v>
      </c>
      <c r="F14" s="219">
        <v>6901.0760426665001</v>
      </c>
      <c r="G14" s="219">
        <v>4221.0462558680001</v>
      </c>
      <c r="H14" s="219">
        <v>3858.0561670454003</v>
      </c>
      <c r="I14" s="219">
        <v>7890.6517944483003</v>
      </c>
      <c r="J14" s="219">
        <v>9502.9382092404012</v>
      </c>
      <c r="K14" s="219">
        <v>11250.4532144486</v>
      </c>
      <c r="L14" s="219">
        <v>5015.0094818705002</v>
      </c>
      <c r="M14" s="219">
        <v>9980.4155807363004</v>
      </c>
    </row>
    <row r="15" spans="1:13" x14ac:dyDescent="0.25">
      <c r="A15" s="257"/>
      <c r="B15" s="78" t="s">
        <v>90</v>
      </c>
      <c r="C15" s="220">
        <v>3320.2830698333</v>
      </c>
      <c r="D15" s="220">
        <v>10801.7356407439</v>
      </c>
      <c r="E15" s="220">
        <v>5840.8505521531006</v>
      </c>
      <c r="F15" s="220">
        <v>7560.6501568729</v>
      </c>
      <c r="G15" s="220">
        <v>4228.1715748612005</v>
      </c>
      <c r="H15" s="220">
        <v>4290.7275359607002</v>
      </c>
      <c r="I15" s="220">
        <v>7730.1676327297</v>
      </c>
      <c r="J15" s="220">
        <v>10451.248165020901</v>
      </c>
      <c r="K15" s="220">
        <v>9653.6067785225005</v>
      </c>
      <c r="L15" s="220">
        <v>4682.9001211498999</v>
      </c>
      <c r="M15" s="220">
        <v>9347.3694430608011</v>
      </c>
    </row>
    <row r="16" spans="1:13" x14ac:dyDescent="0.25">
      <c r="A16" s="255">
        <v>2007</v>
      </c>
      <c r="B16" s="76" t="s">
        <v>86</v>
      </c>
      <c r="C16" s="218">
        <v>3663.4820511895</v>
      </c>
      <c r="D16" s="218">
        <v>8010.9623087503005</v>
      </c>
      <c r="E16" s="218">
        <v>5755.6676604149998</v>
      </c>
      <c r="F16" s="218">
        <v>7222.3660450145999</v>
      </c>
      <c r="G16" s="218">
        <v>4284.4455162518998</v>
      </c>
      <c r="H16" s="218">
        <v>4030.8600150848001</v>
      </c>
      <c r="I16" s="218">
        <v>7854.7564147461999</v>
      </c>
      <c r="J16" s="218">
        <v>9494.7794256858997</v>
      </c>
      <c r="K16" s="218">
        <v>9511.3411158060007</v>
      </c>
      <c r="L16" s="218">
        <v>4558.3554195267998</v>
      </c>
      <c r="M16" s="218">
        <v>8111.7568059353007</v>
      </c>
    </row>
    <row r="17" spans="1:13" x14ac:dyDescent="0.25">
      <c r="A17" s="256"/>
      <c r="B17" s="77" t="s">
        <v>88</v>
      </c>
      <c r="C17" s="219">
        <v>3769.5607210291</v>
      </c>
      <c r="D17" s="219">
        <v>9023.8884861057995</v>
      </c>
      <c r="E17" s="219">
        <v>6104.6527054413</v>
      </c>
      <c r="F17" s="219">
        <v>7159.9991035892999</v>
      </c>
      <c r="G17" s="219">
        <v>4395.0688767201</v>
      </c>
      <c r="H17" s="219">
        <v>4041.4331078100004</v>
      </c>
      <c r="I17" s="219">
        <v>8321.9037196492009</v>
      </c>
      <c r="J17" s="219">
        <v>7809.8124678508002</v>
      </c>
      <c r="K17" s="219">
        <v>10875.580279421101</v>
      </c>
      <c r="L17" s="219">
        <v>4490.0617332558004</v>
      </c>
      <c r="M17" s="219">
        <v>10318.0549335625</v>
      </c>
    </row>
    <row r="18" spans="1:13" x14ac:dyDescent="0.25">
      <c r="A18" s="256"/>
      <c r="B18" s="77" t="s">
        <v>89</v>
      </c>
      <c r="C18" s="219">
        <v>2977.4519157329</v>
      </c>
      <c r="D18" s="219">
        <v>11493.9037337888</v>
      </c>
      <c r="E18" s="219">
        <v>6103.2273560076001</v>
      </c>
      <c r="F18" s="219">
        <v>6932.1173090398006</v>
      </c>
      <c r="G18" s="219">
        <v>4730.7945346810002</v>
      </c>
      <c r="H18" s="219">
        <v>3412.8636238577001</v>
      </c>
      <c r="I18" s="219">
        <v>7867.3094969512003</v>
      </c>
      <c r="J18" s="219">
        <v>8933.4422053522012</v>
      </c>
      <c r="K18" s="219">
        <v>10483.956484219301</v>
      </c>
      <c r="L18" s="219">
        <v>4494.8809263418998</v>
      </c>
      <c r="M18" s="219">
        <v>9819.0436335335999</v>
      </c>
    </row>
    <row r="19" spans="1:13" x14ac:dyDescent="0.25">
      <c r="A19" s="257"/>
      <c r="B19" s="78" t="s">
        <v>90</v>
      </c>
      <c r="C19" s="220">
        <v>3194.3720305779002</v>
      </c>
      <c r="D19" s="220" t="s">
        <v>87</v>
      </c>
      <c r="E19" s="220">
        <v>6469.4903502752004</v>
      </c>
      <c r="F19" s="220">
        <v>6971.6179764556</v>
      </c>
      <c r="G19" s="220">
        <v>4252.2958582970004</v>
      </c>
      <c r="H19" s="220">
        <v>3547.4679865055</v>
      </c>
      <c r="I19" s="220">
        <v>7577.7124215528002</v>
      </c>
      <c r="J19" s="220">
        <v>7955.1816210720999</v>
      </c>
      <c r="K19" s="220">
        <v>9733.7318888376012</v>
      </c>
      <c r="L19" s="220">
        <v>4234.6045518892997</v>
      </c>
      <c r="M19" s="220">
        <v>9824.8503064846009</v>
      </c>
    </row>
    <row r="20" spans="1:13" x14ac:dyDescent="0.25">
      <c r="A20" s="255">
        <v>2008</v>
      </c>
      <c r="B20" s="76" t="s">
        <v>86</v>
      </c>
      <c r="C20" s="218">
        <v>3371.2523652328</v>
      </c>
      <c r="D20" s="218">
        <v>10188.485484433</v>
      </c>
      <c r="E20" s="218">
        <v>5331.6467245294998</v>
      </c>
      <c r="F20" s="218">
        <v>6846.5849735975999</v>
      </c>
      <c r="G20" s="218">
        <v>3877.2540470135</v>
      </c>
      <c r="H20" s="218">
        <v>3480.7764455956003</v>
      </c>
      <c r="I20" s="218">
        <v>8266.858303008501</v>
      </c>
      <c r="J20" s="218" t="s">
        <v>87</v>
      </c>
      <c r="K20" s="218">
        <v>9351.2137903938001</v>
      </c>
      <c r="L20" s="218">
        <v>4366.8109526626004</v>
      </c>
      <c r="M20" s="218">
        <v>11737.9865579257</v>
      </c>
    </row>
    <row r="21" spans="1:13" x14ac:dyDescent="0.25">
      <c r="A21" s="256"/>
      <c r="B21" s="77" t="s">
        <v>88</v>
      </c>
      <c r="C21" s="219">
        <v>3669.3058129609003</v>
      </c>
      <c r="D21" s="219">
        <v>8742.5430134598009</v>
      </c>
      <c r="E21" s="219">
        <v>5082.8447586719003</v>
      </c>
      <c r="F21" s="219">
        <v>7218.8530391613003</v>
      </c>
      <c r="G21" s="219">
        <v>4013.5848650439002</v>
      </c>
      <c r="H21" s="219">
        <v>3797.7501191036999</v>
      </c>
      <c r="I21" s="219">
        <v>7367.1863936003001</v>
      </c>
      <c r="J21" s="219">
        <v>7174.0138268282999</v>
      </c>
      <c r="K21" s="219">
        <v>9652.0515993015997</v>
      </c>
      <c r="L21" s="219">
        <v>4362.7696698799</v>
      </c>
      <c r="M21" s="219">
        <v>9317.2391033679996</v>
      </c>
    </row>
    <row r="22" spans="1:13" x14ac:dyDescent="0.25">
      <c r="A22" s="256"/>
      <c r="B22" s="77" t="s">
        <v>89</v>
      </c>
      <c r="C22" s="219">
        <v>2584.6870323368003</v>
      </c>
      <c r="D22" s="219" t="s">
        <v>87</v>
      </c>
      <c r="E22" s="219">
        <v>5641.4924559168003</v>
      </c>
      <c r="F22" s="219">
        <v>7076.3805119583003</v>
      </c>
      <c r="G22" s="219">
        <v>3823.7040834063</v>
      </c>
      <c r="H22" s="219">
        <v>3916.3471914853003</v>
      </c>
      <c r="I22" s="219">
        <v>7930.3083148659007</v>
      </c>
      <c r="J22" s="219">
        <v>7442.5210264271</v>
      </c>
      <c r="K22" s="219">
        <v>9737.6039593330006</v>
      </c>
      <c r="L22" s="219">
        <v>4522.0787291891002</v>
      </c>
      <c r="M22" s="219">
        <v>10104.5896702503</v>
      </c>
    </row>
    <row r="23" spans="1:13" x14ac:dyDescent="0.25">
      <c r="A23" s="257"/>
      <c r="B23" s="78" t="s">
        <v>90</v>
      </c>
      <c r="C23" s="220">
        <v>3278.1649830169999</v>
      </c>
      <c r="D23" s="220">
        <v>7684.2404361973004</v>
      </c>
      <c r="E23" s="220">
        <v>6098.3483578833002</v>
      </c>
      <c r="F23" s="220">
        <v>6621.8058937254</v>
      </c>
      <c r="G23" s="220">
        <v>3705.1340052461001</v>
      </c>
      <c r="H23" s="220">
        <v>3565.7641062266002</v>
      </c>
      <c r="I23" s="220">
        <v>7227.7472513459006</v>
      </c>
      <c r="J23" s="220">
        <v>8594.0767636690998</v>
      </c>
      <c r="K23" s="220">
        <v>9026.4403967680009</v>
      </c>
      <c r="L23" s="220">
        <v>4469.8652669331004</v>
      </c>
      <c r="M23" s="220">
        <v>8261.2309454644001</v>
      </c>
    </row>
    <row r="24" spans="1:13" x14ac:dyDescent="0.25">
      <c r="A24" s="255">
        <v>2009</v>
      </c>
      <c r="B24" s="76" t="s">
        <v>86</v>
      </c>
      <c r="C24" s="218">
        <v>2804.5791246299</v>
      </c>
      <c r="D24" s="218" t="s">
        <v>87</v>
      </c>
      <c r="E24" s="218">
        <v>6142.0212836599003</v>
      </c>
      <c r="F24" s="218">
        <v>6621.5775551078004</v>
      </c>
      <c r="G24" s="218">
        <v>3886.4697421020001</v>
      </c>
      <c r="H24" s="218">
        <v>3695.5630520984</v>
      </c>
      <c r="I24" s="218">
        <v>6775.0159411293007</v>
      </c>
      <c r="J24" s="218">
        <v>7942.3031369799</v>
      </c>
      <c r="K24" s="218">
        <v>9550.9466150111002</v>
      </c>
      <c r="L24" s="218">
        <v>4395.7738103799002</v>
      </c>
      <c r="M24" s="218">
        <v>9813.3222416937006</v>
      </c>
    </row>
    <row r="25" spans="1:13" x14ac:dyDescent="0.25">
      <c r="A25" s="256"/>
      <c r="B25" s="77" t="s">
        <v>88</v>
      </c>
      <c r="C25" s="219">
        <v>3266.4241271976002</v>
      </c>
      <c r="D25" s="219" t="s">
        <v>87</v>
      </c>
      <c r="E25" s="219">
        <v>5256.2713368414006</v>
      </c>
      <c r="F25" s="219">
        <v>6498.9620359533001</v>
      </c>
      <c r="G25" s="219">
        <v>3599.8955345547001</v>
      </c>
      <c r="H25" s="219" t="s">
        <v>87</v>
      </c>
      <c r="I25" s="219">
        <v>8371.6508856707005</v>
      </c>
      <c r="J25" s="219">
        <v>6750.8322258859998</v>
      </c>
      <c r="K25" s="219">
        <v>8802.6471391576997</v>
      </c>
      <c r="L25" s="219">
        <v>4223.8419721365999</v>
      </c>
      <c r="M25" s="219">
        <v>8831.9901425791995</v>
      </c>
    </row>
    <row r="26" spans="1:13" x14ac:dyDescent="0.25">
      <c r="A26" s="256"/>
      <c r="B26" s="77" t="s">
        <v>89</v>
      </c>
      <c r="C26" s="219">
        <v>2914.8091014270999</v>
      </c>
      <c r="D26" s="219">
        <v>6593.6571728352001</v>
      </c>
      <c r="E26" s="219">
        <v>6198.4681078701005</v>
      </c>
      <c r="F26" s="219">
        <v>7122.5620797459005</v>
      </c>
      <c r="G26" s="219">
        <v>3907.4615792680002</v>
      </c>
      <c r="H26" s="219">
        <v>3706.8599596524</v>
      </c>
      <c r="I26" s="219">
        <v>7629.1136124681007</v>
      </c>
      <c r="J26" s="219">
        <v>8368.3243426776007</v>
      </c>
      <c r="K26" s="219">
        <v>10156.439604212101</v>
      </c>
      <c r="L26" s="219">
        <v>4029.4185156144999</v>
      </c>
      <c r="M26" s="219">
        <v>8801.3092613951012</v>
      </c>
    </row>
    <row r="27" spans="1:13" x14ac:dyDescent="0.25">
      <c r="A27" s="257"/>
      <c r="B27" s="78" t="s">
        <v>90</v>
      </c>
      <c r="C27" s="220">
        <v>3086.6102412201999</v>
      </c>
      <c r="D27" s="220">
        <v>6696.7872450239001</v>
      </c>
      <c r="E27" s="220">
        <v>5221.0369163652003</v>
      </c>
      <c r="F27" s="220">
        <v>6852.8920134885002</v>
      </c>
      <c r="G27" s="220">
        <v>3472.2378373834003</v>
      </c>
      <c r="H27" s="220">
        <v>4102.5913650458006</v>
      </c>
      <c r="I27" s="220">
        <v>7595.1080078884006</v>
      </c>
      <c r="J27" s="220">
        <v>7660.1655240779</v>
      </c>
      <c r="K27" s="220">
        <v>9309.7585970846994</v>
      </c>
      <c r="L27" s="220">
        <v>4295.5065560436005</v>
      </c>
      <c r="M27" s="220">
        <v>9619.0161960838996</v>
      </c>
    </row>
    <row r="28" spans="1:13" x14ac:dyDescent="0.25">
      <c r="A28" s="255">
        <v>2010</v>
      </c>
      <c r="B28" s="76" t="s">
        <v>86</v>
      </c>
      <c r="C28" s="218">
        <v>3137.8080620374999</v>
      </c>
      <c r="D28" s="218" t="s">
        <v>87</v>
      </c>
      <c r="E28" s="218">
        <v>5118.2623166877001</v>
      </c>
      <c r="F28" s="218">
        <v>6607.3293120528006</v>
      </c>
      <c r="G28" s="218">
        <v>3874.6529333211001</v>
      </c>
      <c r="H28" s="218">
        <v>3780.0216326966001</v>
      </c>
      <c r="I28" s="218">
        <v>6658.9623013368</v>
      </c>
      <c r="J28" s="218">
        <v>6152.2224925260007</v>
      </c>
      <c r="K28" s="218">
        <v>9142.1182511426996</v>
      </c>
      <c r="L28" s="218">
        <v>4257.8976937467005</v>
      </c>
      <c r="M28" s="218">
        <v>8929.2842826140004</v>
      </c>
    </row>
    <row r="29" spans="1:13" x14ac:dyDescent="0.25">
      <c r="A29" s="256"/>
      <c r="B29" s="77" t="s">
        <v>88</v>
      </c>
      <c r="C29" s="219">
        <v>3252.0646811474003</v>
      </c>
      <c r="D29" s="219" t="s">
        <v>87</v>
      </c>
      <c r="E29" s="219">
        <v>5139.6997942915004</v>
      </c>
      <c r="F29" s="219">
        <v>6407.7036351178003</v>
      </c>
      <c r="G29" s="219">
        <v>3904.9569553482002</v>
      </c>
      <c r="H29" s="219" t="s">
        <v>87</v>
      </c>
      <c r="I29" s="219">
        <v>7365.1676573692002</v>
      </c>
      <c r="J29" s="219">
        <v>7279.4165785360001</v>
      </c>
      <c r="K29" s="219">
        <v>9768.9358898331011</v>
      </c>
      <c r="L29" s="219">
        <v>4275.6300432252001</v>
      </c>
      <c r="M29" s="219">
        <v>8798.5703310722001</v>
      </c>
    </row>
    <row r="30" spans="1:13" x14ac:dyDescent="0.25">
      <c r="A30" s="256"/>
      <c r="B30" s="77" t="s">
        <v>89</v>
      </c>
      <c r="C30" s="219">
        <v>2788.9846795557</v>
      </c>
      <c r="D30" s="219" t="s">
        <v>87</v>
      </c>
      <c r="E30" s="219">
        <v>5364.4466288490003</v>
      </c>
      <c r="F30" s="219">
        <v>6490.4755633714003</v>
      </c>
      <c r="G30" s="219">
        <v>3810.8600465659001</v>
      </c>
      <c r="H30" s="219">
        <v>4096.4991081281005</v>
      </c>
      <c r="I30" s="219">
        <v>7334.6328857285007</v>
      </c>
      <c r="J30" s="219">
        <v>6764.9434806771005</v>
      </c>
      <c r="K30" s="219">
        <v>8542.5517048966994</v>
      </c>
      <c r="L30" s="219">
        <v>4035.3176244407</v>
      </c>
      <c r="M30" s="219">
        <v>9078.6229156731006</v>
      </c>
    </row>
    <row r="31" spans="1:13" x14ac:dyDescent="0.25">
      <c r="A31" s="257"/>
      <c r="B31" s="78" t="s">
        <v>90</v>
      </c>
      <c r="C31" s="220">
        <v>3156.7274721819003</v>
      </c>
      <c r="D31" s="220" t="s">
        <v>87</v>
      </c>
      <c r="E31" s="220">
        <v>5347.8971628851004</v>
      </c>
      <c r="F31" s="220">
        <v>6510.2571400365005</v>
      </c>
      <c r="G31" s="220">
        <v>4253.9622379193006</v>
      </c>
      <c r="H31" s="220">
        <v>3950.4836930173001</v>
      </c>
      <c r="I31" s="220">
        <v>7054.5323546717</v>
      </c>
      <c r="J31" s="220">
        <v>7854.3438162355005</v>
      </c>
      <c r="K31" s="220">
        <v>9209.2133171824007</v>
      </c>
      <c r="L31" s="220">
        <v>4115.8736153774998</v>
      </c>
      <c r="M31" s="220">
        <v>7925.7201981137005</v>
      </c>
    </row>
    <row r="32" spans="1:13" x14ac:dyDescent="0.25">
      <c r="A32" s="255">
        <v>2011</v>
      </c>
      <c r="B32" s="76" t="s">
        <v>86</v>
      </c>
      <c r="C32" s="218">
        <v>3258.9733517329</v>
      </c>
      <c r="D32" s="218">
        <v>6219.0542062888999</v>
      </c>
      <c r="E32" s="218">
        <v>5348.6697814439003</v>
      </c>
      <c r="F32" s="218">
        <v>6674.6957512550007</v>
      </c>
      <c r="G32" s="218">
        <v>3650.9837256647002</v>
      </c>
      <c r="H32" s="218">
        <v>3894.2731127034999</v>
      </c>
      <c r="I32" s="218">
        <v>6187.3293423258001</v>
      </c>
      <c r="J32" s="218">
        <v>5710.0376147297002</v>
      </c>
      <c r="K32" s="218">
        <v>9190.3699353045995</v>
      </c>
      <c r="L32" s="218">
        <v>4167.1220011564001</v>
      </c>
      <c r="M32" s="218">
        <v>8839.1077735039999</v>
      </c>
    </row>
    <row r="33" spans="1:13" x14ac:dyDescent="0.25">
      <c r="A33" s="256"/>
      <c r="B33" s="77" t="s">
        <v>88</v>
      </c>
      <c r="C33" s="219">
        <v>3269.5836841600999</v>
      </c>
      <c r="D33" s="219" t="s">
        <v>87</v>
      </c>
      <c r="E33" s="219">
        <v>5480.4553022714999</v>
      </c>
      <c r="F33" s="219">
        <v>6496.4702018687003</v>
      </c>
      <c r="G33" s="219">
        <v>4244.1950416149002</v>
      </c>
      <c r="H33" s="219">
        <v>3738.6116751045001</v>
      </c>
      <c r="I33" s="219">
        <v>7248.7816405239</v>
      </c>
      <c r="J33" s="219">
        <v>8811.3386330296998</v>
      </c>
      <c r="K33" s="219">
        <v>8355.3566260071002</v>
      </c>
      <c r="L33" s="219">
        <v>4364.5816970868</v>
      </c>
      <c r="M33" s="219">
        <v>8442.9509027088006</v>
      </c>
    </row>
    <row r="34" spans="1:13" x14ac:dyDescent="0.25">
      <c r="A34" s="256"/>
      <c r="B34" s="77" t="s">
        <v>89</v>
      </c>
      <c r="C34" s="219">
        <v>2890.7529636975</v>
      </c>
      <c r="D34" s="219" t="s">
        <v>87</v>
      </c>
      <c r="E34" s="219">
        <v>5410.9318524922001</v>
      </c>
      <c r="F34" s="219">
        <v>6777.0988556513003</v>
      </c>
      <c r="G34" s="219">
        <v>3998.1772291636003</v>
      </c>
      <c r="H34" s="219">
        <v>3987.1352345688001</v>
      </c>
      <c r="I34" s="219">
        <v>7518.0564932733005</v>
      </c>
      <c r="J34" s="219">
        <v>9740.3878797044999</v>
      </c>
      <c r="K34" s="219">
        <v>8452.6024311557994</v>
      </c>
      <c r="L34" s="219">
        <v>4539.0633367076998</v>
      </c>
      <c r="M34" s="219">
        <v>9090.5591214472006</v>
      </c>
    </row>
    <row r="35" spans="1:13" x14ac:dyDescent="0.25">
      <c r="A35" s="257"/>
      <c r="B35" s="78" t="s">
        <v>90</v>
      </c>
      <c r="C35" s="220">
        <v>2976.8098837611001</v>
      </c>
      <c r="D35" s="220">
        <v>6097.7289490109006</v>
      </c>
      <c r="E35" s="220">
        <v>5361.9480012514005</v>
      </c>
      <c r="F35" s="220">
        <v>6261.8342157699999</v>
      </c>
      <c r="G35" s="220">
        <v>3774.3873182953002</v>
      </c>
      <c r="H35" s="220">
        <v>3543.5402824404</v>
      </c>
      <c r="I35" s="220">
        <v>7283.7238422087003</v>
      </c>
      <c r="J35" s="220">
        <v>7235.5413158803003</v>
      </c>
      <c r="K35" s="220">
        <v>8181.2043840730003</v>
      </c>
      <c r="L35" s="220">
        <v>4231.8324847248005</v>
      </c>
      <c r="M35" s="220">
        <v>8850.8291983623003</v>
      </c>
    </row>
    <row r="36" spans="1:13" x14ac:dyDescent="0.25">
      <c r="A36" s="255">
        <v>2012</v>
      </c>
      <c r="B36" s="76" t="s">
        <v>86</v>
      </c>
      <c r="C36" s="218">
        <v>3222.8673360209</v>
      </c>
      <c r="D36" s="218" t="s">
        <v>87</v>
      </c>
      <c r="E36" s="218">
        <v>5264.7305597967998</v>
      </c>
      <c r="F36" s="218">
        <v>6478.9915873038999</v>
      </c>
      <c r="G36" s="218">
        <v>3897.6913894271001</v>
      </c>
      <c r="H36" s="218">
        <v>3926.5136166656002</v>
      </c>
      <c r="I36" s="218">
        <v>7353.5945250485001</v>
      </c>
      <c r="J36" s="218">
        <v>8036.1031747520001</v>
      </c>
      <c r="K36" s="218">
        <v>9168.9674557687995</v>
      </c>
      <c r="L36" s="218">
        <v>4419.0654914779998</v>
      </c>
      <c r="M36" s="218">
        <v>9981.8954504647008</v>
      </c>
    </row>
    <row r="37" spans="1:13" x14ac:dyDescent="0.25">
      <c r="A37" s="256"/>
      <c r="B37" s="77" t="s">
        <v>88</v>
      </c>
      <c r="C37" s="219">
        <v>3030.9061754310001</v>
      </c>
      <c r="D37" s="219">
        <v>7389.6720282513006</v>
      </c>
      <c r="E37" s="219">
        <v>6000.3364550459</v>
      </c>
      <c r="F37" s="219">
        <v>6528.3053524563002</v>
      </c>
      <c r="G37" s="219">
        <v>3864.8227943867</v>
      </c>
      <c r="H37" s="219">
        <v>3774.5760145467002</v>
      </c>
      <c r="I37" s="219">
        <v>7063.1957587866</v>
      </c>
      <c r="J37" s="219">
        <v>6744.1167107172005</v>
      </c>
      <c r="K37" s="219">
        <v>10178.8491144994</v>
      </c>
      <c r="L37" s="219">
        <v>4766.2485441175004</v>
      </c>
      <c r="M37" s="219">
        <v>7613.9369757208005</v>
      </c>
    </row>
    <row r="38" spans="1:13" x14ac:dyDescent="0.25">
      <c r="A38" s="256"/>
      <c r="B38" s="77" t="s">
        <v>89</v>
      </c>
      <c r="C38" s="219">
        <v>2674.2713141782001</v>
      </c>
      <c r="D38" s="219" t="s">
        <v>87</v>
      </c>
      <c r="E38" s="219">
        <v>5122.4397951252004</v>
      </c>
      <c r="F38" s="219">
        <v>6645.2211809816999</v>
      </c>
      <c r="G38" s="219">
        <v>3826.0372849657001</v>
      </c>
      <c r="H38" s="219">
        <v>3637.6217599137003</v>
      </c>
      <c r="I38" s="219">
        <v>6873.6354457287007</v>
      </c>
      <c r="J38" s="219">
        <v>7003.9133766784998</v>
      </c>
      <c r="K38" s="219">
        <v>9853.3191009652001</v>
      </c>
      <c r="L38" s="219">
        <v>4025.5691376766999</v>
      </c>
      <c r="M38" s="219">
        <v>8476.4919474533999</v>
      </c>
    </row>
    <row r="39" spans="1:13" x14ac:dyDescent="0.25">
      <c r="A39" s="257"/>
      <c r="B39" s="78" t="s">
        <v>90</v>
      </c>
      <c r="C39" s="220">
        <v>3135.5107895602</v>
      </c>
      <c r="D39" s="220" t="s">
        <v>87</v>
      </c>
      <c r="E39" s="220">
        <v>5737.9641542047002</v>
      </c>
      <c r="F39" s="220">
        <v>6567.7458034989004</v>
      </c>
      <c r="G39" s="220">
        <v>3857.3340080835001</v>
      </c>
      <c r="H39" s="220">
        <v>3845.4535018564002</v>
      </c>
      <c r="I39" s="220">
        <v>7316.3228202765004</v>
      </c>
      <c r="J39" s="220">
        <v>7785.2871878072001</v>
      </c>
      <c r="K39" s="220">
        <v>8721.5709716693</v>
      </c>
      <c r="L39" s="220">
        <v>4099.8034042748004</v>
      </c>
      <c r="M39" s="220">
        <v>9674.9885712715004</v>
      </c>
    </row>
    <row r="40" spans="1:13" x14ac:dyDescent="0.25">
      <c r="A40" s="255">
        <v>2013</v>
      </c>
      <c r="B40" s="76" t="s">
        <v>86</v>
      </c>
      <c r="C40" s="218">
        <v>3441.0998853415003</v>
      </c>
      <c r="D40" s="218">
        <v>6380.6070837926</v>
      </c>
      <c r="E40" s="218">
        <v>5182.8573933751004</v>
      </c>
      <c r="F40" s="218">
        <v>6501.1466381808004</v>
      </c>
      <c r="G40" s="218">
        <v>3579.5907931803004</v>
      </c>
      <c r="H40" s="218">
        <v>3789.1223101140004</v>
      </c>
      <c r="I40" s="218">
        <v>6148.5717983940003</v>
      </c>
      <c r="J40" s="218">
        <v>5657.1874383559998</v>
      </c>
      <c r="K40" s="218">
        <v>8646.537812201901</v>
      </c>
      <c r="L40" s="218">
        <v>3825.9952257141003</v>
      </c>
      <c r="M40" s="218">
        <v>9222.3161068636</v>
      </c>
    </row>
    <row r="41" spans="1:13" x14ac:dyDescent="0.25">
      <c r="A41" s="256"/>
      <c r="B41" s="77" t="s">
        <v>88</v>
      </c>
      <c r="C41" s="219">
        <v>2988.89589879</v>
      </c>
      <c r="D41" s="219" t="s">
        <v>87</v>
      </c>
      <c r="E41" s="219">
        <v>4780.5161304461999</v>
      </c>
      <c r="F41" s="219">
        <v>6011.8064988411006</v>
      </c>
      <c r="G41" s="219">
        <v>3768.1466705282</v>
      </c>
      <c r="H41" s="219">
        <v>3598.8608119761002</v>
      </c>
      <c r="I41" s="219">
        <v>6527.9903183368006</v>
      </c>
      <c r="J41" s="219">
        <v>6339.2504992682998</v>
      </c>
      <c r="K41" s="219">
        <v>7998.7539292837</v>
      </c>
      <c r="L41" s="219">
        <v>3810.5988006479001</v>
      </c>
      <c r="M41" s="219">
        <v>9794.9099696096</v>
      </c>
    </row>
    <row r="42" spans="1:13" x14ac:dyDescent="0.25">
      <c r="A42" s="256"/>
      <c r="B42" s="77" t="s">
        <v>89</v>
      </c>
      <c r="C42" s="219">
        <v>3037.3300526359003</v>
      </c>
      <c r="D42" s="219">
        <v>7729.3147044705001</v>
      </c>
      <c r="E42" s="219">
        <v>4919.1896466003</v>
      </c>
      <c r="F42" s="219">
        <v>6032.1851277016003</v>
      </c>
      <c r="G42" s="219">
        <v>3331.3177866650999</v>
      </c>
      <c r="H42" s="219">
        <v>3329.9736215346002</v>
      </c>
      <c r="I42" s="219">
        <v>6869.6554756748001</v>
      </c>
      <c r="J42" s="219">
        <v>7793.8833794951006</v>
      </c>
      <c r="K42" s="219">
        <v>8202.8520719549997</v>
      </c>
      <c r="L42" s="219">
        <v>3868.6439774373002</v>
      </c>
      <c r="M42" s="219">
        <v>9869.5966696636006</v>
      </c>
    </row>
    <row r="43" spans="1:13" x14ac:dyDescent="0.25">
      <c r="A43" s="257"/>
      <c r="B43" s="78" t="s">
        <v>90</v>
      </c>
      <c r="C43" s="220">
        <v>2808.8132405048</v>
      </c>
      <c r="D43" s="220" t="s">
        <v>87</v>
      </c>
      <c r="E43" s="220">
        <v>5042.7061552972</v>
      </c>
      <c r="F43" s="220">
        <v>6332.4746589622</v>
      </c>
      <c r="G43" s="220">
        <v>3332.9269245539999</v>
      </c>
      <c r="H43" s="220">
        <v>3394.9904133904001</v>
      </c>
      <c r="I43" s="220">
        <v>6637.8211291866</v>
      </c>
      <c r="J43" s="220">
        <v>6979.2227445183998</v>
      </c>
      <c r="K43" s="220">
        <v>9747.2190136371009</v>
      </c>
      <c r="L43" s="220">
        <v>3776.1576463259003</v>
      </c>
      <c r="M43" s="220">
        <v>8710.4893034788001</v>
      </c>
    </row>
    <row r="44" spans="1:13" x14ac:dyDescent="0.25">
      <c r="A44" s="255">
        <v>2014</v>
      </c>
      <c r="B44" s="76" t="s">
        <v>86</v>
      </c>
      <c r="C44" s="218">
        <v>3231.4820502506</v>
      </c>
      <c r="D44" s="218">
        <v>8743.7252974472995</v>
      </c>
      <c r="E44" s="218">
        <v>4749.5082608643997</v>
      </c>
      <c r="F44" s="218">
        <v>6209.3923842589002</v>
      </c>
      <c r="G44" s="218">
        <v>3316.8689904925</v>
      </c>
      <c r="H44" s="218">
        <v>3525.7420086372999</v>
      </c>
      <c r="I44" s="218">
        <v>6398.5338158267004</v>
      </c>
      <c r="J44" s="218">
        <v>6040.5298282579006</v>
      </c>
      <c r="K44" s="218">
        <v>7863.5832404452003</v>
      </c>
      <c r="L44" s="218">
        <v>4095.2623416338001</v>
      </c>
      <c r="M44" s="218">
        <v>10736.0701623965</v>
      </c>
    </row>
    <row r="45" spans="1:13" x14ac:dyDescent="0.25">
      <c r="A45" s="256"/>
      <c r="B45" s="77" t="s">
        <v>88</v>
      </c>
      <c r="C45" s="219">
        <v>2909.0156348125001</v>
      </c>
      <c r="D45" s="219" t="s">
        <v>87</v>
      </c>
      <c r="E45" s="219">
        <v>4993.0926628400002</v>
      </c>
      <c r="F45" s="219">
        <v>6031.1382558431005</v>
      </c>
      <c r="G45" s="219">
        <v>3242.4443475692001</v>
      </c>
      <c r="H45" s="219">
        <v>3142.9919510955001</v>
      </c>
      <c r="I45" s="219">
        <v>6523.8883423109</v>
      </c>
      <c r="J45" s="219">
        <v>6559.4435562192002</v>
      </c>
      <c r="K45" s="219">
        <v>7636.0533057002003</v>
      </c>
      <c r="L45" s="219">
        <v>3804.6271172944003</v>
      </c>
      <c r="M45" s="219">
        <v>8773.5012973175999</v>
      </c>
    </row>
    <row r="46" spans="1:13" x14ac:dyDescent="0.25">
      <c r="A46" s="256"/>
      <c r="B46" s="77" t="s">
        <v>89</v>
      </c>
      <c r="C46" s="219">
        <v>2615.1589045915002</v>
      </c>
      <c r="D46" s="219" t="s">
        <v>87</v>
      </c>
      <c r="E46" s="219">
        <v>4681.7478120964997</v>
      </c>
      <c r="F46" s="219">
        <v>6245.1245826492004</v>
      </c>
      <c r="G46" s="219">
        <v>3299.6834252761</v>
      </c>
      <c r="H46" s="219">
        <v>3514.4868124416003</v>
      </c>
      <c r="I46" s="219">
        <v>5960.3040647608004</v>
      </c>
      <c r="J46" s="219">
        <v>6661.5526709640999</v>
      </c>
      <c r="K46" s="219">
        <v>8749.7386005929002</v>
      </c>
      <c r="L46" s="219">
        <v>3944.7501470770003</v>
      </c>
      <c r="M46" s="219">
        <v>8659.4498124752008</v>
      </c>
    </row>
    <row r="47" spans="1:13" x14ac:dyDescent="0.25">
      <c r="A47" s="257"/>
      <c r="B47" s="78" t="s">
        <v>90</v>
      </c>
      <c r="C47" s="220">
        <v>3324.1365059801001</v>
      </c>
      <c r="D47" s="220">
        <v>6684.0115981611007</v>
      </c>
      <c r="E47" s="220">
        <v>4670.2476851169004</v>
      </c>
      <c r="F47" s="220">
        <v>6376.7058978674004</v>
      </c>
      <c r="G47" s="220">
        <v>3631.7839139118</v>
      </c>
      <c r="H47" s="220">
        <v>3429.9927930506001</v>
      </c>
      <c r="I47" s="220">
        <v>6422.2094773642002</v>
      </c>
      <c r="J47" s="220">
        <v>7005.4079594661007</v>
      </c>
      <c r="K47" s="220">
        <v>8141.9782931068003</v>
      </c>
      <c r="L47" s="220">
        <v>3712.0532241081</v>
      </c>
      <c r="M47" s="220">
        <v>8288.1812291222996</v>
      </c>
    </row>
    <row r="48" spans="1:13" x14ac:dyDescent="0.25">
      <c r="A48" s="255">
        <v>2015</v>
      </c>
      <c r="B48" s="76" t="s">
        <v>86</v>
      </c>
      <c r="C48" s="218">
        <v>3318.5432293712001</v>
      </c>
      <c r="D48" s="218" t="s">
        <v>87</v>
      </c>
      <c r="E48" s="218">
        <v>5084.6333584307004</v>
      </c>
      <c r="F48" s="218">
        <v>6467.4811894273998</v>
      </c>
      <c r="G48" s="218">
        <v>3357.1205504364002</v>
      </c>
      <c r="H48" s="218">
        <v>3155.1855887473002</v>
      </c>
      <c r="I48" s="218">
        <v>6831.8254409351002</v>
      </c>
      <c r="J48" s="218">
        <v>6549.6901159565004</v>
      </c>
      <c r="K48" s="218">
        <v>8531.2068912994</v>
      </c>
      <c r="L48" s="218">
        <v>3912.3464252788003</v>
      </c>
      <c r="M48" s="218">
        <v>8499.2786529943005</v>
      </c>
    </row>
    <row r="49" spans="1:13" x14ac:dyDescent="0.25">
      <c r="A49" s="256"/>
      <c r="B49" s="77" t="s">
        <v>88</v>
      </c>
      <c r="C49" s="219">
        <v>3269.5154861138003</v>
      </c>
      <c r="D49" s="219" t="s">
        <v>87</v>
      </c>
      <c r="E49" s="219">
        <v>5510.9946220147003</v>
      </c>
      <c r="F49" s="219">
        <v>6130.1037443038003</v>
      </c>
      <c r="G49" s="219">
        <v>3380.9671981049</v>
      </c>
      <c r="H49" s="219">
        <v>3361.3717322473999</v>
      </c>
      <c r="I49" s="219">
        <v>6731.3438619520002</v>
      </c>
      <c r="J49" s="219">
        <v>6382.7014253158004</v>
      </c>
      <c r="K49" s="219">
        <v>7758.0640418315006</v>
      </c>
      <c r="L49" s="219">
        <v>4074.3228469063001</v>
      </c>
      <c r="M49" s="219">
        <v>9007.5753884924998</v>
      </c>
    </row>
    <row r="50" spans="1:13" x14ac:dyDescent="0.25">
      <c r="A50" s="256"/>
      <c r="B50" s="77" t="s">
        <v>89</v>
      </c>
      <c r="C50" s="219">
        <v>3159.3424717384</v>
      </c>
      <c r="D50" s="219" t="s">
        <v>87</v>
      </c>
      <c r="E50" s="219">
        <v>5521.1801333984004</v>
      </c>
      <c r="F50" s="219">
        <v>6259.5901418253006</v>
      </c>
      <c r="G50" s="219">
        <v>3446.0251112515002</v>
      </c>
      <c r="H50" s="219">
        <v>3339.1508534837003</v>
      </c>
      <c r="I50" s="219">
        <v>6344.1579287137001</v>
      </c>
      <c r="J50" s="219">
        <v>7200.1098097032</v>
      </c>
      <c r="K50" s="219">
        <v>7992.3345151187004</v>
      </c>
      <c r="L50" s="219">
        <v>3939.4065535700001</v>
      </c>
      <c r="M50" s="219">
        <v>8486.845523512</v>
      </c>
    </row>
    <row r="51" spans="1:13" x14ac:dyDescent="0.25">
      <c r="A51" s="257"/>
      <c r="B51" s="78" t="s">
        <v>90</v>
      </c>
      <c r="C51" s="220">
        <v>3137.2166956055003</v>
      </c>
      <c r="D51" s="220" t="s">
        <v>87</v>
      </c>
      <c r="E51" s="220">
        <v>5401.5348036310997</v>
      </c>
      <c r="F51" s="220">
        <v>6218.6831200017004</v>
      </c>
      <c r="G51" s="220">
        <v>3214.8797687316001</v>
      </c>
      <c r="H51" s="220">
        <v>3724.7200910601</v>
      </c>
      <c r="I51" s="220">
        <v>6046.2734209639002</v>
      </c>
      <c r="J51" s="220">
        <v>6112.1155932033998</v>
      </c>
      <c r="K51" s="220">
        <v>8599.3874858033996</v>
      </c>
      <c r="L51" s="220">
        <v>3852.8953440895002</v>
      </c>
      <c r="M51" s="220">
        <v>9517.4694221292011</v>
      </c>
    </row>
    <row r="52" spans="1:13" x14ac:dyDescent="0.25">
      <c r="A52" s="255">
        <v>2016</v>
      </c>
      <c r="B52" s="76" t="s">
        <v>86</v>
      </c>
      <c r="C52" s="218">
        <v>3402.0647081769002</v>
      </c>
      <c r="D52" s="218">
        <v>9189.6780903166</v>
      </c>
      <c r="E52" s="218">
        <v>5076.5076881783998</v>
      </c>
      <c r="F52" s="218">
        <v>6253.6105136700999</v>
      </c>
      <c r="G52" s="218">
        <v>3950.3410541225003</v>
      </c>
      <c r="H52" s="218">
        <v>3461.7243391392003</v>
      </c>
      <c r="I52" s="218">
        <v>7023.1487716941001</v>
      </c>
      <c r="J52" s="218">
        <v>6550.5239722967999</v>
      </c>
      <c r="K52" s="218">
        <v>8512.5083182991002</v>
      </c>
      <c r="L52" s="218">
        <v>3772.6750448124003</v>
      </c>
      <c r="M52" s="218">
        <v>9671.4082750383004</v>
      </c>
    </row>
    <row r="53" spans="1:13" x14ac:dyDescent="0.25">
      <c r="A53" s="256"/>
      <c r="B53" s="77" t="s">
        <v>88</v>
      </c>
      <c r="C53" s="219">
        <v>3153.5847103618003</v>
      </c>
      <c r="D53" s="219" t="s">
        <v>87</v>
      </c>
      <c r="E53" s="219">
        <v>5027.0254655087001</v>
      </c>
      <c r="F53" s="219">
        <v>6364.1375542674004</v>
      </c>
      <c r="G53" s="219">
        <v>3757.2546017541999</v>
      </c>
      <c r="H53" s="219">
        <v>3472.9540802717001</v>
      </c>
      <c r="I53" s="219">
        <v>6299.4912353501004</v>
      </c>
      <c r="J53" s="219">
        <v>5784.1209152977999</v>
      </c>
      <c r="K53" s="219">
        <v>8353.7258710331007</v>
      </c>
      <c r="L53" s="219">
        <v>4033.6565524807002</v>
      </c>
      <c r="M53" s="219">
        <v>8062.7982547544007</v>
      </c>
    </row>
    <row r="54" spans="1:13" x14ac:dyDescent="0.25">
      <c r="A54" s="256"/>
      <c r="B54" s="77" t="s">
        <v>89</v>
      </c>
      <c r="C54" s="219">
        <v>3054.8929931188</v>
      </c>
      <c r="D54" s="219">
        <v>8790.5127305165006</v>
      </c>
      <c r="E54" s="219">
        <v>5335.7217061821002</v>
      </c>
      <c r="F54" s="219">
        <v>6069.6814854929999</v>
      </c>
      <c r="G54" s="219">
        <v>3655.1349363903</v>
      </c>
      <c r="H54" s="219">
        <v>3463.7074452795</v>
      </c>
      <c r="I54" s="219">
        <v>6791.0570079008003</v>
      </c>
      <c r="J54" s="219">
        <v>6888.3351008431</v>
      </c>
      <c r="K54" s="219">
        <v>7978.7428639094005</v>
      </c>
      <c r="L54" s="219">
        <v>4123.1982911026998</v>
      </c>
      <c r="M54" s="219">
        <v>7575.7166067056005</v>
      </c>
    </row>
    <row r="55" spans="1:13" x14ac:dyDescent="0.25">
      <c r="A55" s="257"/>
      <c r="B55" s="78" t="s">
        <v>90</v>
      </c>
      <c r="C55" s="220">
        <v>2955.9739531365999</v>
      </c>
      <c r="D55" s="220">
        <v>5952.7098321350004</v>
      </c>
      <c r="E55" s="220">
        <v>5182.1650261765999</v>
      </c>
      <c r="F55" s="220">
        <v>6291.3404437428999</v>
      </c>
      <c r="G55" s="220">
        <v>3561.4656123172003</v>
      </c>
      <c r="H55" s="220">
        <v>3434.7483513232</v>
      </c>
      <c r="I55" s="220">
        <v>6081.5490864801004</v>
      </c>
      <c r="J55" s="220">
        <v>6587.7933770440004</v>
      </c>
      <c r="K55" s="220">
        <v>7051.6159963001001</v>
      </c>
      <c r="L55" s="220">
        <v>4054.5189880890002</v>
      </c>
      <c r="M55" s="220">
        <v>8053.3867619656003</v>
      </c>
    </row>
    <row r="56" spans="1:13" x14ac:dyDescent="0.25">
      <c r="A56" s="255">
        <v>2017</v>
      </c>
      <c r="B56" s="76" t="s">
        <v>86</v>
      </c>
      <c r="C56" s="218">
        <v>3029.7589453200999</v>
      </c>
      <c r="D56" s="218">
        <v>9717.5005795865</v>
      </c>
      <c r="E56" s="218">
        <v>5051.7288435721002</v>
      </c>
      <c r="F56" s="218">
        <v>6189.7027194832999</v>
      </c>
      <c r="G56" s="218">
        <v>3627.8583574550003</v>
      </c>
      <c r="H56" s="218">
        <v>3800.8288850897002</v>
      </c>
      <c r="I56" s="218">
        <v>7057.7284598742999</v>
      </c>
      <c r="J56" s="218">
        <v>7253.3148860935999</v>
      </c>
      <c r="K56" s="218">
        <v>8519.3456891005007</v>
      </c>
      <c r="L56" s="218">
        <v>4133.6198275479001</v>
      </c>
      <c r="M56" s="218">
        <v>8091.6406937942002</v>
      </c>
    </row>
    <row r="57" spans="1:13" x14ac:dyDescent="0.25">
      <c r="A57" s="256"/>
      <c r="B57" s="77" t="s">
        <v>88</v>
      </c>
      <c r="C57" s="219">
        <v>3014.8054336364003</v>
      </c>
      <c r="D57" s="219" t="s">
        <v>87</v>
      </c>
      <c r="E57" s="219">
        <v>4932.1542207589</v>
      </c>
      <c r="F57" s="219">
        <v>6236.7420356255006</v>
      </c>
      <c r="G57" s="219">
        <v>3711.7655556927002</v>
      </c>
      <c r="H57" s="219">
        <v>3535.7459224618001</v>
      </c>
      <c r="I57" s="219">
        <v>7003.7166134166</v>
      </c>
      <c r="J57" s="219">
        <v>5967.2868685765006</v>
      </c>
      <c r="K57" s="219">
        <v>8353.0639488780998</v>
      </c>
      <c r="L57" s="219">
        <v>4124.0677912301999</v>
      </c>
      <c r="M57" s="219">
        <v>8148.1171029913003</v>
      </c>
    </row>
    <row r="58" spans="1:13" x14ac:dyDescent="0.25">
      <c r="A58" s="256"/>
      <c r="B58" s="77" t="s">
        <v>89</v>
      </c>
      <c r="C58" s="219">
        <v>3024.3603400825</v>
      </c>
      <c r="D58" s="219">
        <v>6623.9458479572004</v>
      </c>
      <c r="E58" s="219">
        <v>5170.6001188521004</v>
      </c>
      <c r="F58" s="219">
        <v>6454.3717686702003</v>
      </c>
      <c r="G58" s="219">
        <v>3874.2929418787003</v>
      </c>
      <c r="H58" s="219">
        <v>3400.6291768034002</v>
      </c>
      <c r="I58" s="219">
        <v>7485.0063710016002</v>
      </c>
      <c r="J58" s="219">
        <v>6281.9619410128998</v>
      </c>
      <c r="K58" s="219">
        <v>8657.3088241801997</v>
      </c>
      <c r="L58" s="219">
        <v>3856.9601640796</v>
      </c>
      <c r="M58" s="219">
        <v>8179.7356190094006</v>
      </c>
    </row>
    <row r="59" spans="1:13" x14ac:dyDescent="0.25">
      <c r="A59" s="257"/>
      <c r="B59" s="78" t="s">
        <v>90</v>
      </c>
      <c r="C59" s="220">
        <v>2555.9901675547003</v>
      </c>
      <c r="D59" s="220" t="s">
        <v>87</v>
      </c>
      <c r="E59" s="220">
        <v>5463.5535590953004</v>
      </c>
      <c r="F59" s="220">
        <v>5705.7889439027003</v>
      </c>
      <c r="G59" s="220">
        <v>3373.2539009208999</v>
      </c>
      <c r="H59" s="220">
        <v>3497.5572806753003</v>
      </c>
      <c r="I59" s="220">
        <v>6837.9232287303003</v>
      </c>
      <c r="J59" s="220">
        <v>6458.6922923303</v>
      </c>
      <c r="K59" s="220">
        <v>7779.9257339311007</v>
      </c>
      <c r="L59" s="220">
        <v>3978.3213639954001</v>
      </c>
      <c r="M59" s="220">
        <v>7934.7581205767001</v>
      </c>
    </row>
    <row r="60" spans="1:13" x14ac:dyDescent="0.25">
      <c r="A60" s="255">
        <v>2018</v>
      </c>
      <c r="B60" s="76" t="s">
        <v>86</v>
      </c>
      <c r="C60" s="218">
        <v>2535.5093474780001</v>
      </c>
      <c r="D60" s="218">
        <v>8193.381397745401</v>
      </c>
      <c r="E60" s="218">
        <v>4774.5518925205006</v>
      </c>
      <c r="F60" s="218">
        <v>5871.0307910404999</v>
      </c>
      <c r="G60" s="218">
        <v>3550.2267418674001</v>
      </c>
      <c r="H60" s="218">
        <v>3449.7907614075002</v>
      </c>
      <c r="I60" s="218">
        <v>6434.7283102596002</v>
      </c>
      <c r="J60" s="218">
        <v>6437.3576081659003</v>
      </c>
      <c r="K60" s="218">
        <v>7657.3572714594002</v>
      </c>
      <c r="L60" s="218">
        <v>4320.2232352219999</v>
      </c>
      <c r="M60" s="218">
        <v>8252.0727795519997</v>
      </c>
    </row>
    <row r="61" spans="1:13" x14ac:dyDescent="0.25">
      <c r="A61" s="256"/>
      <c r="B61" s="77" t="s">
        <v>88</v>
      </c>
      <c r="C61" s="219">
        <v>2863.1535492093003</v>
      </c>
      <c r="D61" s="219">
        <v>6385.1933746596005</v>
      </c>
      <c r="E61" s="219">
        <v>5208.341384067</v>
      </c>
      <c r="F61" s="219">
        <v>5905.4576201966001</v>
      </c>
      <c r="G61" s="219">
        <v>3822.3565133774</v>
      </c>
      <c r="H61" s="219">
        <v>3985.922800366</v>
      </c>
      <c r="I61" s="219">
        <v>6065.3701164289005</v>
      </c>
      <c r="J61" s="219">
        <v>5954.0022930965006</v>
      </c>
      <c r="K61" s="219">
        <v>7136.2393884899002</v>
      </c>
      <c r="L61" s="219">
        <v>4020.0061602507003</v>
      </c>
      <c r="M61" s="219">
        <v>7145.1765990530002</v>
      </c>
    </row>
    <row r="62" spans="1:13" x14ac:dyDescent="0.25">
      <c r="A62" s="256"/>
      <c r="B62" s="77" t="s">
        <v>89</v>
      </c>
      <c r="C62" s="219">
        <v>2864.0330649759999</v>
      </c>
      <c r="D62" s="219">
        <v>6582.8033812961003</v>
      </c>
      <c r="E62" s="219">
        <v>5093.8650148801999</v>
      </c>
      <c r="F62" s="219">
        <v>5780.7459909124</v>
      </c>
      <c r="G62" s="219">
        <v>3540.6491786460001</v>
      </c>
      <c r="H62" s="219">
        <v>3679.0582529236003</v>
      </c>
      <c r="I62" s="219">
        <v>6196.9177746731002</v>
      </c>
      <c r="J62" s="219">
        <v>5394.2532329232999</v>
      </c>
      <c r="K62" s="219">
        <v>7920.2571976078007</v>
      </c>
      <c r="L62" s="219">
        <v>3848.7774485781001</v>
      </c>
      <c r="M62" s="219">
        <v>7071.359540765</v>
      </c>
    </row>
    <row r="63" spans="1:13" x14ac:dyDescent="0.25">
      <c r="A63" s="257"/>
      <c r="B63" s="78" t="s">
        <v>90</v>
      </c>
      <c r="C63" s="220">
        <v>2891.4415940797003</v>
      </c>
      <c r="D63" s="220">
        <v>8540.5168480731008</v>
      </c>
      <c r="E63" s="220">
        <v>4312.7448750193998</v>
      </c>
      <c r="F63" s="220">
        <v>5763.5320939675003</v>
      </c>
      <c r="G63" s="220">
        <v>3729.1182094252003</v>
      </c>
      <c r="H63" s="220">
        <v>3796.4336621776001</v>
      </c>
      <c r="I63" s="220">
        <v>6784.1509681405005</v>
      </c>
      <c r="J63" s="220" t="s">
        <v>87</v>
      </c>
      <c r="K63" s="220">
        <v>7136.4831087420007</v>
      </c>
      <c r="L63" s="220">
        <v>3607.3521966136</v>
      </c>
      <c r="M63" s="220">
        <v>7222.7100813339002</v>
      </c>
    </row>
    <row r="64" spans="1:13" x14ac:dyDescent="0.25">
      <c r="A64" s="255">
        <v>2019</v>
      </c>
      <c r="B64" s="76" t="s">
        <v>86</v>
      </c>
      <c r="C64" s="218">
        <v>3122.8833683889002</v>
      </c>
      <c r="D64" s="218">
        <v>7418.3978577213002</v>
      </c>
      <c r="E64" s="218">
        <v>5009.4054057009998</v>
      </c>
      <c r="F64" s="218">
        <v>6019.6418270738004</v>
      </c>
      <c r="G64" s="218">
        <v>3576.5253842457</v>
      </c>
      <c r="H64" s="218">
        <v>3613.1755757431001</v>
      </c>
      <c r="I64" s="218">
        <v>6750.3356593019998</v>
      </c>
      <c r="J64" s="218">
        <v>5918.2558880075003</v>
      </c>
      <c r="K64" s="218">
        <v>7215.5804516500002</v>
      </c>
      <c r="L64" s="218">
        <v>3552.7950112870003</v>
      </c>
      <c r="M64" s="218">
        <v>7222.4653899217001</v>
      </c>
    </row>
    <row r="65" spans="1:13" x14ac:dyDescent="0.25">
      <c r="A65" s="256"/>
      <c r="B65" s="77" t="s">
        <v>88</v>
      </c>
      <c r="C65" s="219">
        <v>2941.3436037092001</v>
      </c>
      <c r="D65" s="219" t="s">
        <v>87</v>
      </c>
      <c r="E65" s="219">
        <v>5197.3247507845999</v>
      </c>
      <c r="F65" s="219">
        <v>5884.9407144566003</v>
      </c>
      <c r="G65" s="219">
        <v>3750.1834444860001</v>
      </c>
      <c r="H65" s="219">
        <v>3301.9122177557001</v>
      </c>
      <c r="I65" s="219">
        <v>6233.4572315326004</v>
      </c>
      <c r="J65" s="219">
        <v>5692.2530544644005</v>
      </c>
      <c r="K65" s="219">
        <v>7171.7104762448998</v>
      </c>
      <c r="L65" s="219">
        <v>3827.6994261453001</v>
      </c>
      <c r="M65" s="219">
        <v>7495.9947293998002</v>
      </c>
    </row>
    <row r="66" spans="1:13" x14ac:dyDescent="0.25">
      <c r="A66" s="256"/>
      <c r="B66" s="77" t="s">
        <v>89</v>
      </c>
      <c r="C66" s="219">
        <v>3000.1739521769</v>
      </c>
      <c r="D66" s="219">
        <v>5594.3086147432005</v>
      </c>
      <c r="E66" s="219">
        <v>5052.9231402378</v>
      </c>
      <c r="F66" s="219">
        <v>6468.2428842576001</v>
      </c>
      <c r="G66" s="219">
        <v>3752.7638884031003</v>
      </c>
      <c r="H66" s="219">
        <v>3539.4602983652003</v>
      </c>
      <c r="I66" s="219">
        <v>5746.0910200100006</v>
      </c>
      <c r="J66" s="219">
        <v>6550.6694124983005</v>
      </c>
      <c r="K66" s="219">
        <v>7279.4469334125006</v>
      </c>
      <c r="L66" s="219">
        <v>3866.5727121354003</v>
      </c>
      <c r="M66" s="219">
        <v>8066.0152882554003</v>
      </c>
    </row>
    <row r="67" spans="1:13" x14ac:dyDescent="0.25">
      <c r="A67" s="257"/>
      <c r="B67" s="78" t="s">
        <v>90</v>
      </c>
      <c r="C67" s="220">
        <v>3214.2723953502</v>
      </c>
      <c r="D67" s="220" t="s">
        <v>87</v>
      </c>
      <c r="E67" s="220">
        <v>4991.8784417813004</v>
      </c>
      <c r="F67" s="220">
        <v>5970.8690079927001</v>
      </c>
      <c r="G67" s="220">
        <v>3452.2701068289002</v>
      </c>
      <c r="H67" s="220">
        <v>3827.8982846692002</v>
      </c>
      <c r="I67" s="220">
        <v>6603.3042533630005</v>
      </c>
      <c r="J67" s="220">
        <v>6164.5987704520003</v>
      </c>
      <c r="K67" s="220">
        <v>6716.1229249540002</v>
      </c>
      <c r="L67" s="220">
        <v>3737.8557798939</v>
      </c>
      <c r="M67" s="220">
        <v>7980.9154933301006</v>
      </c>
    </row>
    <row r="68" spans="1:13" x14ac:dyDescent="0.25">
      <c r="A68" s="255">
        <v>2020</v>
      </c>
      <c r="B68" s="76" t="s">
        <v>86</v>
      </c>
      <c r="C68" s="218">
        <v>3537.9210729670003</v>
      </c>
      <c r="D68" s="218">
        <v>6703.4210526316001</v>
      </c>
      <c r="E68" s="218">
        <v>5358.2561921441002</v>
      </c>
      <c r="F68" s="218">
        <v>6183.2246142837002</v>
      </c>
      <c r="G68" s="218">
        <v>3770.4976522921002</v>
      </c>
      <c r="H68" s="218">
        <v>3779.3007510327002</v>
      </c>
      <c r="I68" s="218">
        <v>6552.7363125185002</v>
      </c>
      <c r="J68" s="218">
        <v>5952.4283032742005</v>
      </c>
      <c r="K68" s="218">
        <v>8250.7630967502009</v>
      </c>
      <c r="L68" s="218">
        <v>4014.1961739779003</v>
      </c>
      <c r="M68" s="218">
        <v>7606.7193933679</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v>3051.5980930299002</v>
      </c>
      <c r="D70" s="219" t="s">
        <v>87</v>
      </c>
      <c r="E70" s="219">
        <v>5438.1011183710998</v>
      </c>
      <c r="F70" s="219">
        <v>5616.5244940093999</v>
      </c>
      <c r="G70" s="219">
        <v>3733.8215650891002</v>
      </c>
      <c r="H70" s="219">
        <v>3640.1801405402002</v>
      </c>
      <c r="I70" s="219">
        <v>5797.2983258908998</v>
      </c>
      <c r="J70" s="219">
        <v>5316.5928742660999</v>
      </c>
      <c r="K70" s="219">
        <v>7824.6332507752004</v>
      </c>
      <c r="L70" s="219">
        <v>4141.7473243630002</v>
      </c>
      <c r="M70" s="219">
        <v>7770.5502346980002</v>
      </c>
    </row>
    <row r="71" spans="1:13" x14ac:dyDescent="0.25">
      <c r="A71" s="257"/>
      <c r="B71" s="78" t="s">
        <v>90</v>
      </c>
      <c r="C71" s="220">
        <v>2956.8673504388003</v>
      </c>
      <c r="D71" s="220">
        <v>7024.9373741051004</v>
      </c>
      <c r="E71" s="220">
        <v>5703.6645011476003</v>
      </c>
      <c r="F71" s="220">
        <v>5981.3175771286005</v>
      </c>
      <c r="G71" s="220">
        <v>3837.7446603283001</v>
      </c>
      <c r="H71" s="220">
        <v>3685.9740564273002</v>
      </c>
      <c r="I71" s="220">
        <v>6507.3697841575004</v>
      </c>
      <c r="J71" s="220">
        <v>6321.4948821292001</v>
      </c>
      <c r="K71" s="220">
        <v>8075.9224413913998</v>
      </c>
      <c r="L71" s="220">
        <v>3645.0185242066</v>
      </c>
      <c r="M71" s="220">
        <v>7805.0362854957002</v>
      </c>
    </row>
    <row r="72" spans="1:13" x14ac:dyDescent="0.25">
      <c r="A72" s="255">
        <v>2021</v>
      </c>
      <c r="B72" s="76" t="s">
        <v>86</v>
      </c>
      <c r="C72" s="218">
        <v>3367.9382102075001</v>
      </c>
      <c r="D72" s="218" t="s">
        <v>87</v>
      </c>
      <c r="E72" s="218">
        <v>6024.6317579895003</v>
      </c>
      <c r="F72" s="218">
        <v>6281.7771590475004</v>
      </c>
      <c r="G72" s="218">
        <v>4169.3718529619</v>
      </c>
      <c r="H72" s="218">
        <v>4337.1352016046003</v>
      </c>
      <c r="I72" s="218">
        <v>7039.5119730372999</v>
      </c>
      <c r="J72" s="218">
        <v>6281.5629454638001</v>
      </c>
      <c r="K72" s="218">
        <v>8601.0176928522997</v>
      </c>
      <c r="L72" s="218">
        <v>4292.5193156330997</v>
      </c>
      <c r="M72" s="218">
        <v>7714.3853860523004</v>
      </c>
    </row>
    <row r="73" spans="1:13" x14ac:dyDescent="0.25">
      <c r="A73" s="256"/>
      <c r="B73" s="77" t="s">
        <v>88</v>
      </c>
      <c r="C73" s="219">
        <v>3249.4593151751001</v>
      </c>
      <c r="D73" s="219">
        <v>7177.9565708975006</v>
      </c>
      <c r="E73" s="219">
        <v>6003.2967139190005</v>
      </c>
      <c r="F73" s="219">
        <v>6219.7672894208999</v>
      </c>
      <c r="G73" s="219">
        <v>4347.0127799130005</v>
      </c>
      <c r="H73" s="219">
        <v>3894.0391274061003</v>
      </c>
      <c r="I73" s="219">
        <v>6105.7843682035</v>
      </c>
      <c r="J73" s="219">
        <v>6903.2823825169999</v>
      </c>
      <c r="K73" s="219">
        <v>8616.1135458807003</v>
      </c>
      <c r="L73" s="219">
        <v>3943.7076848350002</v>
      </c>
      <c r="M73" s="219">
        <v>7242.0240235420006</v>
      </c>
    </row>
    <row r="74" spans="1:13" x14ac:dyDescent="0.25">
      <c r="A74" s="256"/>
      <c r="B74" s="77" t="s">
        <v>89</v>
      </c>
      <c r="C74" s="219">
        <v>3650.3488539335999</v>
      </c>
      <c r="D74" s="219">
        <v>6222.0500477542</v>
      </c>
      <c r="E74" s="219">
        <v>5437.4222502850998</v>
      </c>
      <c r="F74" s="219">
        <v>6269.2996299408005</v>
      </c>
      <c r="G74" s="219">
        <v>4255.2232809122006</v>
      </c>
      <c r="H74" s="219">
        <v>3739.1261137817</v>
      </c>
      <c r="I74" s="219">
        <v>6737.6925580562001</v>
      </c>
      <c r="J74" s="219">
        <v>6493.5482868446006</v>
      </c>
      <c r="K74" s="219">
        <v>8153.3684696078999</v>
      </c>
      <c r="L74" s="219">
        <v>4071.9480375683002</v>
      </c>
      <c r="M74" s="219">
        <v>7987.3095539434007</v>
      </c>
    </row>
    <row r="75" spans="1:13" x14ac:dyDescent="0.25">
      <c r="A75" s="257"/>
      <c r="B75" s="78" t="s">
        <v>90</v>
      </c>
      <c r="C75" s="220">
        <v>3758.5602532531002</v>
      </c>
      <c r="D75" s="220" t="s">
        <v>87</v>
      </c>
      <c r="E75" s="220">
        <v>5844.0574590338001</v>
      </c>
      <c r="F75" s="220">
        <v>6340.9397473953004</v>
      </c>
      <c r="G75" s="220">
        <v>4261.8303676605001</v>
      </c>
      <c r="H75" s="220">
        <v>3524.5227658149001</v>
      </c>
      <c r="I75" s="220">
        <v>6760.6714010274</v>
      </c>
      <c r="J75" s="220">
        <v>5792.1498314491</v>
      </c>
      <c r="K75" s="220">
        <v>8500.7353981149008</v>
      </c>
      <c r="L75" s="220">
        <v>4199.2585170448001</v>
      </c>
      <c r="M75" s="220">
        <v>8016.6575387851999</v>
      </c>
    </row>
    <row r="76" spans="1:13" x14ac:dyDescent="0.25">
      <c r="A76" s="255">
        <v>2022</v>
      </c>
      <c r="B76" s="76" t="s">
        <v>86</v>
      </c>
      <c r="C76" s="218">
        <v>3939.8305258391001</v>
      </c>
      <c r="D76" s="218" t="s">
        <v>87</v>
      </c>
      <c r="E76" s="218">
        <v>5572.7388346907001</v>
      </c>
      <c r="F76" s="218">
        <v>6340.6278881144999</v>
      </c>
      <c r="G76" s="218">
        <v>4088.3283906615002</v>
      </c>
      <c r="H76" s="218">
        <v>4204.6666363124004</v>
      </c>
      <c r="I76" s="218">
        <v>6332.9745220871</v>
      </c>
      <c r="J76" s="218" t="s">
        <v>87</v>
      </c>
      <c r="K76" s="218">
        <v>8597.9980303583998</v>
      </c>
      <c r="L76" s="218">
        <v>3807.4723560405</v>
      </c>
      <c r="M76" s="218">
        <v>8297.9357114675004</v>
      </c>
    </row>
    <row r="77" spans="1:13" x14ac:dyDescent="0.25">
      <c r="A77" s="256"/>
      <c r="B77" s="77" t="s">
        <v>88</v>
      </c>
      <c r="C77" s="219">
        <v>3881.6082942337002</v>
      </c>
      <c r="D77" s="219" t="s">
        <v>87</v>
      </c>
      <c r="E77" s="219">
        <v>6108.5090614661003</v>
      </c>
      <c r="F77" s="219">
        <v>6729.2271061463007</v>
      </c>
      <c r="G77" s="219">
        <v>4412.0740433275005</v>
      </c>
      <c r="H77" s="219">
        <v>3915.1259260516999</v>
      </c>
      <c r="I77" s="219">
        <v>7500.9236429863004</v>
      </c>
      <c r="J77" s="219">
        <v>6702.0018044889002</v>
      </c>
      <c r="K77" s="219">
        <v>8196.7081355356004</v>
      </c>
      <c r="L77" s="219">
        <v>4024.9701911089001</v>
      </c>
      <c r="M77" s="219">
        <v>8419.4171844216999</v>
      </c>
    </row>
    <row r="78" spans="1:13" x14ac:dyDescent="0.25">
      <c r="A78" s="256"/>
      <c r="B78" s="77" t="s">
        <v>89</v>
      </c>
      <c r="C78" s="219">
        <v>3282.952418889</v>
      </c>
      <c r="D78" s="219" t="s">
        <v>87</v>
      </c>
      <c r="E78" s="219">
        <v>5393.7035860322003</v>
      </c>
      <c r="F78" s="219">
        <v>6876.1142981155999</v>
      </c>
      <c r="G78" s="219">
        <v>4147.3324775932997</v>
      </c>
      <c r="H78" s="219">
        <v>3804.8666377844002</v>
      </c>
      <c r="I78" s="219">
        <v>6678.4071270842005</v>
      </c>
      <c r="J78" s="219">
        <v>7726.7035121847002</v>
      </c>
      <c r="K78" s="219">
        <v>8928.8418396954003</v>
      </c>
      <c r="L78" s="219">
        <v>4044.8021146063002</v>
      </c>
      <c r="M78" s="219">
        <v>8006.6835128343</v>
      </c>
    </row>
    <row r="79" spans="1:13" x14ac:dyDescent="0.25">
      <c r="A79" s="257"/>
      <c r="B79" s="78" t="s">
        <v>90</v>
      </c>
      <c r="C79" s="220">
        <v>4228.4569325522998</v>
      </c>
      <c r="D79" s="220" t="s">
        <v>87</v>
      </c>
      <c r="E79" s="220">
        <v>5521.8920881276999</v>
      </c>
      <c r="F79" s="220">
        <v>6766.4271128139999</v>
      </c>
      <c r="G79" s="220">
        <v>4243.1404684559002</v>
      </c>
      <c r="H79" s="220">
        <v>4226.1618986178</v>
      </c>
      <c r="I79" s="220">
        <v>7687.2015370662002</v>
      </c>
      <c r="J79" s="220">
        <v>6848.3976095517</v>
      </c>
      <c r="K79" s="220">
        <v>8137.3264858571001</v>
      </c>
      <c r="L79" s="220">
        <v>4347.4643894664005</v>
      </c>
      <c r="M79" s="220">
        <v>7344.8237516376003</v>
      </c>
    </row>
    <row r="80" spans="1:13" x14ac:dyDescent="0.25">
      <c r="A80" s="255">
        <v>2023</v>
      </c>
      <c r="B80" s="76" t="s">
        <v>86</v>
      </c>
      <c r="C80" s="218">
        <v>4109.9243738334999</v>
      </c>
      <c r="D80" s="218" t="s">
        <v>87</v>
      </c>
      <c r="E80" s="218">
        <v>5816.1143427042998</v>
      </c>
      <c r="F80" s="218">
        <v>6944.6328108628004</v>
      </c>
      <c r="G80" s="218">
        <v>4349.3394781245997</v>
      </c>
      <c r="H80" s="218">
        <v>4160.3663998812999</v>
      </c>
      <c r="I80" s="218">
        <v>6874.2392469896004</v>
      </c>
      <c r="J80" s="218">
        <v>7095.4057957273999</v>
      </c>
      <c r="K80" s="218">
        <v>8539.1906081035995</v>
      </c>
      <c r="L80" s="218">
        <v>3999.3953704075002</v>
      </c>
      <c r="M80" s="218">
        <v>9452.7731535079001</v>
      </c>
    </row>
    <row r="81" spans="1:13" x14ac:dyDescent="0.25">
      <c r="A81" s="256"/>
      <c r="B81" s="77" t="s">
        <v>88</v>
      </c>
      <c r="C81" s="219">
        <v>3855.0899290544003</v>
      </c>
      <c r="D81" s="219" t="s">
        <v>87</v>
      </c>
      <c r="E81" s="219">
        <v>5616.5627666631999</v>
      </c>
      <c r="F81" s="219">
        <v>6754.5995966583005</v>
      </c>
      <c r="G81" s="219">
        <v>4467.4124630202004</v>
      </c>
      <c r="H81" s="219">
        <v>4369.5124036630004</v>
      </c>
      <c r="I81" s="219">
        <v>6819.2624821019999</v>
      </c>
      <c r="J81" s="219">
        <v>7083.1932938485006</v>
      </c>
      <c r="K81" s="219">
        <v>8701.0078000230005</v>
      </c>
      <c r="L81" s="219">
        <v>4263.9264998272001</v>
      </c>
      <c r="M81" s="219">
        <v>9626.1151371609012</v>
      </c>
    </row>
    <row r="82" spans="1:13" x14ac:dyDescent="0.25">
      <c r="A82" s="256"/>
      <c r="B82" s="77" t="s">
        <v>89</v>
      </c>
      <c r="C82" s="219">
        <v>3762.4853308310003</v>
      </c>
      <c r="D82" s="219" t="s">
        <v>87</v>
      </c>
      <c r="E82" s="219">
        <v>5604.5515165430006</v>
      </c>
      <c r="F82" s="219">
        <v>6329.8132020507001</v>
      </c>
      <c r="G82" s="219">
        <v>4336.9019988857999</v>
      </c>
      <c r="H82" s="219">
        <v>4127.2663045756999</v>
      </c>
      <c r="I82" s="219">
        <v>6469.8525547126001</v>
      </c>
      <c r="J82" s="219">
        <v>6829.3433189309999</v>
      </c>
      <c r="K82" s="219">
        <v>9111.6012996149002</v>
      </c>
      <c r="L82" s="219">
        <v>4694.3657908055002</v>
      </c>
      <c r="M82" s="219">
        <v>10347.6823168255</v>
      </c>
    </row>
    <row r="83" spans="1:13" x14ac:dyDescent="0.25">
      <c r="A83" s="257"/>
      <c r="B83" s="78" t="s">
        <v>90</v>
      </c>
      <c r="C83" s="220">
        <v>3531.5492638372002</v>
      </c>
      <c r="D83" s="220">
        <v>8784.6936599698001</v>
      </c>
      <c r="E83" s="220">
        <v>5513.6366373998999</v>
      </c>
      <c r="F83" s="220">
        <v>7259.7729828801002</v>
      </c>
      <c r="G83" s="220">
        <v>4180.6869998213006</v>
      </c>
      <c r="H83" s="220">
        <v>4207.3627371319999</v>
      </c>
      <c r="I83" s="220">
        <v>7237.0835272469003</v>
      </c>
      <c r="J83" s="220">
        <v>6612.9124723387004</v>
      </c>
      <c r="K83" s="220">
        <v>8430.8199576466995</v>
      </c>
      <c r="L83" s="220">
        <v>4503.4894522756003</v>
      </c>
      <c r="M83" s="220">
        <v>9541.645924939101</v>
      </c>
    </row>
    <row r="84" spans="1:13" x14ac:dyDescent="0.25">
      <c r="A84" s="255">
        <v>2024</v>
      </c>
      <c r="B84" s="76" t="s">
        <v>86</v>
      </c>
      <c r="C84" s="218">
        <v>3699.8317024542002</v>
      </c>
      <c r="D84" s="218">
        <v>9574.3576193620011</v>
      </c>
      <c r="E84" s="218">
        <v>5780.7003840849002</v>
      </c>
      <c r="F84" s="218">
        <v>7546.8000941445007</v>
      </c>
      <c r="G84" s="218">
        <v>4600.3037616206002</v>
      </c>
      <c r="H84" s="218">
        <v>4574.9358442105004</v>
      </c>
      <c r="I84" s="218">
        <v>6726.6041897911</v>
      </c>
      <c r="J84" s="218">
        <v>7540.7192966478005</v>
      </c>
      <c r="K84" s="218">
        <v>8116.5603954054004</v>
      </c>
      <c r="L84" s="218">
        <v>4431.1978801750001</v>
      </c>
      <c r="M84" s="218">
        <v>9349.6523919005012</v>
      </c>
    </row>
    <row r="85" spans="1:13" x14ac:dyDescent="0.25">
      <c r="A85" s="256"/>
      <c r="B85" s="77" t="s">
        <v>88</v>
      </c>
      <c r="C85" s="219">
        <v>4225.8872598147</v>
      </c>
      <c r="D85" s="219">
        <v>7993.6069559172001</v>
      </c>
      <c r="E85" s="219">
        <v>5969.5784884162003</v>
      </c>
      <c r="F85" s="219">
        <v>7098.2411705116001</v>
      </c>
      <c r="G85" s="219">
        <v>4612.7696955792999</v>
      </c>
      <c r="H85" s="219">
        <v>4309.1091357481</v>
      </c>
      <c r="I85" s="219">
        <v>7233.8789149882004</v>
      </c>
      <c r="J85" s="219">
        <v>6945.6236953070002</v>
      </c>
      <c r="K85" s="219">
        <v>8068.439877543</v>
      </c>
      <c r="L85" s="219">
        <v>4692.3518423370006</v>
      </c>
      <c r="M85" s="219">
        <v>8418.6420416504006</v>
      </c>
    </row>
    <row r="86" spans="1:13" x14ac:dyDescent="0.25">
      <c r="A86" s="256"/>
      <c r="B86" s="77" t="s">
        <v>89</v>
      </c>
      <c r="C86" s="219">
        <v>4438.9836464334003</v>
      </c>
      <c r="D86" s="219">
        <v>7760.4698615346006</v>
      </c>
      <c r="E86" s="219">
        <v>6474.5607267256</v>
      </c>
      <c r="F86" s="219">
        <v>7649.56500306</v>
      </c>
      <c r="G86" s="219">
        <v>4620.6168803620003</v>
      </c>
      <c r="H86" s="219">
        <v>3798.8017393212003</v>
      </c>
      <c r="I86" s="219">
        <v>7262.7929194466005</v>
      </c>
      <c r="J86" s="219">
        <v>7188.4758291621001</v>
      </c>
      <c r="K86" s="219">
        <v>8200.1592986086998</v>
      </c>
      <c r="L86" s="219">
        <v>4604.1240874218001</v>
      </c>
      <c r="M86" s="219">
        <v>9940.8605737966009</v>
      </c>
    </row>
    <row r="87" spans="1:13" x14ac:dyDescent="0.25">
      <c r="A87" s="257"/>
      <c r="B87" s="78" t="s">
        <v>90</v>
      </c>
      <c r="C87" s="220">
        <v>4083.7979683448002</v>
      </c>
      <c r="D87" s="220">
        <v>8028.3401222611001</v>
      </c>
      <c r="E87" s="220">
        <v>5818.6006628568002</v>
      </c>
      <c r="F87" s="220">
        <v>7688.8400706679004</v>
      </c>
      <c r="G87" s="220">
        <v>4389.9344307585998</v>
      </c>
      <c r="H87" s="220">
        <v>4235.6281736564997</v>
      </c>
      <c r="I87" s="220">
        <v>7016.6708691708</v>
      </c>
      <c r="J87" s="220">
        <v>6429.6007371858004</v>
      </c>
      <c r="K87" s="220">
        <v>8670.1761027596003</v>
      </c>
      <c r="L87" s="220">
        <v>4333.4682608916</v>
      </c>
      <c r="M87" s="220">
        <v>9412.9110485752008</v>
      </c>
    </row>
    <row r="88" spans="1:13" x14ac:dyDescent="0.25">
      <c r="A88" s="258">
        <v>2025</v>
      </c>
      <c r="B88" s="76" t="s">
        <v>86</v>
      </c>
      <c r="C88" s="218">
        <v>4450.8537951730996</v>
      </c>
      <c r="D88" s="218">
        <v>7943.9288476463998</v>
      </c>
      <c r="E88" s="218">
        <v>6917.8192538331996</v>
      </c>
      <c r="F88" s="218">
        <v>8028.2733814561007</v>
      </c>
      <c r="G88" s="218">
        <v>4825.9310102828003</v>
      </c>
      <c r="H88" s="218">
        <v>4296.5259585620997</v>
      </c>
      <c r="I88" s="218">
        <v>7554.2102214409006</v>
      </c>
      <c r="J88" s="218">
        <v>7419.6005689081003</v>
      </c>
      <c r="K88" s="218">
        <v>9587.3317725199995</v>
      </c>
      <c r="L88" s="218">
        <v>4418.1975261723001</v>
      </c>
      <c r="M88" s="218">
        <v>9417.6025326321997</v>
      </c>
    </row>
    <row r="89" spans="1:13" x14ac:dyDescent="0.25">
      <c r="A89" s="259"/>
      <c r="B89" s="77" t="s">
        <v>88</v>
      </c>
      <c r="C89" s="219">
        <v>4866.0736774833003</v>
      </c>
      <c r="D89" s="219">
        <v>10650.2542377022</v>
      </c>
      <c r="E89" s="219">
        <v>6542.1966322978014</v>
      </c>
      <c r="F89" s="219">
        <v>7120.3290002950998</v>
      </c>
      <c r="G89" s="219">
        <v>5049.4613614007003</v>
      </c>
      <c r="H89" s="219">
        <v>4434.3335280289002</v>
      </c>
      <c r="I89" s="219">
        <v>8328.3485218143996</v>
      </c>
      <c r="J89" s="219">
        <v>7796.6149047018007</v>
      </c>
      <c r="K89" s="219">
        <v>8969.5187198583008</v>
      </c>
      <c r="L89" s="219">
        <v>4370.148792643</v>
      </c>
      <c r="M89" s="219">
        <v>9149.3912529993995</v>
      </c>
    </row>
    <row r="90" spans="1:13" x14ac:dyDescent="0.25">
      <c r="A90" s="259"/>
      <c r="B90" s="77" t="s">
        <v>89</v>
      </c>
      <c r="C90" s="219">
        <v>4341.5553175301002</v>
      </c>
      <c r="D90" s="219">
        <v>6992.4747354802003</v>
      </c>
      <c r="E90" s="219">
        <v>6223.0114836507</v>
      </c>
      <c r="F90" s="219">
        <v>7456.3691677786001</v>
      </c>
      <c r="G90" s="219">
        <v>4627.9052381257998</v>
      </c>
      <c r="H90" s="219">
        <v>4995.4671894956</v>
      </c>
      <c r="I90" s="219">
        <v>7870.1256501048001</v>
      </c>
      <c r="J90" s="219">
        <v>7374.1102575620998</v>
      </c>
      <c r="K90" s="219">
        <v>8621.5655008005997</v>
      </c>
      <c r="L90" s="219">
        <v>4665.2517429003001</v>
      </c>
      <c r="M90" s="219">
        <v>8766.0990018022003</v>
      </c>
    </row>
    <row r="91" spans="1:13" x14ac:dyDescent="0.25">
      <c r="A91" s="259"/>
      <c r="B91" s="77" t="s">
        <v>90</v>
      </c>
      <c r="C91" s="219">
        <v>3870.9335325028001</v>
      </c>
      <c r="D91" s="219">
        <v>7214.9238893286001</v>
      </c>
      <c r="E91" s="219">
        <v>6820.7025439497002</v>
      </c>
      <c r="F91" s="219">
        <v>7159.0751667641007</v>
      </c>
      <c r="G91" s="219">
        <v>4792.5339908259002</v>
      </c>
      <c r="H91" s="219">
        <v>4928.0218243701001</v>
      </c>
      <c r="I91" s="219">
        <v>7694.1270660196014</v>
      </c>
      <c r="J91" s="219">
        <v>7359.0230325192006</v>
      </c>
      <c r="K91" s="219">
        <v>8570.8637327017004</v>
      </c>
      <c r="L91" s="219">
        <v>4820.9197865173001</v>
      </c>
      <c r="M91" s="219">
        <v>10022.3795773618</v>
      </c>
    </row>
    <row r="92" spans="1:13" ht="5.25" customHeight="1" x14ac:dyDescent="0.25">
      <c r="A92" s="87"/>
      <c r="B92" s="36"/>
      <c r="C92" s="47"/>
      <c r="D92" s="47"/>
      <c r="E92" s="47"/>
      <c r="F92" s="47"/>
      <c r="G92" s="47"/>
      <c r="H92" s="47"/>
      <c r="I92" s="47"/>
      <c r="J92" s="47"/>
      <c r="K92" s="47"/>
      <c r="L92" s="47"/>
      <c r="M92" s="47"/>
    </row>
    <row r="93" spans="1:13" ht="3"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5" customHeight="1" x14ac:dyDescent="0.25">
      <c r="A96" s="50" t="s">
        <v>96</v>
      </c>
      <c r="B96" s="248" t="s">
        <v>244</v>
      </c>
      <c r="C96" s="248"/>
      <c r="D96" s="248"/>
      <c r="E96" s="248"/>
      <c r="F96" s="248"/>
      <c r="G96" s="248"/>
      <c r="H96" s="248"/>
      <c r="I96" s="248"/>
      <c r="J96" s="248"/>
    </row>
    <row r="97" spans="1:10" ht="36.75" customHeight="1" x14ac:dyDescent="0.25">
      <c r="A97" s="50" t="s">
        <v>98</v>
      </c>
      <c r="B97" s="248" t="s">
        <v>103</v>
      </c>
      <c r="C97" s="248"/>
      <c r="D97" s="248"/>
      <c r="E97" s="248"/>
      <c r="F97" s="248"/>
      <c r="G97" s="248"/>
      <c r="H97" s="248"/>
      <c r="I97" s="248"/>
      <c r="J97" s="248"/>
    </row>
    <row r="98" spans="1:10" x14ac:dyDescent="0.25">
      <c r="A98" s="49" t="s">
        <v>108</v>
      </c>
      <c r="B98" s="248" t="s">
        <v>277</v>
      </c>
      <c r="C98" s="248"/>
      <c r="D98" s="248"/>
      <c r="E98" s="248"/>
      <c r="F98" s="248"/>
      <c r="G98" s="248"/>
      <c r="H98" s="248"/>
      <c r="I98" s="248"/>
      <c r="J98" s="248"/>
    </row>
    <row r="99" spans="1:10" ht="14.45" customHeight="1" x14ac:dyDescent="0.25">
      <c r="A99" s="49" t="s">
        <v>106</v>
      </c>
      <c r="B99" s="248" t="s">
        <v>278</v>
      </c>
      <c r="C99" s="248"/>
      <c r="D99" s="248"/>
      <c r="E99" s="248"/>
      <c r="F99" s="248"/>
      <c r="G99" s="248"/>
      <c r="H99" s="248"/>
      <c r="I99" s="248"/>
      <c r="J99" s="248"/>
    </row>
    <row r="100" spans="1:10" ht="24.75" customHeight="1" x14ac:dyDescent="0.25">
      <c r="A100" s="49" t="s">
        <v>110</v>
      </c>
      <c r="B100" s="248" t="s">
        <v>111</v>
      </c>
      <c r="C100" s="248"/>
      <c r="D100" s="248"/>
      <c r="E100" s="248"/>
      <c r="F100" s="248"/>
      <c r="G100" s="248"/>
      <c r="H100" s="248"/>
      <c r="I100" s="248"/>
      <c r="J100" s="248"/>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DA75E-DE35-4473-AD03-B0DF52EE5ED5}">
  <dimension ref="A1:M100"/>
  <sheetViews>
    <sheetView zoomScaleNormal="100" workbookViewId="0">
      <pane ySplit="7" topLeftCell="A8" activePane="bottomLeft" state="frozen"/>
      <selection activeCell="A88" sqref="A88:A91"/>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18.Nay.</v>
      </c>
      <c r="M3" s="254"/>
    </row>
    <row r="4" spans="1:13" ht="12.95" customHeight="1" x14ac:dyDescent="0.25">
      <c r="A4" s="98" t="s">
        <v>153</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v>3489.0101774290001</v>
      </c>
      <c r="D8" s="218">
        <v>8932.0112109351012</v>
      </c>
      <c r="E8" s="218">
        <v>4771.3357064595002</v>
      </c>
      <c r="F8" s="218">
        <v>8444.9060590911995</v>
      </c>
      <c r="G8" s="218">
        <v>5404.0789910162002</v>
      </c>
      <c r="H8" s="218">
        <v>5049.1657985693</v>
      </c>
      <c r="I8" s="218">
        <v>9019.0121003572003</v>
      </c>
      <c r="J8" s="218">
        <v>8269.2071612076998</v>
      </c>
      <c r="K8" s="218">
        <v>9745.2468503505006</v>
      </c>
      <c r="L8" s="218">
        <v>4293.5220201945003</v>
      </c>
      <c r="M8" s="218">
        <v>9973.9705941708999</v>
      </c>
    </row>
    <row r="9" spans="1:13" x14ac:dyDescent="0.25">
      <c r="A9" s="256"/>
      <c r="B9" s="77" t="s">
        <v>88</v>
      </c>
      <c r="C9" s="219">
        <v>3441.8390232959</v>
      </c>
      <c r="D9" s="219">
        <v>10947.5610775451</v>
      </c>
      <c r="E9" s="219" t="s">
        <v>87</v>
      </c>
      <c r="F9" s="219">
        <v>8243.3918256866</v>
      </c>
      <c r="G9" s="219">
        <v>4485.7318663296001</v>
      </c>
      <c r="H9" s="219">
        <v>5496.5584121811999</v>
      </c>
      <c r="I9" s="219">
        <v>8743.9543004993011</v>
      </c>
      <c r="J9" s="219">
        <v>8889.5507332792004</v>
      </c>
      <c r="K9" s="219">
        <v>9695.5162796783006</v>
      </c>
      <c r="L9" s="219">
        <v>3928.6669983974002</v>
      </c>
      <c r="M9" s="219">
        <v>10030.464411773301</v>
      </c>
    </row>
    <row r="10" spans="1:13" x14ac:dyDescent="0.25">
      <c r="A10" s="256"/>
      <c r="B10" s="77" t="s">
        <v>89</v>
      </c>
      <c r="C10" s="219">
        <v>3542.2602495299002</v>
      </c>
      <c r="D10" s="219">
        <v>9021.1151605257</v>
      </c>
      <c r="E10" s="219">
        <v>4682.4190010619996</v>
      </c>
      <c r="F10" s="219">
        <v>8329.5122295645997</v>
      </c>
      <c r="G10" s="219">
        <v>4724.8834051231997</v>
      </c>
      <c r="H10" s="219">
        <v>5103.7794490772003</v>
      </c>
      <c r="I10" s="219">
        <v>8986.0729567123999</v>
      </c>
      <c r="J10" s="219">
        <v>7870.6413547415004</v>
      </c>
      <c r="K10" s="219">
        <v>9394.9756438484001</v>
      </c>
      <c r="L10" s="219">
        <v>4366.8905576906</v>
      </c>
      <c r="M10" s="219">
        <v>10401.627455747799</v>
      </c>
    </row>
    <row r="11" spans="1:13" x14ac:dyDescent="0.25">
      <c r="A11" s="257"/>
      <c r="B11" s="78" t="s">
        <v>90</v>
      </c>
      <c r="C11" s="220">
        <v>3531.5830716772998</v>
      </c>
      <c r="D11" s="220">
        <v>8779.1073460944008</v>
      </c>
      <c r="E11" s="220">
        <v>4368.2165976631004</v>
      </c>
      <c r="F11" s="220">
        <v>8319.9129822581999</v>
      </c>
      <c r="G11" s="220">
        <v>5188.6330621689003</v>
      </c>
      <c r="H11" s="220">
        <v>5723.6130473159001</v>
      </c>
      <c r="I11" s="220" t="s">
        <v>87</v>
      </c>
      <c r="J11" s="220">
        <v>8072.5572158743998</v>
      </c>
      <c r="K11" s="220">
        <v>9910.4071806149004</v>
      </c>
      <c r="L11" s="220">
        <v>4395.2603858373004</v>
      </c>
      <c r="M11" s="220">
        <v>9528.8109390581012</v>
      </c>
    </row>
    <row r="12" spans="1:13" x14ac:dyDescent="0.25">
      <c r="A12" s="255">
        <v>2006</v>
      </c>
      <c r="B12" s="76" t="s">
        <v>86</v>
      </c>
      <c r="C12" s="218">
        <v>3431.9484814159</v>
      </c>
      <c r="D12" s="218" t="s">
        <v>87</v>
      </c>
      <c r="E12" s="218">
        <v>5220.5582613876004</v>
      </c>
      <c r="F12" s="218">
        <v>8644.7008313995011</v>
      </c>
      <c r="G12" s="218">
        <v>4856.5107828763003</v>
      </c>
      <c r="H12" s="218">
        <v>5510.0528084937005</v>
      </c>
      <c r="I12" s="218">
        <v>9490.9471683137999</v>
      </c>
      <c r="J12" s="218">
        <v>8905.3812079394011</v>
      </c>
      <c r="K12" s="218">
        <v>9801.0286947272998</v>
      </c>
      <c r="L12" s="218" t="s">
        <v>87</v>
      </c>
      <c r="M12" s="218">
        <v>9558.9857716998995</v>
      </c>
    </row>
    <row r="13" spans="1:13" x14ac:dyDescent="0.25">
      <c r="A13" s="256"/>
      <c r="B13" s="77" t="s">
        <v>88</v>
      </c>
      <c r="C13" s="219">
        <v>3413.3067197149003</v>
      </c>
      <c r="D13" s="219">
        <v>10588.161536117301</v>
      </c>
      <c r="E13" s="219">
        <v>4966.1296045190002</v>
      </c>
      <c r="F13" s="219">
        <v>9132.8230650993009</v>
      </c>
      <c r="G13" s="219">
        <v>5596.0596340539005</v>
      </c>
      <c r="H13" s="219">
        <v>5739.0946595388004</v>
      </c>
      <c r="I13" s="219">
        <v>9067.032973183901</v>
      </c>
      <c r="J13" s="219">
        <v>7740.1392800616004</v>
      </c>
      <c r="K13" s="219">
        <v>10181.041717080001</v>
      </c>
      <c r="L13" s="219">
        <v>4611.2511872104005</v>
      </c>
      <c r="M13" s="219">
        <v>10537.3652113766</v>
      </c>
    </row>
    <row r="14" spans="1:13" x14ac:dyDescent="0.25">
      <c r="A14" s="256"/>
      <c r="B14" s="77" t="s">
        <v>89</v>
      </c>
      <c r="C14" s="219">
        <v>3370.9521029943003</v>
      </c>
      <c r="D14" s="219">
        <v>8508.4546271380004</v>
      </c>
      <c r="E14" s="219">
        <v>5339.5146268652998</v>
      </c>
      <c r="F14" s="219">
        <v>9107.9355077743003</v>
      </c>
      <c r="G14" s="219">
        <v>5070.6948354461001</v>
      </c>
      <c r="H14" s="219">
        <v>6292.8815654057998</v>
      </c>
      <c r="I14" s="219" t="s">
        <v>87</v>
      </c>
      <c r="J14" s="219">
        <v>9638.4032460357012</v>
      </c>
      <c r="K14" s="219">
        <v>10786.6447601366</v>
      </c>
      <c r="L14" s="219">
        <v>5499.9216111636006</v>
      </c>
      <c r="M14" s="219">
        <v>10381.5466206078</v>
      </c>
    </row>
    <row r="15" spans="1:13" x14ac:dyDescent="0.25">
      <c r="A15" s="257"/>
      <c r="B15" s="78" t="s">
        <v>90</v>
      </c>
      <c r="C15" s="220">
        <v>3675.6671614250004</v>
      </c>
      <c r="D15" s="220">
        <v>9901.7604980776996</v>
      </c>
      <c r="E15" s="220">
        <v>5160.2969943374001</v>
      </c>
      <c r="F15" s="220">
        <v>9220.2991918258012</v>
      </c>
      <c r="G15" s="220">
        <v>5382.6063588270999</v>
      </c>
      <c r="H15" s="220">
        <v>5222.3671035044999</v>
      </c>
      <c r="I15" s="220">
        <v>8511.9551761087005</v>
      </c>
      <c r="J15" s="220">
        <v>8423.1404392315999</v>
      </c>
      <c r="K15" s="220">
        <v>10467.342141081801</v>
      </c>
      <c r="L15" s="220">
        <v>5265.6405829898004</v>
      </c>
      <c r="M15" s="220">
        <v>10144.2170085614</v>
      </c>
    </row>
    <row r="16" spans="1:13" x14ac:dyDescent="0.25">
      <c r="A16" s="255">
        <v>2007</v>
      </c>
      <c r="B16" s="76" t="s">
        <v>86</v>
      </c>
      <c r="C16" s="218">
        <v>3855.1446876758</v>
      </c>
      <c r="D16" s="218">
        <v>10089.172172763001</v>
      </c>
      <c r="E16" s="218">
        <v>5324.7278226709004</v>
      </c>
      <c r="F16" s="218">
        <v>10216.5954804588</v>
      </c>
      <c r="G16" s="218">
        <v>5263.4137047620998</v>
      </c>
      <c r="H16" s="218">
        <v>6322.5188820038002</v>
      </c>
      <c r="I16" s="218">
        <v>7542.4403402466005</v>
      </c>
      <c r="J16" s="218" t="s">
        <v>87</v>
      </c>
      <c r="K16" s="218">
        <v>11243.6878508561</v>
      </c>
      <c r="L16" s="218">
        <v>5078.9744064545002</v>
      </c>
      <c r="M16" s="218">
        <v>10394.229312711001</v>
      </c>
    </row>
    <row r="17" spans="1:13" x14ac:dyDescent="0.25">
      <c r="A17" s="256"/>
      <c r="B17" s="77" t="s">
        <v>88</v>
      </c>
      <c r="C17" s="219">
        <v>3337.4971362558999</v>
      </c>
      <c r="D17" s="219">
        <v>11985.826916727701</v>
      </c>
      <c r="E17" s="219">
        <v>5328.1968889780001</v>
      </c>
      <c r="F17" s="219">
        <v>9588.2415797443009</v>
      </c>
      <c r="G17" s="219">
        <v>5334.7431270256002</v>
      </c>
      <c r="H17" s="219" t="s">
        <v>87</v>
      </c>
      <c r="I17" s="219">
        <v>8989.9949398515</v>
      </c>
      <c r="J17" s="219">
        <v>9150.2450876049006</v>
      </c>
      <c r="K17" s="219">
        <v>10906.0162315213</v>
      </c>
      <c r="L17" s="219">
        <v>5152.9102168878999</v>
      </c>
      <c r="M17" s="219">
        <v>10190.303597825501</v>
      </c>
    </row>
    <row r="18" spans="1:13" x14ac:dyDescent="0.25">
      <c r="A18" s="256"/>
      <c r="B18" s="77" t="s">
        <v>89</v>
      </c>
      <c r="C18" s="219">
        <v>3286.4444208353002</v>
      </c>
      <c r="D18" s="219">
        <v>12049.235033864501</v>
      </c>
      <c r="E18" s="219">
        <v>5170.2567026518</v>
      </c>
      <c r="F18" s="219">
        <v>10066.196142611101</v>
      </c>
      <c r="G18" s="219">
        <v>5448.4570241109004</v>
      </c>
      <c r="H18" s="219">
        <v>5732.6148159075001</v>
      </c>
      <c r="I18" s="219">
        <v>8577.3468766163005</v>
      </c>
      <c r="J18" s="219">
        <v>9139.0786409572011</v>
      </c>
      <c r="K18" s="219">
        <v>10968.600482921</v>
      </c>
      <c r="L18" s="219">
        <v>5151.4205336269006</v>
      </c>
      <c r="M18" s="219">
        <v>9823.7024759304004</v>
      </c>
    </row>
    <row r="19" spans="1:13" x14ac:dyDescent="0.25">
      <c r="A19" s="257"/>
      <c r="B19" s="78" t="s">
        <v>90</v>
      </c>
      <c r="C19" s="220">
        <v>3600.2813341473002</v>
      </c>
      <c r="D19" s="220">
        <v>11590.4365340452</v>
      </c>
      <c r="E19" s="220">
        <v>5100.0049427495005</v>
      </c>
      <c r="F19" s="220">
        <v>9156.3903479344008</v>
      </c>
      <c r="G19" s="220">
        <v>5156.0903504735006</v>
      </c>
      <c r="H19" s="220">
        <v>5919.5818413097004</v>
      </c>
      <c r="I19" s="220">
        <v>8381.9802989723994</v>
      </c>
      <c r="J19" s="220" t="s">
        <v>87</v>
      </c>
      <c r="K19" s="220">
        <v>11095.098836783</v>
      </c>
      <c r="L19" s="220">
        <v>4830.8035781955004</v>
      </c>
      <c r="M19" s="220">
        <v>10147.3564035858</v>
      </c>
    </row>
    <row r="20" spans="1:13" x14ac:dyDescent="0.25">
      <c r="A20" s="255">
        <v>2008</v>
      </c>
      <c r="B20" s="76" t="s">
        <v>86</v>
      </c>
      <c r="C20" s="218">
        <v>3155.4015703112</v>
      </c>
      <c r="D20" s="218">
        <v>10793.5924766343</v>
      </c>
      <c r="E20" s="218">
        <v>5754.6251528599005</v>
      </c>
      <c r="F20" s="218">
        <v>9357.1193866417998</v>
      </c>
      <c r="G20" s="218">
        <v>6021.5354150084004</v>
      </c>
      <c r="H20" s="218">
        <v>5729.8547027628001</v>
      </c>
      <c r="I20" s="218" t="s">
        <v>87</v>
      </c>
      <c r="J20" s="218">
        <v>9539.8237703230006</v>
      </c>
      <c r="K20" s="218">
        <v>11049.1779207286</v>
      </c>
      <c r="L20" s="218">
        <v>5170.1046713327005</v>
      </c>
      <c r="M20" s="218">
        <v>10347.872267778601</v>
      </c>
    </row>
    <row r="21" spans="1:13" x14ac:dyDescent="0.25">
      <c r="A21" s="256"/>
      <c r="B21" s="77" t="s">
        <v>88</v>
      </c>
      <c r="C21" s="219">
        <v>3357.9644214487003</v>
      </c>
      <c r="D21" s="219" t="s">
        <v>87</v>
      </c>
      <c r="E21" s="219">
        <v>5831.3643874038999</v>
      </c>
      <c r="F21" s="219">
        <v>8399.7135497124</v>
      </c>
      <c r="G21" s="219">
        <v>5320.4361521404999</v>
      </c>
      <c r="H21" s="219">
        <v>5833.6168232424006</v>
      </c>
      <c r="I21" s="219">
        <v>9715.8334699701009</v>
      </c>
      <c r="J21" s="219">
        <v>8533.3330028487999</v>
      </c>
      <c r="K21" s="219">
        <v>11254.372186594101</v>
      </c>
      <c r="L21" s="219">
        <v>5235.6094254911004</v>
      </c>
      <c r="M21" s="219">
        <v>10732.011579591101</v>
      </c>
    </row>
    <row r="22" spans="1:13" x14ac:dyDescent="0.25">
      <c r="A22" s="256"/>
      <c r="B22" s="77" t="s">
        <v>89</v>
      </c>
      <c r="C22" s="219">
        <v>3303.5983419989002</v>
      </c>
      <c r="D22" s="219" t="s">
        <v>87</v>
      </c>
      <c r="E22" s="219">
        <v>6099.9331307832999</v>
      </c>
      <c r="F22" s="219">
        <v>9163.1823974390009</v>
      </c>
      <c r="G22" s="219">
        <v>5149.7934223565999</v>
      </c>
      <c r="H22" s="219" t="s">
        <v>87</v>
      </c>
      <c r="I22" s="219">
        <v>9960.9486551443006</v>
      </c>
      <c r="J22" s="219">
        <v>7797.8274682730998</v>
      </c>
      <c r="K22" s="219">
        <v>10928.276471240501</v>
      </c>
      <c r="L22" s="219">
        <v>4987.7288698222001</v>
      </c>
      <c r="M22" s="219">
        <v>11174.9531530726</v>
      </c>
    </row>
    <row r="23" spans="1:13" x14ac:dyDescent="0.25">
      <c r="A23" s="257"/>
      <c r="B23" s="78" t="s">
        <v>90</v>
      </c>
      <c r="C23" s="220">
        <v>3848.6666172128002</v>
      </c>
      <c r="D23" s="220">
        <v>12403.1469425578</v>
      </c>
      <c r="E23" s="220">
        <v>5340.8471846357006</v>
      </c>
      <c r="F23" s="220">
        <v>9108.8858885359004</v>
      </c>
      <c r="G23" s="220">
        <v>5164.1309825031003</v>
      </c>
      <c r="H23" s="220">
        <v>5060.1900317333002</v>
      </c>
      <c r="I23" s="220">
        <v>8551.3683225813002</v>
      </c>
      <c r="J23" s="220">
        <v>9224.5609756642007</v>
      </c>
      <c r="K23" s="220">
        <v>10451.8048804095</v>
      </c>
      <c r="L23" s="220">
        <v>4880.4303083859004</v>
      </c>
      <c r="M23" s="220">
        <v>10600.4398225514</v>
      </c>
    </row>
    <row r="24" spans="1:13" x14ac:dyDescent="0.25">
      <c r="A24" s="255">
        <v>2009</v>
      </c>
      <c r="B24" s="76" t="s">
        <v>86</v>
      </c>
      <c r="C24" s="218">
        <v>4235.7342692148004</v>
      </c>
      <c r="D24" s="218">
        <v>13568.610373346801</v>
      </c>
      <c r="E24" s="218">
        <v>5766.4674357894</v>
      </c>
      <c r="F24" s="218">
        <v>8561.9667115788998</v>
      </c>
      <c r="G24" s="218">
        <v>4903.4337905399998</v>
      </c>
      <c r="H24" s="218">
        <v>5269.5220301592999</v>
      </c>
      <c r="I24" s="218">
        <v>8306.176019062701</v>
      </c>
      <c r="J24" s="218">
        <v>8975.8499763135005</v>
      </c>
      <c r="K24" s="218">
        <v>10909.595903805601</v>
      </c>
      <c r="L24" s="218">
        <v>4865.0050390676997</v>
      </c>
      <c r="M24" s="218">
        <v>10473.451904035101</v>
      </c>
    </row>
    <row r="25" spans="1:13" x14ac:dyDescent="0.25">
      <c r="A25" s="256"/>
      <c r="B25" s="77" t="s">
        <v>88</v>
      </c>
      <c r="C25" s="219">
        <v>3590.3774130424003</v>
      </c>
      <c r="D25" s="219" t="s">
        <v>87</v>
      </c>
      <c r="E25" s="219">
        <v>5514.7546719788998</v>
      </c>
      <c r="F25" s="219">
        <v>8202.4557937216996</v>
      </c>
      <c r="G25" s="219">
        <v>4875.8177915029</v>
      </c>
      <c r="H25" s="219">
        <v>5110.4892365082005</v>
      </c>
      <c r="I25" s="219">
        <v>8459.3590864217003</v>
      </c>
      <c r="J25" s="219">
        <v>7289.9866550627003</v>
      </c>
      <c r="K25" s="219">
        <v>11156.7356246934</v>
      </c>
      <c r="L25" s="219">
        <v>4972.7222451975003</v>
      </c>
      <c r="M25" s="219">
        <v>10746.9584579487</v>
      </c>
    </row>
    <row r="26" spans="1:13" x14ac:dyDescent="0.25">
      <c r="A26" s="256"/>
      <c r="B26" s="77" t="s">
        <v>89</v>
      </c>
      <c r="C26" s="219">
        <v>3189.3142636555999</v>
      </c>
      <c r="D26" s="219">
        <v>12179.742393534201</v>
      </c>
      <c r="E26" s="219">
        <v>5121.1494897716002</v>
      </c>
      <c r="F26" s="219">
        <v>8495.9348070534998</v>
      </c>
      <c r="G26" s="219">
        <v>4592.0242050240004</v>
      </c>
      <c r="H26" s="219">
        <v>5241.5950681989998</v>
      </c>
      <c r="I26" s="219">
        <v>7772.6414766450998</v>
      </c>
      <c r="J26" s="219">
        <v>7792.7761074824002</v>
      </c>
      <c r="K26" s="219">
        <v>11162.047037527</v>
      </c>
      <c r="L26" s="219">
        <v>5154.7359902867001</v>
      </c>
      <c r="M26" s="219">
        <v>11169.8981756051</v>
      </c>
    </row>
    <row r="27" spans="1:13" x14ac:dyDescent="0.25">
      <c r="A27" s="257"/>
      <c r="B27" s="78" t="s">
        <v>90</v>
      </c>
      <c r="C27" s="220">
        <v>3214.8307143164002</v>
      </c>
      <c r="D27" s="220">
        <v>14669.2830440449</v>
      </c>
      <c r="E27" s="220">
        <v>4750.0653904700002</v>
      </c>
      <c r="F27" s="220">
        <v>8339.2483499014998</v>
      </c>
      <c r="G27" s="220">
        <v>4977.9318244460001</v>
      </c>
      <c r="H27" s="220">
        <v>4960.7462451441997</v>
      </c>
      <c r="I27" s="220">
        <v>9212.3061859341997</v>
      </c>
      <c r="J27" s="220" t="s">
        <v>87</v>
      </c>
      <c r="K27" s="220">
        <v>10237.734219918</v>
      </c>
      <c r="L27" s="220">
        <v>4736.1781452413998</v>
      </c>
      <c r="M27" s="220">
        <v>10822.9660574725</v>
      </c>
    </row>
    <row r="28" spans="1:13" x14ac:dyDescent="0.25">
      <c r="A28" s="255">
        <v>2010</v>
      </c>
      <c r="B28" s="76" t="s">
        <v>86</v>
      </c>
      <c r="C28" s="218">
        <v>3596.7346112036003</v>
      </c>
      <c r="D28" s="218">
        <v>11696.3033051698</v>
      </c>
      <c r="E28" s="218">
        <v>4797.7476489319006</v>
      </c>
      <c r="F28" s="218">
        <v>8505.3639248422005</v>
      </c>
      <c r="G28" s="218">
        <v>5086.9687441470005</v>
      </c>
      <c r="H28" s="218">
        <v>4579.6364730774003</v>
      </c>
      <c r="I28" s="218">
        <v>8837.4640512661008</v>
      </c>
      <c r="J28" s="218">
        <v>8416.4634481009998</v>
      </c>
      <c r="K28" s="218">
        <v>10081.5522011714</v>
      </c>
      <c r="L28" s="218">
        <v>5005.7833460229003</v>
      </c>
      <c r="M28" s="218">
        <v>10196.322143404101</v>
      </c>
    </row>
    <row r="29" spans="1:13" x14ac:dyDescent="0.25">
      <c r="A29" s="256"/>
      <c r="B29" s="77" t="s">
        <v>88</v>
      </c>
      <c r="C29" s="219">
        <v>3468.8146076951002</v>
      </c>
      <c r="D29" s="219">
        <v>11514.1485095392</v>
      </c>
      <c r="E29" s="219">
        <v>5128.2898932503003</v>
      </c>
      <c r="F29" s="219">
        <v>7492.8492391172003</v>
      </c>
      <c r="G29" s="219">
        <v>5468.5225579625003</v>
      </c>
      <c r="H29" s="219">
        <v>4675.6674338130006</v>
      </c>
      <c r="I29" s="219">
        <v>8549.0707231371998</v>
      </c>
      <c r="J29" s="219">
        <v>8238.0283912403011</v>
      </c>
      <c r="K29" s="219">
        <v>9603.0751744843001</v>
      </c>
      <c r="L29" s="219">
        <v>5523.6190466374001</v>
      </c>
      <c r="M29" s="219">
        <v>9946.2741173412996</v>
      </c>
    </row>
    <row r="30" spans="1:13" x14ac:dyDescent="0.25">
      <c r="A30" s="256"/>
      <c r="B30" s="77" t="s">
        <v>89</v>
      </c>
      <c r="C30" s="219">
        <v>3311.3194394658999</v>
      </c>
      <c r="D30" s="219">
        <v>9362.7861814959997</v>
      </c>
      <c r="E30" s="219">
        <v>5020.0582911357005</v>
      </c>
      <c r="F30" s="219">
        <v>8096.5971206183003</v>
      </c>
      <c r="G30" s="219">
        <v>5209.3682691162003</v>
      </c>
      <c r="H30" s="219">
        <v>4873.9797499104998</v>
      </c>
      <c r="I30" s="219">
        <v>7319.4020462714006</v>
      </c>
      <c r="J30" s="219">
        <v>7564.1283556742001</v>
      </c>
      <c r="K30" s="219">
        <v>10187.780398683</v>
      </c>
      <c r="L30" s="219">
        <v>4966.0362732143003</v>
      </c>
      <c r="M30" s="219">
        <v>10493.460570646801</v>
      </c>
    </row>
    <row r="31" spans="1:13" x14ac:dyDescent="0.25">
      <c r="A31" s="257"/>
      <c r="B31" s="78" t="s">
        <v>90</v>
      </c>
      <c r="C31" s="220">
        <v>3808.2648557847001</v>
      </c>
      <c r="D31" s="220" t="s">
        <v>87</v>
      </c>
      <c r="E31" s="220">
        <v>5019.2086707771005</v>
      </c>
      <c r="F31" s="220">
        <v>7362.8825154085998</v>
      </c>
      <c r="G31" s="220">
        <v>5093.6786036472004</v>
      </c>
      <c r="H31" s="220">
        <v>4168.3221442095</v>
      </c>
      <c r="I31" s="220">
        <v>8988.4470071544001</v>
      </c>
      <c r="J31" s="220">
        <v>7800.4556366003999</v>
      </c>
      <c r="K31" s="220">
        <v>9506.4911313551002</v>
      </c>
      <c r="L31" s="220">
        <v>4217.2505142594</v>
      </c>
      <c r="M31" s="220">
        <v>9587.9021951765008</v>
      </c>
    </row>
    <row r="32" spans="1:13" x14ac:dyDescent="0.25">
      <c r="A32" s="255">
        <v>2011</v>
      </c>
      <c r="B32" s="76" t="s">
        <v>86</v>
      </c>
      <c r="C32" s="218">
        <v>3798.6324381289</v>
      </c>
      <c r="D32" s="218">
        <v>11691.5263440903</v>
      </c>
      <c r="E32" s="218">
        <v>5342.727158486</v>
      </c>
      <c r="F32" s="218">
        <v>8049.0256829958007</v>
      </c>
      <c r="G32" s="218">
        <v>5001.9234375899005</v>
      </c>
      <c r="H32" s="218">
        <v>4294.0872950935</v>
      </c>
      <c r="I32" s="218">
        <v>8114.3619082147006</v>
      </c>
      <c r="J32" s="218">
        <v>7699.612236381</v>
      </c>
      <c r="K32" s="218">
        <v>10146.9193534635</v>
      </c>
      <c r="L32" s="218">
        <v>4888.0579917390005</v>
      </c>
      <c r="M32" s="218">
        <v>10120.4063748057</v>
      </c>
    </row>
    <row r="33" spans="1:13" x14ac:dyDescent="0.25">
      <c r="A33" s="256"/>
      <c r="B33" s="77" t="s">
        <v>88</v>
      </c>
      <c r="C33" s="219">
        <v>3263.8220325934003</v>
      </c>
      <c r="D33" s="219">
        <v>11601.429318298</v>
      </c>
      <c r="E33" s="219">
        <v>5183.2515376500005</v>
      </c>
      <c r="F33" s="219">
        <v>7752.3630645122003</v>
      </c>
      <c r="G33" s="219">
        <v>4901.5643018973005</v>
      </c>
      <c r="H33" s="219">
        <v>4524.8527206077997</v>
      </c>
      <c r="I33" s="219">
        <v>7664.6893872238006</v>
      </c>
      <c r="J33" s="219">
        <v>7597.9279512946005</v>
      </c>
      <c r="K33" s="219">
        <v>10619.1637465924</v>
      </c>
      <c r="L33" s="219">
        <v>4345.1730034966004</v>
      </c>
      <c r="M33" s="219">
        <v>10006.1572567638</v>
      </c>
    </row>
    <row r="34" spans="1:13" x14ac:dyDescent="0.25">
      <c r="A34" s="256"/>
      <c r="B34" s="77" t="s">
        <v>89</v>
      </c>
      <c r="C34" s="219">
        <v>3593.6308632102</v>
      </c>
      <c r="D34" s="219">
        <v>11157.169675367</v>
      </c>
      <c r="E34" s="219">
        <v>5608.8793045126004</v>
      </c>
      <c r="F34" s="219">
        <v>7719.9733900791007</v>
      </c>
      <c r="G34" s="219">
        <v>5159.9472785919006</v>
      </c>
      <c r="H34" s="219">
        <v>4734.9741630200006</v>
      </c>
      <c r="I34" s="219">
        <v>7842.6943395643002</v>
      </c>
      <c r="J34" s="219">
        <v>6816.4851111685002</v>
      </c>
      <c r="K34" s="219">
        <v>10214.2472967843</v>
      </c>
      <c r="L34" s="219">
        <v>4747.5557249615003</v>
      </c>
      <c r="M34" s="219">
        <v>10255.6584530331</v>
      </c>
    </row>
    <row r="35" spans="1:13" x14ac:dyDescent="0.25">
      <c r="A35" s="257"/>
      <c r="B35" s="78" t="s">
        <v>90</v>
      </c>
      <c r="C35" s="220">
        <v>3386.4602006333002</v>
      </c>
      <c r="D35" s="220">
        <v>12089.275279020101</v>
      </c>
      <c r="E35" s="220">
        <v>4968.7354099808999</v>
      </c>
      <c r="F35" s="220">
        <v>8159.6467616967002</v>
      </c>
      <c r="G35" s="220">
        <v>5275.9652908355001</v>
      </c>
      <c r="H35" s="220">
        <v>4537.5911791444005</v>
      </c>
      <c r="I35" s="220">
        <v>7979.5354343819999</v>
      </c>
      <c r="J35" s="220">
        <v>6510.5418429438005</v>
      </c>
      <c r="K35" s="220">
        <v>10240.3099983458</v>
      </c>
      <c r="L35" s="220">
        <v>4604.4971117006999</v>
      </c>
      <c r="M35" s="220">
        <v>10103.1866359511</v>
      </c>
    </row>
    <row r="36" spans="1:13" x14ac:dyDescent="0.25">
      <c r="A36" s="255">
        <v>2012</v>
      </c>
      <c r="B36" s="76" t="s">
        <v>86</v>
      </c>
      <c r="C36" s="218">
        <v>3870.8732579740999</v>
      </c>
      <c r="D36" s="218">
        <v>11354.3424617325</v>
      </c>
      <c r="E36" s="218">
        <v>5479.3267712838006</v>
      </c>
      <c r="F36" s="218">
        <v>7779.5103850957003</v>
      </c>
      <c r="G36" s="218">
        <v>4675.8499725202</v>
      </c>
      <c r="H36" s="218">
        <v>5014.4721397370004</v>
      </c>
      <c r="I36" s="218">
        <v>7292.2975638798998</v>
      </c>
      <c r="J36" s="218">
        <v>6924.0666070012003</v>
      </c>
      <c r="K36" s="218">
        <v>9989.6478616730001</v>
      </c>
      <c r="L36" s="218">
        <v>4484.6954231596001</v>
      </c>
      <c r="M36" s="218">
        <v>10299.497631465201</v>
      </c>
    </row>
    <row r="37" spans="1:13" x14ac:dyDescent="0.25">
      <c r="A37" s="256"/>
      <c r="B37" s="77" t="s">
        <v>88</v>
      </c>
      <c r="C37" s="219">
        <v>3601.6784127044002</v>
      </c>
      <c r="D37" s="219">
        <v>10625.743874969001</v>
      </c>
      <c r="E37" s="219">
        <v>5343.6749724775</v>
      </c>
      <c r="F37" s="219">
        <v>7652.4600726135004</v>
      </c>
      <c r="G37" s="219">
        <v>4717.4493401656</v>
      </c>
      <c r="H37" s="219">
        <v>4672.0377276743002</v>
      </c>
      <c r="I37" s="219">
        <v>8189.1361243407</v>
      </c>
      <c r="J37" s="219">
        <v>7849.7308126284006</v>
      </c>
      <c r="K37" s="219">
        <v>9709.2080985228004</v>
      </c>
      <c r="L37" s="219">
        <v>4704.3674545907006</v>
      </c>
      <c r="M37" s="219">
        <v>10153.3824825384</v>
      </c>
    </row>
    <row r="38" spans="1:13" x14ac:dyDescent="0.25">
      <c r="A38" s="256"/>
      <c r="B38" s="77" t="s">
        <v>89</v>
      </c>
      <c r="C38" s="219">
        <v>3206.5515356705</v>
      </c>
      <c r="D38" s="219">
        <v>13298.195552160001</v>
      </c>
      <c r="E38" s="219">
        <v>5497.3097966310006</v>
      </c>
      <c r="F38" s="219">
        <v>7884.5893986822002</v>
      </c>
      <c r="G38" s="219">
        <v>4705.4594810392</v>
      </c>
      <c r="H38" s="219">
        <v>4977.2404115851004</v>
      </c>
      <c r="I38" s="219">
        <v>8135.5555601783999</v>
      </c>
      <c r="J38" s="219">
        <v>7542.2662510055006</v>
      </c>
      <c r="K38" s="219">
        <v>9714.6462821806999</v>
      </c>
      <c r="L38" s="219">
        <v>4539.0208615303</v>
      </c>
      <c r="M38" s="219">
        <v>10065.772286265701</v>
      </c>
    </row>
    <row r="39" spans="1:13" x14ac:dyDescent="0.25">
      <c r="A39" s="257"/>
      <c r="B39" s="78" t="s">
        <v>90</v>
      </c>
      <c r="C39" s="220">
        <v>3671.0718976092003</v>
      </c>
      <c r="D39" s="220">
        <v>13990.085739476401</v>
      </c>
      <c r="E39" s="220">
        <v>5121.0494484690998</v>
      </c>
      <c r="F39" s="220">
        <v>7758.3632540250001</v>
      </c>
      <c r="G39" s="220">
        <v>4638.2231477609002</v>
      </c>
      <c r="H39" s="220">
        <v>5165.5962940052004</v>
      </c>
      <c r="I39" s="220">
        <v>7825.4052362789998</v>
      </c>
      <c r="J39" s="220">
        <v>7133.7588011983999</v>
      </c>
      <c r="K39" s="220">
        <v>9599.0191183567003</v>
      </c>
      <c r="L39" s="220">
        <v>4689.9324211910998</v>
      </c>
      <c r="M39" s="220">
        <v>10105.5513775293</v>
      </c>
    </row>
    <row r="40" spans="1:13" x14ac:dyDescent="0.25">
      <c r="A40" s="255">
        <v>2013</v>
      </c>
      <c r="B40" s="76" t="s">
        <v>86</v>
      </c>
      <c r="C40" s="218">
        <v>3792.1692539573</v>
      </c>
      <c r="D40" s="218">
        <v>12217.826148443</v>
      </c>
      <c r="E40" s="218">
        <v>5188.3392686906</v>
      </c>
      <c r="F40" s="218">
        <v>7694.9680215710005</v>
      </c>
      <c r="G40" s="218">
        <v>4795.7596467744997</v>
      </c>
      <c r="H40" s="218">
        <v>5845.4337848309005</v>
      </c>
      <c r="I40" s="218">
        <v>7806.8157138424003</v>
      </c>
      <c r="J40" s="218">
        <v>7926.0343827835004</v>
      </c>
      <c r="K40" s="218">
        <v>10086.212801513901</v>
      </c>
      <c r="L40" s="218">
        <v>4674.1758778600006</v>
      </c>
      <c r="M40" s="218">
        <v>9929.9494197269996</v>
      </c>
    </row>
    <row r="41" spans="1:13" x14ac:dyDescent="0.25">
      <c r="A41" s="256"/>
      <c r="B41" s="77" t="s">
        <v>88</v>
      </c>
      <c r="C41" s="219">
        <v>3461.2291024245001</v>
      </c>
      <c r="D41" s="219">
        <v>13044.045214469001</v>
      </c>
      <c r="E41" s="219">
        <v>5270.3950339904004</v>
      </c>
      <c r="F41" s="219">
        <v>7962.8628448830004</v>
      </c>
      <c r="G41" s="219">
        <v>4674.3325002715001</v>
      </c>
      <c r="H41" s="219">
        <v>5667.8755269430003</v>
      </c>
      <c r="I41" s="219">
        <v>7970.1684703238006</v>
      </c>
      <c r="J41" s="219">
        <v>8199.3430198550996</v>
      </c>
      <c r="K41" s="219">
        <v>9899.9586467505997</v>
      </c>
      <c r="L41" s="219">
        <v>4684.6351859200004</v>
      </c>
      <c r="M41" s="219">
        <v>9017.1432934291006</v>
      </c>
    </row>
    <row r="42" spans="1:13" x14ac:dyDescent="0.25">
      <c r="A42" s="256"/>
      <c r="B42" s="77" t="s">
        <v>89</v>
      </c>
      <c r="C42" s="219">
        <v>2883.2475572200001</v>
      </c>
      <c r="D42" s="219">
        <v>10006.1408675982</v>
      </c>
      <c r="E42" s="219">
        <v>4592.9243539829004</v>
      </c>
      <c r="F42" s="219">
        <v>8513.7150582695995</v>
      </c>
      <c r="G42" s="219">
        <v>4738.1416574444002</v>
      </c>
      <c r="H42" s="219">
        <v>5980.7058519908005</v>
      </c>
      <c r="I42" s="219">
        <v>7043.4790385287006</v>
      </c>
      <c r="J42" s="219">
        <v>8283.4133700176008</v>
      </c>
      <c r="K42" s="219">
        <v>10260.541527338301</v>
      </c>
      <c r="L42" s="219">
        <v>5045.9078008300003</v>
      </c>
      <c r="M42" s="219">
        <v>9879.4677070255002</v>
      </c>
    </row>
    <row r="43" spans="1:13" x14ac:dyDescent="0.25">
      <c r="A43" s="257"/>
      <c r="B43" s="78" t="s">
        <v>90</v>
      </c>
      <c r="C43" s="220">
        <v>3692.0348721733003</v>
      </c>
      <c r="D43" s="220">
        <v>11226.3992502362</v>
      </c>
      <c r="E43" s="220">
        <v>4643.3856362572005</v>
      </c>
      <c r="F43" s="220">
        <v>7529.9450464213005</v>
      </c>
      <c r="G43" s="220">
        <v>4907.1319405394997</v>
      </c>
      <c r="H43" s="220">
        <v>5145.9320587964003</v>
      </c>
      <c r="I43" s="220">
        <v>7027.5004276701002</v>
      </c>
      <c r="J43" s="220">
        <v>8531.8149725119001</v>
      </c>
      <c r="K43" s="220">
        <v>9778.6427895709003</v>
      </c>
      <c r="L43" s="220">
        <v>4424.4117708276999</v>
      </c>
      <c r="M43" s="220">
        <v>9771.2042784939003</v>
      </c>
    </row>
    <row r="44" spans="1:13" x14ac:dyDescent="0.25">
      <c r="A44" s="255">
        <v>2014</v>
      </c>
      <c r="B44" s="76" t="s">
        <v>86</v>
      </c>
      <c r="C44" s="218">
        <v>3700.3618711974</v>
      </c>
      <c r="D44" s="218">
        <v>9781.9483320685995</v>
      </c>
      <c r="E44" s="218">
        <v>4606.8492503389998</v>
      </c>
      <c r="F44" s="218">
        <v>8178.1908218287999</v>
      </c>
      <c r="G44" s="218">
        <v>4776.9241582745999</v>
      </c>
      <c r="H44" s="218">
        <v>5298.0278467058006</v>
      </c>
      <c r="I44" s="218">
        <v>7478.0712379792003</v>
      </c>
      <c r="J44" s="218">
        <v>8210.0333119098996</v>
      </c>
      <c r="K44" s="218">
        <v>9282.5150356310005</v>
      </c>
      <c r="L44" s="218">
        <v>4702.8713167170999</v>
      </c>
      <c r="M44" s="218">
        <v>9857.1545591638005</v>
      </c>
    </row>
    <row r="45" spans="1:13" x14ac:dyDescent="0.25">
      <c r="A45" s="256"/>
      <c r="B45" s="77" t="s">
        <v>88</v>
      </c>
      <c r="C45" s="219">
        <v>3841.5440753029002</v>
      </c>
      <c r="D45" s="219">
        <v>11230.172192583201</v>
      </c>
      <c r="E45" s="219">
        <v>4700.1400263676005</v>
      </c>
      <c r="F45" s="219">
        <v>7979.7187904430002</v>
      </c>
      <c r="G45" s="219">
        <v>4858.7530325337002</v>
      </c>
      <c r="H45" s="219">
        <v>5129.6395397257002</v>
      </c>
      <c r="I45" s="219">
        <v>7903.2756088915003</v>
      </c>
      <c r="J45" s="219">
        <v>7970.3706869702</v>
      </c>
      <c r="K45" s="219">
        <v>9020.2170223551002</v>
      </c>
      <c r="L45" s="219">
        <v>4299.5062574008998</v>
      </c>
      <c r="M45" s="219">
        <v>9364.7917126223001</v>
      </c>
    </row>
    <row r="46" spans="1:13" x14ac:dyDescent="0.25">
      <c r="A46" s="256"/>
      <c r="B46" s="77" t="s">
        <v>89</v>
      </c>
      <c r="C46" s="219">
        <v>3525.6828688400001</v>
      </c>
      <c r="D46" s="219">
        <v>10061.5429445748</v>
      </c>
      <c r="E46" s="219">
        <v>4762.5976632296997</v>
      </c>
      <c r="F46" s="219">
        <v>7803.8714793255003</v>
      </c>
      <c r="G46" s="219">
        <v>4947.1074571281006</v>
      </c>
      <c r="H46" s="219">
        <v>5584.6059768976002</v>
      </c>
      <c r="I46" s="219">
        <v>7415.2992944450007</v>
      </c>
      <c r="J46" s="219">
        <v>8309.8463893502994</v>
      </c>
      <c r="K46" s="219">
        <v>9263.9550355266001</v>
      </c>
      <c r="L46" s="219">
        <v>4775.9023293733999</v>
      </c>
      <c r="M46" s="219">
        <v>10660.08496335</v>
      </c>
    </row>
    <row r="47" spans="1:13" x14ac:dyDescent="0.25">
      <c r="A47" s="257"/>
      <c r="B47" s="78" t="s">
        <v>90</v>
      </c>
      <c r="C47" s="220">
        <v>3562.1738124858002</v>
      </c>
      <c r="D47" s="220">
        <v>10514.4112092141</v>
      </c>
      <c r="E47" s="220">
        <v>4884.6756999730005</v>
      </c>
      <c r="F47" s="220">
        <v>7612.2319020453006</v>
      </c>
      <c r="G47" s="220">
        <v>4943.5019911844001</v>
      </c>
      <c r="H47" s="220">
        <v>4726.1991052396997</v>
      </c>
      <c r="I47" s="220" t="s">
        <v>87</v>
      </c>
      <c r="J47" s="220">
        <v>6944.7886879676998</v>
      </c>
      <c r="K47" s="220">
        <v>8755.8643057292011</v>
      </c>
      <c r="L47" s="220">
        <v>4157.508363162</v>
      </c>
      <c r="M47" s="220">
        <v>9883.4782260227003</v>
      </c>
    </row>
    <row r="48" spans="1:13" x14ac:dyDescent="0.25">
      <c r="A48" s="255">
        <v>2015</v>
      </c>
      <c r="B48" s="76" t="s">
        <v>86</v>
      </c>
      <c r="C48" s="218">
        <v>3774.2226649480999</v>
      </c>
      <c r="D48" s="218">
        <v>11489.7754673092</v>
      </c>
      <c r="E48" s="218">
        <v>4853.1654380295004</v>
      </c>
      <c r="F48" s="218">
        <v>7928.9845533149</v>
      </c>
      <c r="G48" s="218">
        <v>4699.4867345494004</v>
      </c>
      <c r="H48" s="218">
        <v>5067.3365301483</v>
      </c>
      <c r="I48" s="218">
        <v>7612.3672374896005</v>
      </c>
      <c r="J48" s="218">
        <v>7525.2124449432004</v>
      </c>
      <c r="K48" s="218">
        <v>8756.3971213277</v>
      </c>
      <c r="L48" s="218">
        <v>4333.2026057412004</v>
      </c>
      <c r="M48" s="218">
        <v>10103.529097271801</v>
      </c>
    </row>
    <row r="49" spans="1:13" x14ac:dyDescent="0.25">
      <c r="A49" s="256"/>
      <c r="B49" s="77" t="s">
        <v>88</v>
      </c>
      <c r="C49" s="219">
        <v>3739.2314331265002</v>
      </c>
      <c r="D49" s="219">
        <v>9979.6781482220995</v>
      </c>
      <c r="E49" s="219">
        <v>4690.5457168764005</v>
      </c>
      <c r="F49" s="219">
        <v>7948.2479907608003</v>
      </c>
      <c r="G49" s="219">
        <v>4788.0502420993998</v>
      </c>
      <c r="H49" s="219">
        <v>4633.7019071990999</v>
      </c>
      <c r="I49" s="219">
        <v>8732.6817901804006</v>
      </c>
      <c r="J49" s="219">
        <v>7565.6445942002001</v>
      </c>
      <c r="K49" s="219">
        <v>9274.1488762744011</v>
      </c>
      <c r="L49" s="219">
        <v>4245.3235568888003</v>
      </c>
      <c r="M49" s="219">
        <v>10383.155576199901</v>
      </c>
    </row>
    <row r="50" spans="1:13" x14ac:dyDescent="0.25">
      <c r="A50" s="256"/>
      <c r="B50" s="77" t="s">
        <v>89</v>
      </c>
      <c r="C50" s="219">
        <v>3205.4551329059</v>
      </c>
      <c r="D50" s="219">
        <v>14352.432366295501</v>
      </c>
      <c r="E50" s="219">
        <v>4265.6122442942005</v>
      </c>
      <c r="F50" s="219">
        <v>7588.0970416811006</v>
      </c>
      <c r="G50" s="219">
        <v>4698.7462192385001</v>
      </c>
      <c r="H50" s="219">
        <v>4697.6431816435006</v>
      </c>
      <c r="I50" s="219">
        <v>8320.1771659799997</v>
      </c>
      <c r="J50" s="219">
        <v>7027.7366696105</v>
      </c>
      <c r="K50" s="219">
        <v>9708.4251445009995</v>
      </c>
      <c r="L50" s="219">
        <v>5245.9857638482999</v>
      </c>
      <c r="M50" s="219">
        <v>10401.5404254968</v>
      </c>
    </row>
    <row r="51" spans="1:13" x14ac:dyDescent="0.25">
      <c r="A51" s="257"/>
      <c r="B51" s="78" t="s">
        <v>90</v>
      </c>
      <c r="C51" s="220">
        <v>3379.0613061013</v>
      </c>
      <c r="D51" s="220">
        <v>13513.928527526001</v>
      </c>
      <c r="E51" s="220">
        <v>4000.6861156694004</v>
      </c>
      <c r="F51" s="220">
        <v>7539.6872317271</v>
      </c>
      <c r="G51" s="220">
        <v>4657.4711600768005</v>
      </c>
      <c r="H51" s="220">
        <v>4646.9090777975998</v>
      </c>
      <c r="I51" s="220">
        <v>8689.6629975062006</v>
      </c>
      <c r="J51" s="220" t="s">
        <v>87</v>
      </c>
      <c r="K51" s="220">
        <v>9600.9142110247012</v>
      </c>
      <c r="L51" s="220">
        <v>4576.9009153760999</v>
      </c>
      <c r="M51" s="220">
        <v>10135.890841055299</v>
      </c>
    </row>
    <row r="52" spans="1:13" x14ac:dyDescent="0.25">
      <c r="A52" s="255">
        <v>2016</v>
      </c>
      <c r="B52" s="76" t="s">
        <v>86</v>
      </c>
      <c r="C52" s="218">
        <v>4108.8365821555999</v>
      </c>
      <c r="D52" s="218" t="s">
        <v>87</v>
      </c>
      <c r="E52" s="218">
        <v>4326.0029713883005</v>
      </c>
      <c r="F52" s="218">
        <v>8176.3243281874002</v>
      </c>
      <c r="G52" s="218">
        <v>5053.7997666278006</v>
      </c>
      <c r="H52" s="218">
        <v>4664.4037096026004</v>
      </c>
      <c r="I52" s="218">
        <v>8862.4495563761011</v>
      </c>
      <c r="J52" s="218">
        <v>8792.2461947552001</v>
      </c>
      <c r="K52" s="218">
        <v>9299.6330746407002</v>
      </c>
      <c r="L52" s="218">
        <v>4959.9004685508999</v>
      </c>
      <c r="M52" s="218">
        <v>10649.230469862301</v>
      </c>
    </row>
    <row r="53" spans="1:13" x14ac:dyDescent="0.25">
      <c r="A53" s="256"/>
      <c r="B53" s="77" t="s">
        <v>88</v>
      </c>
      <c r="C53" s="219">
        <v>3885.5505038010001</v>
      </c>
      <c r="D53" s="219">
        <v>9542.3293853569012</v>
      </c>
      <c r="E53" s="219">
        <v>4847.4256476154005</v>
      </c>
      <c r="F53" s="219">
        <v>7462.0482711884006</v>
      </c>
      <c r="G53" s="219">
        <v>4853.6725895089003</v>
      </c>
      <c r="H53" s="219">
        <v>4733.9619110070998</v>
      </c>
      <c r="I53" s="219">
        <v>8781.9175777972996</v>
      </c>
      <c r="J53" s="219">
        <v>8355.8648946722005</v>
      </c>
      <c r="K53" s="219">
        <v>9198.4068554084006</v>
      </c>
      <c r="L53" s="219">
        <v>4880.8637611646</v>
      </c>
      <c r="M53" s="219">
        <v>9807.1468838777</v>
      </c>
    </row>
    <row r="54" spans="1:13" x14ac:dyDescent="0.25">
      <c r="A54" s="256"/>
      <c r="B54" s="77" t="s">
        <v>89</v>
      </c>
      <c r="C54" s="219">
        <v>3808.7535311440001</v>
      </c>
      <c r="D54" s="219">
        <v>10651.092974916501</v>
      </c>
      <c r="E54" s="219">
        <v>5129.0187995587003</v>
      </c>
      <c r="F54" s="219">
        <v>7994.9802769667003</v>
      </c>
      <c r="G54" s="219">
        <v>5083.9300052120998</v>
      </c>
      <c r="H54" s="219">
        <v>5091.5376184045999</v>
      </c>
      <c r="I54" s="219">
        <v>9454.5527795155012</v>
      </c>
      <c r="J54" s="219">
        <v>8529.5283309889001</v>
      </c>
      <c r="K54" s="219">
        <v>9416.4509944005003</v>
      </c>
      <c r="L54" s="219">
        <v>4881.1864261935998</v>
      </c>
      <c r="M54" s="219">
        <v>10493.1655745466</v>
      </c>
    </row>
    <row r="55" spans="1:13" x14ac:dyDescent="0.25">
      <c r="A55" s="257"/>
      <c r="B55" s="78" t="s">
        <v>90</v>
      </c>
      <c r="C55" s="220">
        <v>4505.9650692503001</v>
      </c>
      <c r="D55" s="220">
        <v>10122.701028015301</v>
      </c>
      <c r="E55" s="220">
        <v>4752.3464374916002</v>
      </c>
      <c r="F55" s="220">
        <v>8158.9203230144003</v>
      </c>
      <c r="G55" s="220">
        <v>4775.7290589919003</v>
      </c>
      <c r="H55" s="220">
        <v>4869.8917531834004</v>
      </c>
      <c r="I55" s="220">
        <v>9566.8673469966998</v>
      </c>
      <c r="J55" s="220">
        <v>6910.5149819654007</v>
      </c>
      <c r="K55" s="220">
        <v>9039.3382320761011</v>
      </c>
      <c r="L55" s="220">
        <v>4571.7094127472001</v>
      </c>
      <c r="M55" s="220">
        <v>10018.8313474433</v>
      </c>
    </row>
    <row r="56" spans="1:13" x14ac:dyDescent="0.25">
      <c r="A56" s="255">
        <v>2017</v>
      </c>
      <c r="B56" s="76" t="s">
        <v>86</v>
      </c>
      <c r="C56" s="218">
        <v>4407.3047952847</v>
      </c>
      <c r="D56" s="218" t="s">
        <v>87</v>
      </c>
      <c r="E56" s="218">
        <v>5318.6025556817003</v>
      </c>
      <c r="F56" s="218">
        <v>7844.8590859879005</v>
      </c>
      <c r="G56" s="218">
        <v>4889.7681728817997</v>
      </c>
      <c r="H56" s="218">
        <v>4956.2493011930001</v>
      </c>
      <c r="I56" s="218">
        <v>9438.8255160171011</v>
      </c>
      <c r="J56" s="218">
        <v>7334.8783386146006</v>
      </c>
      <c r="K56" s="218">
        <v>8934.5982829283003</v>
      </c>
      <c r="L56" s="218">
        <v>4657.7075844476003</v>
      </c>
      <c r="M56" s="218">
        <v>10749.410526310001</v>
      </c>
    </row>
    <row r="57" spans="1:13" x14ac:dyDescent="0.25">
      <c r="A57" s="256"/>
      <c r="B57" s="77" t="s">
        <v>88</v>
      </c>
      <c r="C57" s="219">
        <v>4269.5342078635003</v>
      </c>
      <c r="D57" s="219" t="s">
        <v>87</v>
      </c>
      <c r="E57" s="219">
        <v>5040.8672677637005</v>
      </c>
      <c r="F57" s="219">
        <v>7679.0823398465</v>
      </c>
      <c r="G57" s="219">
        <v>5102.9287452261005</v>
      </c>
      <c r="H57" s="219">
        <v>4583.5547419331006</v>
      </c>
      <c r="I57" s="219">
        <v>7918.2515561630998</v>
      </c>
      <c r="J57" s="219">
        <v>9033.9637550196003</v>
      </c>
      <c r="K57" s="219">
        <v>9169.1832058188011</v>
      </c>
      <c r="L57" s="219">
        <v>4624.6134312100003</v>
      </c>
      <c r="M57" s="219">
        <v>10259.6854280596</v>
      </c>
    </row>
    <row r="58" spans="1:13" x14ac:dyDescent="0.25">
      <c r="A58" s="256"/>
      <c r="B58" s="77" t="s">
        <v>89</v>
      </c>
      <c r="C58" s="219">
        <v>3883.7051608754</v>
      </c>
      <c r="D58" s="219">
        <v>10278.482521165401</v>
      </c>
      <c r="E58" s="219">
        <v>4558.6697111288004</v>
      </c>
      <c r="F58" s="219">
        <v>7309.6270977827999</v>
      </c>
      <c r="G58" s="219">
        <v>5144.9234741418004</v>
      </c>
      <c r="H58" s="219">
        <v>4879.9057502655005</v>
      </c>
      <c r="I58" s="219">
        <v>8187.2223902430005</v>
      </c>
      <c r="J58" s="219">
        <v>6977.8358201469</v>
      </c>
      <c r="K58" s="219">
        <v>9468.2249548666005</v>
      </c>
      <c r="L58" s="219">
        <v>4925.9032702517006</v>
      </c>
      <c r="M58" s="219">
        <v>9465.7336191137001</v>
      </c>
    </row>
    <row r="59" spans="1:13" x14ac:dyDescent="0.25">
      <c r="A59" s="257"/>
      <c r="B59" s="78" t="s">
        <v>90</v>
      </c>
      <c r="C59" s="220">
        <v>4351.3522957123005</v>
      </c>
      <c r="D59" s="220">
        <v>10886.4394101993</v>
      </c>
      <c r="E59" s="220">
        <v>4865.5651489263</v>
      </c>
      <c r="F59" s="220">
        <v>8106.7009810538002</v>
      </c>
      <c r="G59" s="220">
        <v>5581.7511617170003</v>
      </c>
      <c r="H59" s="220">
        <v>5145.5760362521005</v>
      </c>
      <c r="I59" s="220">
        <v>8574.1875872502005</v>
      </c>
      <c r="J59" s="220">
        <v>7999.6049632184004</v>
      </c>
      <c r="K59" s="220">
        <v>8712.8964159014995</v>
      </c>
      <c r="L59" s="220">
        <v>4616.8776618249003</v>
      </c>
      <c r="M59" s="220">
        <v>10233.497242048901</v>
      </c>
    </row>
    <row r="60" spans="1:13" x14ac:dyDescent="0.25">
      <c r="A60" s="255">
        <v>2018</v>
      </c>
      <c r="B60" s="76" t="s">
        <v>86</v>
      </c>
      <c r="C60" s="218">
        <v>4318.2198953650004</v>
      </c>
      <c r="D60" s="218">
        <v>11072.8365695337</v>
      </c>
      <c r="E60" s="218">
        <v>5174.3974435150003</v>
      </c>
      <c r="F60" s="218">
        <v>8112.3153779221002</v>
      </c>
      <c r="G60" s="218">
        <v>5164.8361486109006</v>
      </c>
      <c r="H60" s="218">
        <v>4925.3461565642001</v>
      </c>
      <c r="I60" s="218">
        <v>8772.5772665185996</v>
      </c>
      <c r="J60" s="218">
        <v>8332.475511529401</v>
      </c>
      <c r="K60" s="218">
        <v>9212.4753497816</v>
      </c>
      <c r="L60" s="218">
        <v>4722.3991612527998</v>
      </c>
      <c r="M60" s="218">
        <v>10384.117687656601</v>
      </c>
    </row>
    <row r="61" spans="1:13" x14ac:dyDescent="0.25">
      <c r="A61" s="256"/>
      <c r="B61" s="77" t="s">
        <v>88</v>
      </c>
      <c r="C61" s="219">
        <v>4245.1035132064999</v>
      </c>
      <c r="D61" s="219">
        <v>11090.491746604201</v>
      </c>
      <c r="E61" s="219">
        <v>5244.1710829146004</v>
      </c>
      <c r="F61" s="219">
        <v>8277.154360640201</v>
      </c>
      <c r="G61" s="219">
        <v>5172.3828951391006</v>
      </c>
      <c r="H61" s="219">
        <v>5308.0843884449005</v>
      </c>
      <c r="I61" s="219">
        <v>8861.0651374702011</v>
      </c>
      <c r="J61" s="219">
        <v>8487.6310077465005</v>
      </c>
      <c r="K61" s="219">
        <v>9127.4826712008999</v>
      </c>
      <c r="L61" s="219">
        <v>4739.4747832046005</v>
      </c>
      <c r="M61" s="219">
        <v>10349.345328019801</v>
      </c>
    </row>
    <row r="62" spans="1:13" x14ac:dyDescent="0.25">
      <c r="A62" s="256"/>
      <c r="B62" s="77" t="s">
        <v>89</v>
      </c>
      <c r="C62" s="219">
        <v>4271.8260337242</v>
      </c>
      <c r="D62" s="219">
        <v>10398.0569776723</v>
      </c>
      <c r="E62" s="219">
        <v>4286.2374340719998</v>
      </c>
      <c r="F62" s="219">
        <v>8449.3744655265</v>
      </c>
      <c r="G62" s="219">
        <v>5415.5754488881003</v>
      </c>
      <c r="H62" s="219">
        <v>5169.4380307425999</v>
      </c>
      <c r="I62" s="219">
        <v>7797.6079424554</v>
      </c>
      <c r="J62" s="219">
        <v>8018.6283824926004</v>
      </c>
      <c r="K62" s="219">
        <v>8850.6421861239996</v>
      </c>
      <c r="L62" s="219">
        <v>4771.1138482473998</v>
      </c>
      <c r="M62" s="219">
        <v>10277.6419242994</v>
      </c>
    </row>
    <row r="63" spans="1:13" x14ac:dyDescent="0.25">
      <c r="A63" s="257"/>
      <c r="B63" s="78" t="s">
        <v>90</v>
      </c>
      <c r="C63" s="220">
        <v>3923.3606215596001</v>
      </c>
      <c r="D63" s="220">
        <v>9853.8076847934008</v>
      </c>
      <c r="E63" s="220">
        <v>4894.9958891695005</v>
      </c>
      <c r="F63" s="220">
        <v>8360.5397241986011</v>
      </c>
      <c r="G63" s="220">
        <v>5004.3347505523998</v>
      </c>
      <c r="H63" s="220">
        <v>4922.9976454895004</v>
      </c>
      <c r="I63" s="220">
        <v>7719.2281737877001</v>
      </c>
      <c r="J63" s="220">
        <v>7821.9627165841002</v>
      </c>
      <c r="K63" s="220">
        <v>8613.1097453962011</v>
      </c>
      <c r="L63" s="220">
        <v>4638.2962096586998</v>
      </c>
      <c r="M63" s="220">
        <v>10482.6578065743</v>
      </c>
    </row>
    <row r="64" spans="1:13" x14ac:dyDescent="0.25">
      <c r="A64" s="255">
        <v>2019</v>
      </c>
      <c r="B64" s="76" t="s">
        <v>86</v>
      </c>
      <c r="C64" s="218">
        <v>4261.5144530266998</v>
      </c>
      <c r="D64" s="218">
        <v>9349.6950228742007</v>
      </c>
      <c r="E64" s="218">
        <v>4443.2396429525998</v>
      </c>
      <c r="F64" s="218">
        <v>8134.1527359625006</v>
      </c>
      <c r="G64" s="218">
        <v>4934.9182690858997</v>
      </c>
      <c r="H64" s="218">
        <v>5249.3280077871004</v>
      </c>
      <c r="I64" s="218">
        <v>7403.2266790875001</v>
      </c>
      <c r="J64" s="218">
        <v>8573.7113813087999</v>
      </c>
      <c r="K64" s="218">
        <v>8745.9135504217011</v>
      </c>
      <c r="L64" s="218">
        <v>5069.5508304499999</v>
      </c>
      <c r="M64" s="218">
        <v>10405.642701377901</v>
      </c>
    </row>
    <row r="65" spans="1:13" x14ac:dyDescent="0.25">
      <c r="A65" s="256"/>
      <c r="B65" s="77" t="s">
        <v>88</v>
      </c>
      <c r="C65" s="219">
        <v>4148.3331797732999</v>
      </c>
      <c r="D65" s="219">
        <v>9359.2170077792998</v>
      </c>
      <c r="E65" s="219">
        <v>4775.0070710698001</v>
      </c>
      <c r="F65" s="219">
        <v>8188.1247038583006</v>
      </c>
      <c r="G65" s="219">
        <v>5040.3990314119001</v>
      </c>
      <c r="H65" s="219">
        <v>5395.0075755102998</v>
      </c>
      <c r="I65" s="219">
        <v>7831.1092415005005</v>
      </c>
      <c r="J65" s="219">
        <v>7715.2328844071999</v>
      </c>
      <c r="K65" s="219">
        <v>7971.3122059977004</v>
      </c>
      <c r="L65" s="219">
        <v>5045.5337683234002</v>
      </c>
      <c r="M65" s="219">
        <v>10034.1614546778</v>
      </c>
    </row>
    <row r="66" spans="1:13" x14ac:dyDescent="0.25">
      <c r="A66" s="256"/>
      <c r="B66" s="77" t="s">
        <v>89</v>
      </c>
      <c r="C66" s="219">
        <v>3572.9678487033002</v>
      </c>
      <c r="D66" s="219">
        <v>10779.430551758</v>
      </c>
      <c r="E66" s="219">
        <v>5098.5926830775998</v>
      </c>
      <c r="F66" s="219">
        <v>8359.6278079103995</v>
      </c>
      <c r="G66" s="219">
        <v>4834.5927640727004</v>
      </c>
      <c r="H66" s="219">
        <v>5390.0460262475999</v>
      </c>
      <c r="I66" s="219">
        <v>7721.9373413728999</v>
      </c>
      <c r="J66" s="219">
        <v>7886.2033744228002</v>
      </c>
      <c r="K66" s="219">
        <v>8778.9993856043002</v>
      </c>
      <c r="L66" s="219">
        <v>4718.8155971226997</v>
      </c>
      <c r="M66" s="219">
        <v>9814.6666158493008</v>
      </c>
    </row>
    <row r="67" spans="1:13" x14ac:dyDescent="0.25">
      <c r="A67" s="257"/>
      <c r="B67" s="78" t="s">
        <v>90</v>
      </c>
      <c r="C67" s="220">
        <v>3535.5297144583001</v>
      </c>
      <c r="D67" s="220">
        <v>11337.933407140101</v>
      </c>
      <c r="E67" s="220">
        <v>4623.1503275273999</v>
      </c>
      <c r="F67" s="220">
        <v>8462.4212985276008</v>
      </c>
      <c r="G67" s="220">
        <v>5043.1234768192999</v>
      </c>
      <c r="H67" s="220">
        <v>5272.5827456248999</v>
      </c>
      <c r="I67" s="220">
        <v>7432.7198242967006</v>
      </c>
      <c r="J67" s="220">
        <v>8788.0147812230007</v>
      </c>
      <c r="K67" s="220">
        <v>9139.6100364929007</v>
      </c>
      <c r="L67" s="220">
        <v>4638.8183627065</v>
      </c>
      <c r="M67" s="220">
        <v>9643.4619009794005</v>
      </c>
    </row>
    <row r="68" spans="1:13" x14ac:dyDescent="0.25">
      <c r="A68" s="255">
        <v>2020</v>
      </c>
      <c r="B68" s="76" t="s">
        <v>86</v>
      </c>
      <c r="C68" s="218">
        <v>4300.4273564814002</v>
      </c>
      <c r="D68" s="218">
        <v>12380.126373626401</v>
      </c>
      <c r="E68" s="218">
        <v>5081.9028001042998</v>
      </c>
      <c r="F68" s="218">
        <v>9279.5735385301996</v>
      </c>
      <c r="G68" s="218">
        <v>5160.7903746487</v>
      </c>
      <c r="H68" s="218">
        <v>6056.5501909548002</v>
      </c>
      <c r="I68" s="218">
        <v>8835.8481597929003</v>
      </c>
      <c r="J68" s="218">
        <v>8191.8002431611003</v>
      </c>
      <c r="K68" s="218">
        <v>9224.4752797380006</v>
      </c>
      <c r="L68" s="218">
        <v>5342.3397904398998</v>
      </c>
      <c r="M68" s="218">
        <v>9265.3050668437008</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t="s">
        <v>87</v>
      </c>
      <c r="D70" s="219">
        <v>11781.825202862901</v>
      </c>
      <c r="E70" s="219">
        <v>4330.0323985983005</v>
      </c>
      <c r="F70" s="219" t="s">
        <v>87</v>
      </c>
      <c r="G70" s="219">
        <v>5271.3275318422002</v>
      </c>
      <c r="H70" s="219">
        <v>6378.1065089356998</v>
      </c>
      <c r="I70" s="219">
        <v>7140.7530736715999</v>
      </c>
      <c r="J70" s="219" t="s">
        <v>87</v>
      </c>
      <c r="K70" s="219">
        <v>9340.8692439450006</v>
      </c>
      <c r="L70" s="219" t="s">
        <v>87</v>
      </c>
      <c r="M70" s="219">
        <v>10702.1809207199</v>
      </c>
    </row>
    <row r="71" spans="1:13" x14ac:dyDescent="0.25">
      <c r="A71" s="257"/>
      <c r="B71" s="78" t="s">
        <v>90</v>
      </c>
      <c r="C71" s="220">
        <v>4668.0805670975005</v>
      </c>
      <c r="D71" s="220">
        <v>11220.330197583</v>
      </c>
      <c r="E71" s="220">
        <v>3921.4291573746</v>
      </c>
      <c r="F71" s="220">
        <v>8744.6554052951997</v>
      </c>
      <c r="G71" s="220">
        <v>4815.4927142309998</v>
      </c>
      <c r="H71" s="220">
        <v>5425.9231860132004</v>
      </c>
      <c r="I71" s="220">
        <v>8758.1227498147</v>
      </c>
      <c r="J71" s="220">
        <v>7163.7153136726001</v>
      </c>
      <c r="K71" s="220">
        <v>9917.7978513055004</v>
      </c>
      <c r="L71" s="220">
        <v>5349.0761875503003</v>
      </c>
      <c r="M71" s="220">
        <v>10174.7628413972</v>
      </c>
    </row>
    <row r="72" spans="1:13" x14ac:dyDescent="0.25">
      <c r="A72" s="255">
        <v>2021</v>
      </c>
      <c r="B72" s="76" t="s">
        <v>86</v>
      </c>
      <c r="C72" s="218">
        <v>5589.9927994587006</v>
      </c>
      <c r="D72" s="218">
        <v>7605.3957737865003</v>
      </c>
      <c r="E72" s="218">
        <v>5826.8049151752002</v>
      </c>
      <c r="F72" s="218">
        <v>8365.1828102068012</v>
      </c>
      <c r="G72" s="218">
        <v>5146.4124153249004</v>
      </c>
      <c r="H72" s="218">
        <v>5612.2344358042001</v>
      </c>
      <c r="I72" s="218">
        <v>6793.8292320588007</v>
      </c>
      <c r="J72" s="218" t="s">
        <v>87</v>
      </c>
      <c r="K72" s="218">
        <v>10098.6823526402</v>
      </c>
      <c r="L72" s="218">
        <v>5260.8546744105006</v>
      </c>
      <c r="M72" s="218">
        <v>10597.1085249062</v>
      </c>
    </row>
    <row r="73" spans="1:13" x14ac:dyDescent="0.25">
      <c r="A73" s="256"/>
      <c r="B73" s="77" t="s">
        <v>88</v>
      </c>
      <c r="C73" s="219">
        <v>4574.3719476819006</v>
      </c>
      <c r="D73" s="219" t="s">
        <v>87</v>
      </c>
      <c r="E73" s="219">
        <v>6190.8773970658003</v>
      </c>
      <c r="F73" s="219">
        <v>7990.5816312826</v>
      </c>
      <c r="G73" s="219">
        <v>4879.2975093630002</v>
      </c>
      <c r="H73" s="219">
        <v>5989.0801266665003</v>
      </c>
      <c r="I73" s="219">
        <v>7565.1443891534</v>
      </c>
      <c r="J73" s="219">
        <v>6289.2686377468999</v>
      </c>
      <c r="K73" s="219">
        <v>9950.7874561407007</v>
      </c>
      <c r="L73" s="219" t="s">
        <v>87</v>
      </c>
      <c r="M73" s="219">
        <v>9979.9968621748012</v>
      </c>
    </row>
    <row r="74" spans="1:13" x14ac:dyDescent="0.25">
      <c r="A74" s="256"/>
      <c r="B74" s="77" t="s">
        <v>89</v>
      </c>
      <c r="C74" s="219">
        <v>3972.6371285867999</v>
      </c>
      <c r="D74" s="219">
        <v>8456.7724539464998</v>
      </c>
      <c r="E74" s="219">
        <v>5562.4637178905004</v>
      </c>
      <c r="F74" s="219">
        <v>8046.1314001477003</v>
      </c>
      <c r="G74" s="219">
        <v>5967.2679013935003</v>
      </c>
      <c r="H74" s="219">
        <v>5991.1459455006006</v>
      </c>
      <c r="I74" s="219">
        <v>8362.021954846301</v>
      </c>
      <c r="J74" s="219">
        <v>7684.5291781992</v>
      </c>
      <c r="K74" s="219">
        <v>9601.3010704625012</v>
      </c>
      <c r="L74" s="219">
        <v>5339.3957450728003</v>
      </c>
      <c r="M74" s="219">
        <v>10588.7878336951</v>
      </c>
    </row>
    <row r="75" spans="1:13" x14ac:dyDescent="0.25">
      <c r="A75" s="257"/>
      <c r="B75" s="78" t="s">
        <v>90</v>
      </c>
      <c r="C75" s="220">
        <v>4494.7023186821998</v>
      </c>
      <c r="D75" s="220">
        <v>9314.3627998738011</v>
      </c>
      <c r="E75" s="220">
        <v>5264.7804162365001</v>
      </c>
      <c r="F75" s="220">
        <v>8630.0484449271007</v>
      </c>
      <c r="G75" s="220">
        <v>5870.5569550424007</v>
      </c>
      <c r="H75" s="220">
        <v>5972.6463496942006</v>
      </c>
      <c r="I75" s="220">
        <v>7868.4966290951006</v>
      </c>
      <c r="J75" s="220">
        <v>8211.5228485674998</v>
      </c>
      <c r="K75" s="220">
        <v>8919.2005029147003</v>
      </c>
      <c r="L75" s="220">
        <v>5727.9215813643004</v>
      </c>
      <c r="M75" s="220">
        <v>10392.5597674538</v>
      </c>
    </row>
    <row r="76" spans="1:13" x14ac:dyDescent="0.25">
      <c r="A76" s="255">
        <v>2022</v>
      </c>
      <c r="B76" s="76" t="s">
        <v>86</v>
      </c>
      <c r="C76" s="218">
        <v>4845.5599078752002</v>
      </c>
      <c r="D76" s="218">
        <v>9835.2815620223009</v>
      </c>
      <c r="E76" s="218">
        <v>5608.3916392628998</v>
      </c>
      <c r="F76" s="218">
        <v>8638.9226504573999</v>
      </c>
      <c r="G76" s="218">
        <v>5973.0878018762005</v>
      </c>
      <c r="H76" s="218">
        <v>6207.9787846419003</v>
      </c>
      <c r="I76" s="218">
        <v>7528.7131390991999</v>
      </c>
      <c r="J76" s="218">
        <v>8188.9012478093</v>
      </c>
      <c r="K76" s="218">
        <v>9641.0997866366997</v>
      </c>
      <c r="L76" s="218">
        <v>5806.9493725158</v>
      </c>
      <c r="M76" s="218">
        <v>10776.5446666551</v>
      </c>
    </row>
    <row r="77" spans="1:13" x14ac:dyDescent="0.25">
      <c r="A77" s="256"/>
      <c r="B77" s="77" t="s">
        <v>88</v>
      </c>
      <c r="C77" s="219">
        <v>4596.9833757532006</v>
      </c>
      <c r="D77" s="219">
        <v>10335.3724528983</v>
      </c>
      <c r="E77" s="219">
        <v>5886.9929764386006</v>
      </c>
      <c r="F77" s="219">
        <v>8578.3839980848006</v>
      </c>
      <c r="G77" s="219">
        <v>5717.5480100520999</v>
      </c>
      <c r="H77" s="219">
        <v>6108.4438207440999</v>
      </c>
      <c r="I77" s="219">
        <v>7863.9297996201003</v>
      </c>
      <c r="J77" s="219">
        <v>8914.7052014925011</v>
      </c>
      <c r="K77" s="219">
        <v>9509.2866374918012</v>
      </c>
      <c r="L77" s="219">
        <v>6026.8254058432003</v>
      </c>
      <c r="M77" s="219">
        <v>10100.355591494201</v>
      </c>
    </row>
    <row r="78" spans="1:13" x14ac:dyDescent="0.25">
      <c r="A78" s="256"/>
      <c r="B78" s="77" t="s">
        <v>89</v>
      </c>
      <c r="C78" s="219">
        <v>4541.3398532901001</v>
      </c>
      <c r="D78" s="219">
        <v>9867.8125271763001</v>
      </c>
      <c r="E78" s="219">
        <v>5840.9555782182006</v>
      </c>
      <c r="F78" s="219">
        <v>8521.5537112246002</v>
      </c>
      <c r="G78" s="219">
        <v>5757.4332012217001</v>
      </c>
      <c r="H78" s="219">
        <v>5802.2997989207006</v>
      </c>
      <c r="I78" s="219">
        <v>8372.4257855250999</v>
      </c>
      <c r="J78" s="219">
        <v>8431.3767742148011</v>
      </c>
      <c r="K78" s="219">
        <v>9327.0316957337</v>
      </c>
      <c r="L78" s="219">
        <v>5450.2723546855004</v>
      </c>
      <c r="M78" s="219">
        <v>9945.5913902086995</v>
      </c>
    </row>
    <row r="79" spans="1:13" x14ac:dyDescent="0.25">
      <c r="A79" s="257"/>
      <c r="B79" s="78" t="s">
        <v>90</v>
      </c>
      <c r="C79" s="220">
        <v>4342.6522970142005</v>
      </c>
      <c r="D79" s="220" t="s">
        <v>87</v>
      </c>
      <c r="E79" s="220">
        <v>6012.7598656580003</v>
      </c>
      <c r="F79" s="220">
        <v>8867.0399504808011</v>
      </c>
      <c r="G79" s="220">
        <v>5583.0924420954007</v>
      </c>
      <c r="H79" s="220">
        <v>6105.7321545278</v>
      </c>
      <c r="I79" s="220">
        <v>8098.1839123402005</v>
      </c>
      <c r="J79" s="220">
        <v>7719.0771391982998</v>
      </c>
      <c r="K79" s="220">
        <v>9202.4620075417006</v>
      </c>
      <c r="L79" s="220">
        <v>5926.6466080102</v>
      </c>
      <c r="M79" s="220">
        <v>10008.2447225182</v>
      </c>
    </row>
    <row r="80" spans="1:13" x14ac:dyDescent="0.25">
      <c r="A80" s="255">
        <v>2023</v>
      </c>
      <c r="B80" s="76" t="s">
        <v>86</v>
      </c>
      <c r="C80" s="218">
        <v>4680.2048470510999</v>
      </c>
      <c r="D80" s="218">
        <v>10379.6328279647</v>
      </c>
      <c r="E80" s="218">
        <v>6267.0317231727004</v>
      </c>
      <c r="F80" s="218">
        <v>8980.2490673633001</v>
      </c>
      <c r="G80" s="218">
        <v>5622.7031103221998</v>
      </c>
      <c r="H80" s="218">
        <v>6346.3241637299006</v>
      </c>
      <c r="I80" s="218">
        <v>8887.6672564529999</v>
      </c>
      <c r="J80" s="218">
        <v>8268.1055363020005</v>
      </c>
      <c r="K80" s="218">
        <v>9551.9985437103005</v>
      </c>
      <c r="L80" s="218">
        <v>5739.5257909511001</v>
      </c>
      <c r="M80" s="218">
        <v>9406.8837157257003</v>
      </c>
    </row>
    <row r="81" spans="1:13" x14ac:dyDescent="0.25">
      <c r="A81" s="256"/>
      <c r="B81" s="77" t="s">
        <v>88</v>
      </c>
      <c r="C81" s="219">
        <v>4955.7537151286006</v>
      </c>
      <c r="D81" s="219">
        <v>10526.218380747699</v>
      </c>
      <c r="E81" s="219">
        <v>5955.1487876493002</v>
      </c>
      <c r="F81" s="219">
        <v>9646.3372942264996</v>
      </c>
      <c r="G81" s="219">
        <v>5664.8240209609003</v>
      </c>
      <c r="H81" s="219">
        <v>6290.9813784109001</v>
      </c>
      <c r="I81" s="219">
        <v>9350.7244644863003</v>
      </c>
      <c r="J81" s="219">
        <v>8773.6391014305009</v>
      </c>
      <c r="K81" s="219">
        <v>9165.1486146122006</v>
      </c>
      <c r="L81" s="219">
        <v>5720.8331447534001</v>
      </c>
      <c r="M81" s="219">
        <v>9766.8097198130999</v>
      </c>
    </row>
    <row r="82" spans="1:13" x14ac:dyDescent="0.25">
      <c r="A82" s="256"/>
      <c r="B82" s="77" t="s">
        <v>89</v>
      </c>
      <c r="C82" s="219">
        <v>4429.9360486537998</v>
      </c>
      <c r="D82" s="219">
        <v>9206.1519328504</v>
      </c>
      <c r="E82" s="219">
        <v>6600.3019474214998</v>
      </c>
      <c r="F82" s="219">
        <v>10037.125461916501</v>
      </c>
      <c r="G82" s="219">
        <v>5613.6943542385006</v>
      </c>
      <c r="H82" s="219">
        <v>6495.2899037034003</v>
      </c>
      <c r="I82" s="219">
        <v>9271.8181652034</v>
      </c>
      <c r="J82" s="219">
        <v>9479.4984385572006</v>
      </c>
      <c r="K82" s="219">
        <v>9311.4877634852</v>
      </c>
      <c r="L82" s="219">
        <v>5459.5990341693005</v>
      </c>
      <c r="M82" s="219">
        <v>9433.0743931982997</v>
      </c>
    </row>
    <row r="83" spans="1:13" x14ac:dyDescent="0.25">
      <c r="A83" s="257"/>
      <c r="B83" s="78" t="s">
        <v>90</v>
      </c>
      <c r="C83" s="220">
        <v>4844.9748787829003</v>
      </c>
      <c r="D83" s="220">
        <v>9787.7118980053001</v>
      </c>
      <c r="E83" s="220">
        <v>5871.1868110863006</v>
      </c>
      <c r="F83" s="220">
        <v>9758.0322476994006</v>
      </c>
      <c r="G83" s="220">
        <v>6190.0559942335003</v>
      </c>
      <c r="H83" s="220">
        <v>6521.0671674080004</v>
      </c>
      <c r="I83" s="220">
        <v>9585.365989575901</v>
      </c>
      <c r="J83" s="220">
        <v>9583.2514941306999</v>
      </c>
      <c r="K83" s="220">
        <v>9272.5070684996008</v>
      </c>
      <c r="L83" s="220">
        <v>5900.8100406998001</v>
      </c>
      <c r="M83" s="220">
        <v>9640.4289251743012</v>
      </c>
    </row>
    <row r="84" spans="1:13" x14ac:dyDescent="0.25">
      <c r="A84" s="255">
        <v>2024</v>
      </c>
      <c r="B84" s="76" t="s">
        <v>86</v>
      </c>
      <c r="C84" s="218">
        <v>5601.5512792570998</v>
      </c>
      <c r="D84" s="218">
        <v>10090.0838623327</v>
      </c>
      <c r="E84" s="218">
        <v>6756.1968193562006</v>
      </c>
      <c r="F84" s="218">
        <v>10248.0588403495</v>
      </c>
      <c r="G84" s="218">
        <v>6556.9274809246999</v>
      </c>
      <c r="H84" s="218">
        <v>6641.2739460475004</v>
      </c>
      <c r="I84" s="218">
        <v>10517.5072335801</v>
      </c>
      <c r="J84" s="218">
        <v>10066.2675088409</v>
      </c>
      <c r="K84" s="218">
        <v>10371.908664705701</v>
      </c>
      <c r="L84" s="218">
        <v>6518.6232264424998</v>
      </c>
      <c r="M84" s="218">
        <v>10958.4107104798</v>
      </c>
    </row>
    <row r="85" spans="1:13" x14ac:dyDescent="0.25">
      <c r="A85" s="256"/>
      <c r="B85" s="77" t="s">
        <v>88</v>
      </c>
      <c r="C85" s="219">
        <v>5289.9311359412004</v>
      </c>
      <c r="D85" s="219">
        <v>9701.6774461081004</v>
      </c>
      <c r="E85" s="219">
        <v>6537.4463318870003</v>
      </c>
      <c r="F85" s="219">
        <v>10541.247201379399</v>
      </c>
      <c r="G85" s="219">
        <v>6337.8655953469006</v>
      </c>
      <c r="H85" s="219">
        <v>6528.6171295702006</v>
      </c>
      <c r="I85" s="219">
        <v>10469.0864629547</v>
      </c>
      <c r="J85" s="219">
        <v>10729.8193605367</v>
      </c>
      <c r="K85" s="219">
        <v>10017.860528727901</v>
      </c>
      <c r="L85" s="219">
        <v>6519.3457997839005</v>
      </c>
      <c r="M85" s="219">
        <v>10289.3617706515</v>
      </c>
    </row>
    <row r="86" spans="1:13" x14ac:dyDescent="0.25">
      <c r="A86" s="256"/>
      <c r="B86" s="77" t="s">
        <v>89</v>
      </c>
      <c r="C86" s="219">
        <v>5094.1912980024999</v>
      </c>
      <c r="D86" s="219">
        <v>11845.062252620201</v>
      </c>
      <c r="E86" s="219">
        <v>6814.6959883890004</v>
      </c>
      <c r="F86" s="219">
        <v>9725.1978586938003</v>
      </c>
      <c r="G86" s="219">
        <v>6674.9102967304007</v>
      </c>
      <c r="H86" s="219">
        <v>6986.7952015086003</v>
      </c>
      <c r="I86" s="219">
        <v>10727.195977015301</v>
      </c>
      <c r="J86" s="219">
        <v>10346.891515784901</v>
      </c>
      <c r="K86" s="219">
        <v>10236.906009779501</v>
      </c>
      <c r="L86" s="219">
        <v>6737.3432500024001</v>
      </c>
      <c r="M86" s="219">
        <v>10892.398954692901</v>
      </c>
    </row>
    <row r="87" spans="1:13" x14ac:dyDescent="0.25">
      <c r="A87" s="257"/>
      <c r="B87" s="78" t="s">
        <v>90</v>
      </c>
      <c r="C87" s="220">
        <v>4883.9989926481003</v>
      </c>
      <c r="D87" s="220" t="s">
        <v>87</v>
      </c>
      <c r="E87" s="220">
        <v>6794.5600377504006</v>
      </c>
      <c r="F87" s="220">
        <v>10350.8455906043</v>
      </c>
      <c r="G87" s="220">
        <v>6661.4441469623998</v>
      </c>
      <c r="H87" s="220">
        <v>6800.1171599529007</v>
      </c>
      <c r="I87" s="220">
        <v>9897.9723174027004</v>
      </c>
      <c r="J87" s="220">
        <v>9740.6871785812</v>
      </c>
      <c r="K87" s="220">
        <v>10501.7890673769</v>
      </c>
      <c r="L87" s="220">
        <v>6304.7751673399998</v>
      </c>
      <c r="M87" s="220">
        <v>10535.858036244501</v>
      </c>
    </row>
    <row r="88" spans="1:13" x14ac:dyDescent="0.25">
      <c r="A88" s="258">
        <v>2025</v>
      </c>
      <c r="B88" s="76" t="s">
        <v>86</v>
      </c>
      <c r="C88" s="218">
        <v>5325.8207932311998</v>
      </c>
      <c r="D88" s="218">
        <v>10246.3223489303</v>
      </c>
      <c r="E88" s="218">
        <v>6914.3996695746</v>
      </c>
      <c r="F88" s="218">
        <v>10360.226524982399</v>
      </c>
      <c r="G88" s="218">
        <v>6795.9002734569003</v>
      </c>
      <c r="H88" s="218">
        <v>6956.2790518707006</v>
      </c>
      <c r="I88" s="218">
        <v>11146.919978624401</v>
      </c>
      <c r="J88" s="218">
        <v>10211.8590088195</v>
      </c>
      <c r="K88" s="218">
        <v>10918.495057645499</v>
      </c>
      <c r="L88" s="218">
        <v>7360.2507250558001</v>
      </c>
      <c r="M88" s="218">
        <v>10400.2369380734</v>
      </c>
    </row>
    <row r="89" spans="1:13" x14ac:dyDescent="0.25">
      <c r="A89" s="259"/>
      <c r="B89" s="77" t="s">
        <v>88</v>
      </c>
      <c r="C89" s="219">
        <v>5612.2068314607004</v>
      </c>
      <c r="D89" s="219">
        <v>11018.112034256499</v>
      </c>
      <c r="E89" s="219">
        <v>6770.5794562033007</v>
      </c>
      <c r="F89" s="219">
        <v>9954.4325244606007</v>
      </c>
      <c r="G89" s="219">
        <v>6429.0218124867006</v>
      </c>
      <c r="H89" s="219">
        <v>7007.9403713807014</v>
      </c>
      <c r="I89" s="219">
        <v>11432.2936293115</v>
      </c>
      <c r="J89" s="219">
        <v>9330.8741484969996</v>
      </c>
      <c r="K89" s="219">
        <v>10075.441405948701</v>
      </c>
      <c r="L89" s="219">
        <v>6050.3959520967001</v>
      </c>
      <c r="M89" s="219">
        <v>10396.220753318299</v>
      </c>
    </row>
    <row r="90" spans="1:13" x14ac:dyDescent="0.25">
      <c r="A90" s="259"/>
      <c r="B90" s="77" t="s">
        <v>89</v>
      </c>
      <c r="C90" s="219">
        <v>5179.8956277547004</v>
      </c>
      <c r="D90" s="219">
        <v>11901.8585431806</v>
      </c>
      <c r="E90" s="219">
        <v>7490.6647320385</v>
      </c>
      <c r="F90" s="219">
        <v>10396.502173974801</v>
      </c>
      <c r="G90" s="219">
        <v>6847.2288329147996</v>
      </c>
      <c r="H90" s="219">
        <v>7580.2864618143003</v>
      </c>
      <c r="I90" s="219">
        <v>10308.630313060001</v>
      </c>
      <c r="J90" s="219">
        <v>10370.537410962301</v>
      </c>
      <c r="K90" s="219">
        <v>10501.121490457799</v>
      </c>
      <c r="L90" s="219">
        <v>6675.1344431585003</v>
      </c>
      <c r="M90" s="219">
        <v>11108.528743798401</v>
      </c>
    </row>
    <row r="91" spans="1:13" x14ac:dyDescent="0.25">
      <c r="A91" s="259"/>
      <c r="B91" s="77" t="s">
        <v>90</v>
      </c>
      <c r="C91" s="219">
        <v>5395.3741660714004</v>
      </c>
      <c r="D91" s="219">
        <v>13950.353842946601</v>
      </c>
      <c r="E91" s="219">
        <v>7146.7727455800004</v>
      </c>
      <c r="F91" s="219">
        <v>10918.856435998299</v>
      </c>
      <c r="G91" s="219">
        <v>7094.6514119901003</v>
      </c>
      <c r="H91" s="219">
        <v>7335.8260664133004</v>
      </c>
      <c r="I91" s="219">
        <v>10513.246068447401</v>
      </c>
      <c r="J91" s="219">
        <v>10702.7367960957</v>
      </c>
      <c r="K91" s="219">
        <v>9998.7124622886004</v>
      </c>
      <c r="L91" s="219">
        <v>6506.1813595911999</v>
      </c>
      <c r="M91" s="219">
        <v>9932.4152665572001</v>
      </c>
    </row>
    <row r="92" spans="1:13" ht="4.5" customHeight="1" x14ac:dyDescent="0.25">
      <c r="A92" s="87"/>
      <c r="B92" s="36"/>
      <c r="C92" s="47"/>
      <c r="D92" s="47"/>
      <c r="E92" s="47"/>
      <c r="F92" s="47"/>
      <c r="G92" s="47"/>
      <c r="H92" s="47"/>
      <c r="I92" s="47"/>
      <c r="J92" s="47"/>
      <c r="K92" s="47"/>
      <c r="L92" s="47"/>
      <c r="M92" s="47"/>
    </row>
    <row r="93" spans="1:13" ht="4.5"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5" customHeight="1" x14ac:dyDescent="0.25">
      <c r="A96" s="50" t="s">
        <v>96</v>
      </c>
      <c r="B96" s="248" t="s">
        <v>244</v>
      </c>
      <c r="C96" s="248"/>
      <c r="D96" s="248"/>
      <c r="E96" s="248"/>
      <c r="F96" s="248"/>
      <c r="G96" s="248"/>
      <c r="H96" s="248"/>
      <c r="I96" s="248"/>
      <c r="J96" s="248"/>
    </row>
    <row r="97" spans="1:10" ht="36.75" customHeight="1" x14ac:dyDescent="0.25">
      <c r="A97" s="50" t="s">
        <v>98</v>
      </c>
      <c r="B97" s="248" t="s">
        <v>103</v>
      </c>
      <c r="C97" s="248"/>
      <c r="D97" s="248"/>
      <c r="E97" s="248"/>
      <c r="F97" s="248"/>
      <c r="G97" s="248"/>
      <c r="H97" s="248"/>
      <c r="I97" s="248"/>
      <c r="J97" s="248"/>
    </row>
    <row r="98" spans="1:10" x14ac:dyDescent="0.25">
      <c r="A98" s="49" t="s">
        <v>108</v>
      </c>
      <c r="B98" s="248" t="s">
        <v>277</v>
      </c>
      <c r="C98" s="248"/>
      <c r="D98" s="248"/>
      <c r="E98" s="248"/>
      <c r="F98" s="248"/>
      <c r="G98" s="248"/>
      <c r="H98" s="248"/>
      <c r="I98" s="248"/>
      <c r="J98" s="248"/>
    </row>
    <row r="99" spans="1:10" ht="14.45" customHeight="1" x14ac:dyDescent="0.25">
      <c r="A99" s="49" t="s">
        <v>106</v>
      </c>
      <c r="B99" s="248" t="s">
        <v>278</v>
      </c>
      <c r="C99" s="248"/>
      <c r="D99" s="248"/>
      <c r="E99" s="248"/>
      <c r="F99" s="248"/>
      <c r="G99" s="248"/>
      <c r="H99" s="248"/>
      <c r="I99" s="248"/>
      <c r="J99" s="248"/>
    </row>
    <row r="100" spans="1:10" ht="24.75" customHeight="1" x14ac:dyDescent="0.25">
      <c r="A100" s="49" t="s">
        <v>110</v>
      </c>
      <c r="B100" s="240" t="s">
        <v>111</v>
      </c>
      <c r="C100" s="240"/>
      <c r="D100" s="240"/>
      <c r="E100" s="240"/>
      <c r="F100" s="240"/>
      <c r="G100" s="240"/>
      <c r="H100" s="240"/>
      <c r="I100" s="240"/>
      <c r="J100" s="240"/>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B9924-0B3B-4B9D-8E24-D0BCC89DC660}">
  <dimension ref="A1:M100"/>
  <sheetViews>
    <sheetView zoomScaleNormal="100" workbookViewId="0">
      <pane ySplit="7" topLeftCell="A8" activePane="bottomLeft" state="frozen"/>
      <selection activeCell="A88" sqref="A88:A91"/>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+MID(CELL("nombrearchivo",$A$1),FIND("]",CELL("nombrearchivo",$A$1),1)+1,12)</f>
        <v>Cuadro 18.NL</v>
      </c>
      <c r="M3" s="254"/>
    </row>
    <row r="4" spans="1:13" ht="12.95" customHeight="1" x14ac:dyDescent="0.25">
      <c r="A4" s="98" t="s">
        <v>154</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t="s">
        <v>87</v>
      </c>
      <c r="D8" s="218">
        <v>13467.870456942201</v>
      </c>
      <c r="E8" s="218">
        <v>9519.180133885</v>
      </c>
      <c r="F8" s="218">
        <v>10037.1828016867</v>
      </c>
      <c r="G8" s="218">
        <v>8041.4785633373003</v>
      </c>
      <c r="H8" s="218">
        <v>6627.7409209351999</v>
      </c>
      <c r="I8" s="218">
        <v>11789.451383207401</v>
      </c>
      <c r="J8" s="218">
        <v>14188.758065259901</v>
      </c>
      <c r="K8" s="218">
        <v>13042.584727543001</v>
      </c>
      <c r="L8" s="218">
        <v>6772.7688488648</v>
      </c>
      <c r="M8" s="218">
        <v>12383.729404989401</v>
      </c>
    </row>
    <row r="9" spans="1:13" x14ac:dyDescent="0.25">
      <c r="A9" s="256"/>
      <c r="B9" s="77" t="s">
        <v>88</v>
      </c>
      <c r="C9" s="219" t="s">
        <v>87</v>
      </c>
      <c r="D9" s="219">
        <v>15049.284422242001</v>
      </c>
      <c r="E9" s="219">
        <v>10112.9646955307</v>
      </c>
      <c r="F9" s="219">
        <v>9345.1518551187</v>
      </c>
      <c r="G9" s="219">
        <v>8289.4310064584006</v>
      </c>
      <c r="H9" s="219">
        <v>7469.8253535731001</v>
      </c>
      <c r="I9" s="219">
        <v>12350.015919097599</v>
      </c>
      <c r="J9" s="219">
        <v>12712.1242579723</v>
      </c>
      <c r="K9" s="219">
        <v>13240.3809079573</v>
      </c>
      <c r="L9" s="219">
        <v>7097.0056587250001</v>
      </c>
      <c r="M9" s="219">
        <v>11717.911634665599</v>
      </c>
    </row>
    <row r="10" spans="1:13" x14ac:dyDescent="0.25">
      <c r="A10" s="256"/>
      <c r="B10" s="77" t="s">
        <v>89</v>
      </c>
      <c r="C10" s="219" t="s">
        <v>87</v>
      </c>
      <c r="D10" s="219">
        <v>17344.872774300198</v>
      </c>
      <c r="E10" s="219">
        <v>9993.0329289568999</v>
      </c>
      <c r="F10" s="219">
        <v>10071.4913289216</v>
      </c>
      <c r="G10" s="219">
        <v>8191.9493666098006</v>
      </c>
      <c r="H10" s="219">
        <v>7092.5009590607006</v>
      </c>
      <c r="I10" s="219">
        <v>12503.943556489599</v>
      </c>
      <c r="J10" s="219">
        <v>14016.8771072856</v>
      </c>
      <c r="K10" s="219">
        <v>13881.367725375099</v>
      </c>
      <c r="L10" s="219">
        <v>7000.1804491748999</v>
      </c>
      <c r="M10" s="219">
        <v>10489.459113495701</v>
      </c>
    </row>
    <row r="11" spans="1:13" x14ac:dyDescent="0.25">
      <c r="A11" s="257"/>
      <c r="B11" s="78" t="s">
        <v>90</v>
      </c>
      <c r="C11" s="220">
        <v>3016.6113666850001</v>
      </c>
      <c r="D11" s="220" t="s">
        <v>87</v>
      </c>
      <c r="E11" s="220">
        <v>9860.5739835144996</v>
      </c>
      <c r="F11" s="220">
        <v>10151.7415986578</v>
      </c>
      <c r="G11" s="220">
        <v>8666.7236993670995</v>
      </c>
      <c r="H11" s="220">
        <v>6826.6796715205001</v>
      </c>
      <c r="I11" s="220">
        <v>12824.6723674121</v>
      </c>
      <c r="J11" s="220">
        <v>13433.166998351</v>
      </c>
      <c r="K11" s="220">
        <v>13578.9165694613</v>
      </c>
      <c r="L11" s="220">
        <v>7290.3609590504002</v>
      </c>
      <c r="M11" s="220">
        <v>11571.1269462573</v>
      </c>
    </row>
    <row r="12" spans="1:13" x14ac:dyDescent="0.25">
      <c r="A12" s="255">
        <v>2006</v>
      </c>
      <c r="B12" s="76" t="s">
        <v>86</v>
      </c>
      <c r="C12" s="218" t="s">
        <v>87</v>
      </c>
      <c r="D12" s="218" t="s">
        <v>87</v>
      </c>
      <c r="E12" s="218">
        <v>10204.1164711068</v>
      </c>
      <c r="F12" s="218">
        <v>11372.495566977101</v>
      </c>
      <c r="G12" s="218">
        <v>7853.085304235</v>
      </c>
      <c r="H12" s="218">
        <v>7229.6978523487005</v>
      </c>
      <c r="I12" s="218">
        <v>13104.362789963601</v>
      </c>
      <c r="J12" s="218">
        <v>13761.746534731901</v>
      </c>
      <c r="K12" s="218">
        <v>12506.246018019801</v>
      </c>
      <c r="L12" s="218">
        <v>7113.5683048329001</v>
      </c>
      <c r="M12" s="218">
        <v>11294.7749433177</v>
      </c>
    </row>
    <row r="13" spans="1:13" x14ac:dyDescent="0.25">
      <c r="A13" s="256"/>
      <c r="B13" s="77" t="s">
        <v>88</v>
      </c>
      <c r="C13" s="219" t="s">
        <v>87</v>
      </c>
      <c r="D13" s="219" t="s">
        <v>87</v>
      </c>
      <c r="E13" s="219">
        <v>10602.6816748568</v>
      </c>
      <c r="F13" s="219">
        <v>10291.1303261628</v>
      </c>
      <c r="G13" s="219">
        <v>8304.6824936861995</v>
      </c>
      <c r="H13" s="219">
        <v>6284.8836484709</v>
      </c>
      <c r="I13" s="219">
        <v>12472.8085020661</v>
      </c>
      <c r="J13" s="219">
        <v>13105.1088800657</v>
      </c>
      <c r="K13" s="219">
        <v>12364.104329248801</v>
      </c>
      <c r="L13" s="219">
        <v>8189.3674529163</v>
      </c>
      <c r="M13" s="219">
        <v>13064.7837275766</v>
      </c>
    </row>
    <row r="14" spans="1:13" x14ac:dyDescent="0.25">
      <c r="A14" s="256"/>
      <c r="B14" s="77" t="s">
        <v>89</v>
      </c>
      <c r="C14" s="219">
        <v>4103.3791915528</v>
      </c>
      <c r="D14" s="219" t="s">
        <v>87</v>
      </c>
      <c r="E14" s="219">
        <v>10960.942764208201</v>
      </c>
      <c r="F14" s="219">
        <v>10813.750886714501</v>
      </c>
      <c r="G14" s="219">
        <v>8346.1431215794</v>
      </c>
      <c r="H14" s="219">
        <v>7383.6627819586001</v>
      </c>
      <c r="I14" s="219">
        <v>13074.844352731001</v>
      </c>
      <c r="J14" s="219">
        <v>14404.6148690236</v>
      </c>
      <c r="K14" s="219">
        <v>12673.9837910109</v>
      </c>
      <c r="L14" s="219">
        <v>7548.5992264541001</v>
      </c>
      <c r="M14" s="219">
        <v>11401.094479846801</v>
      </c>
    </row>
    <row r="15" spans="1:13" x14ac:dyDescent="0.25">
      <c r="A15" s="257"/>
      <c r="B15" s="78" t="s">
        <v>90</v>
      </c>
      <c r="C15" s="220">
        <v>3649.6403297893003</v>
      </c>
      <c r="D15" s="220">
        <v>16112.616358446001</v>
      </c>
      <c r="E15" s="220">
        <v>10072.524118749501</v>
      </c>
      <c r="F15" s="220">
        <v>9872.1601849917006</v>
      </c>
      <c r="G15" s="220">
        <v>8481.7653437040008</v>
      </c>
      <c r="H15" s="220">
        <v>6892.4438350225</v>
      </c>
      <c r="I15" s="220">
        <v>12613.855547441901</v>
      </c>
      <c r="J15" s="220">
        <v>13767.640112409101</v>
      </c>
      <c r="K15" s="220">
        <v>11872.0723149402</v>
      </c>
      <c r="L15" s="220">
        <v>7683.8487007648</v>
      </c>
      <c r="M15" s="220">
        <v>10797.029922359401</v>
      </c>
    </row>
    <row r="16" spans="1:13" x14ac:dyDescent="0.25">
      <c r="A16" s="255">
        <v>2007</v>
      </c>
      <c r="B16" s="76" t="s">
        <v>86</v>
      </c>
      <c r="C16" s="218">
        <v>3462.543115764</v>
      </c>
      <c r="D16" s="218">
        <v>12192.4140856174</v>
      </c>
      <c r="E16" s="218">
        <v>10536.1347471563</v>
      </c>
      <c r="F16" s="218">
        <v>9816.4074509400998</v>
      </c>
      <c r="G16" s="218">
        <v>8606.7500621177005</v>
      </c>
      <c r="H16" s="218">
        <v>7027.0014767859002</v>
      </c>
      <c r="I16" s="218">
        <v>11745.526787508801</v>
      </c>
      <c r="J16" s="218">
        <v>13741.0773154219</v>
      </c>
      <c r="K16" s="218">
        <v>13050.2061839694</v>
      </c>
      <c r="L16" s="218">
        <v>7066.7054671544001</v>
      </c>
      <c r="M16" s="218">
        <v>11707.1354570318</v>
      </c>
    </row>
    <row r="17" spans="1:13" x14ac:dyDescent="0.25">
      <c r="A17" s="256"/>
      <c r="B17" s="77" t="s">
        <v>88</v>
      </c>
      <c r="C17" s="219">
        <v>3415.2986917261001</v>
      </c>
      <c r="D17" s="219">
        <v>14550.727906375601</v>
      </c>
      <c r="E17" s="219">
        <v>10315.3852666039</v>
      </c>
      <c r="F17" s="219">
        <v>10218.938697764201</v>
      </c>
      <c r="G17" s="219">
        <v>8496.023999937901</v>
      </c>
      <c r="H17" s="219">
        <v>7269.1174653121006</v>
      </c>
      <c r="I17" s="219">
        <v>13622.282148111401</v>
      </c>
      <c r="J17" s="219">
        <v>12311.6356185405</v>
      </c>
      <c r="K17" s="219">
        <v>11983.737401340401</v>
      </c>
      <c r="L17" s="219">
        <v>7854.9576966892</v>
      </c>
      <c r="M17" s="219">
        <v>11424.6589476589</v>
      </c>
    </row>
    <row r="18" spans="1:13" x14ac:dyDescent="0.25">
      <c r="A18" s="256"/>
      <c r="B18" s="77" t="s">
        <v>89</v>
      </c>
      <c r="C18" s="219">
        <v>3344.7079771161002</v>
      </c>
      <c r="D18" s="219">
        <v>15136.8945345763</v>
      </c>
      <c r="E18" s="219">
        <v>10267.0052103088</v>
      </c>
      <c r="F18" s="219">
        <v>9938.4364894249011</v>
      </c>
      <c r="G18" s="219">
        <v>8958.7487281735011</v>
      </c>
      <c r="H18" s="219">
        <v>7138.9251423383002</v>
      </c>
      <c r="I18" s="219">
        <v>12513.415280420901</v>
      </c>
      <c r="J18" s="219">
        <v>12974.748640246</v>
      </c>
      <c r="K18" s="219">
        <v>14059.8782569428</v>
      </c>
      <c r="L18" s="219">
        <v>8174.0747582000004</v>
      </c>
      <c r="M18" s="219">
        <v>12236.9805312521</v>
      </c>
    </row>
    <row r="19" spans="1:13" x14ac:dyDescent="0.25">
      <c r="A19" s="257"/>
      <c r="B19" s="78" t="s">
        <v>90</v>
      </c>
      <c r="C19" s="220">
        <v>2906.4748001628</v>
      </c>
      <c r="D19" s="220">
        <v>12301.036011794</v>
      </c>
      <c r="E19" s="220">
        <v>9644.5089385598003</v>
      </c>
      <c r="F19" s="220">
        <v>10064.8047834681</v>
      </c>
      <c r="G19" s="220">
        <v>8493.2835857564005</v>
      </c>
      <c r="H19" s="220">
        <v>7116.1153290705006</v>
      </c>
      <c r="I19" s="220">
        <v>12152.772569605</v>
      </c>
      <c r="J19" s="220">
        <v>13858.964877755101</v>
      </c>
      <c r="K19" s="220">
        <v>12941.418934440901</v>
      </c>
      <c r="L19" s="220">
        <v>7807.3463210655</v>
      </c>
      <c r="M19" s="220">
        <v>12949.242990652501</v>
      </c>
    </row>
    <row r="20" spans="1:13" x14ac:dyDescent="0.25">
      <c r="A20" s="255">
        <v>2008</v>
      </c>
      <c r="B20" s="76" t="s">
        <v>86</v>
      </c>
      <c r="C20" s="218" t="s">
        <v>87</v>
      </c>
      <c r="D20" s="218">
        <v>14453.299296859801</v>
      </c>
      <c r="E20" s="218">
        <v>9353.2683971932001</v>
      </c>
      <c r="F20" s="218">
        <v>9757.5412555461007</v>
      </c>
      <c r="G20" s="218">
        <v>8210.8383254324999</v>
      </c>
      <c r="H20" s="218">
        <v>7886.3079845789007</v>
      </c>
      <c r="I20" s="218">
        <v>12753.1548642657</v>
      </c>
      <c r="J20" s="218">
        <v>13324.6586758384</v>
      </c>
      <c r="K20" s="218">
        <v>12230.704825691901</v>
      </c>
      <c r="L20" s="218">
        <v>7639.3346659600002</v>
      </c>
      <c r="M20" s="218">
        <v>13675.5951775299</v>
      </c>
    </row>
    <row r="21" spans="1:13" x14ac:dyDescent="0.25">
      <c r="A21" s="256"/>
      <c r="B21" s="77" t="s">
        <v>88</v>
      </c>
      <c r="C21" s="219" t="s">
        <v>87</v>
      </c>
      <c r="D21" s="219">
        <v>13499.4033366532</v>
      </c>
      <c r="E21" s="219">
        <v>9458.8332666450005</v>
      </c>
      <c r="F21" s="219">
        <v>10191.1996540578</v>
      </c>
      <c r="G21" s="219">
        <v>8315.1733014278998</v>
      </c>
      <c r="H21" s="219">
        <v>7547.3598187954003</v>
      </c>
      <c r="I21" s="219">
        <v>12762.7561580356</v>
      </c>
      <c r="J21" s="219">
        <v>11038.5156701953</v>
      </c>
      <c r="K21" s="219">
        <v>12645.461177737501</v>
      </c>
      <c r="L21" s="219">
        <v>7720.9098440940006</v>
      </c>
      <c r="M21" s="219">
        <v>11840.592065211</v>
      </c>
    </row>
    <row r="22" spans="1:13" x14ac:dyDescent="0.25">
      <c r="A22" s="256"/>
      <c r="B22" s="77" t="s">
        <v>89</v>
      </c>
      <c r="C22" s="219" t="s">
        <v>87</v>
      </c>
      <c r="D22" s="219">
        <v>13049.7318689601</v>
      </c>
      <c r="E22" s="219">
        <v>9920.7271123834998</v>
      </c>
      <c r="F22" s="219">
        <v>10340.8797831759</v>
      </c>
      <c r="G22" s="219">
        <v>8305.9881424549003</v>
      </c>
      <c r="H22" s="219">
        <v>7106.7210525957007</v>
      </c>
      <c r="I22" s="219">
        <v>11475.140549935601</v>
      </c>
      <c r="J22" s="219">
        <v>11840.819720674001</v>
      </c>
      <c r="K22" s="219">
        <v>13434.244531647901</v>
      </c>
      <c r="L22" s="219">
        <v>7792.1693177493999</v>
      </c>
      <c r="M22" s="219">
        <v>10290.974751477701</v>
      </c>
    </row>
    <row r="23" spans="1:13" x14ac:dyDescent="0.25">
      <c r="A23" s="257"/>
      <c r="B23" s="78" t="s">
        <v>90</v>
      </c>
      <c r="C23" s="220">
        <v>2955.0537099601002</v>
      </c>
      <c r="D23" s="220">
        <v>10752.336570662001</v>
      </c>
      <c r="E23" s="220">
        <v>9073.2871855215999</v>
      </c>
      <c r="F23" s="220">
        <v>9298.1361967144003</v>
      </c>
      <c r="G23" s="220">
        <v>7513.9502263450004</v>
      </c>
      <c r="H23" s="220">
        <v>7268.1049090308006</v>
      </c>
      <c r="I23" s="220">
        <v>11490.590153876301</v>
      </c>
      <c r="J23" s="220">
        <v>11584.6476597362</v>
      </c>
      <c r="K23" s="220">
        <v>12151.0137645618</v>
      </c>
      <c r="L23" s="220">
        <v>7717.7807954819</v>
      </c>
      <c r="M23" s="220">
        <v>10246.720556370901</v>
      </c>
    </row>
    <row r="24" spans="1:13" x14ac:dyDescent="0.25">
      <c r="A24" s="255">
        <v>2009</v>
      </c>
      <c r="B24" s="76" t="s">
        <v>86</v>
      </c>
      <c r="C24" s="218">
        <v>3552.4790791696</v>
      </c>
      <c r="D24" s="218" t="s">
        <v>87</v>
      </c>
      <c r="E24" s="218">
        <v>9140.2079765662002</v>
      </c>
      <c r="F24" s="218">
        <v>9054.9974997640002</v>
      </c>
      <c r="G24" s="218">
        <v>6938.9377676803006</v>
      </c>
      <c r="H24" s="218">
        <v>6600.9380474353002</v>
      </c>
      <c r="I24" s="218">
        <v>11249.7198148796</v>
      </c>
      <c r="J24" s="218">
        <v>10663.2382253699</v>
      </c>
      <c r="K24" s="218">
        <v>11901.3547456042</v>
      </c>
      <c r="L24" s="218">
        <v>6729.5969841001006</v>
      </c>
      <c r="M24" s="218">
        <v>12375.3680321434</v>
      </c>
    </row>
    <row r="25" spans="1:13" x14ac:dyDescent="0.25">
      <c r="A25" s="256"/>
      <c r="B25" s="77" t="s">
        <v>88</v>
      </c>
      <c r="C25" s="219" t="s">
        <v>87</v>
      </c>
      <c r="D25" s="219">
        <v>10543.673424393401</v>
      </c>
      <c r="E25" s="219">
        <v>9004.2326849671008</v>
      </c>
      <c r="F25" s="219">
        <v>9880.8010086934009</v>
      </c>
      <c r="G25" s="219">
        <v>7506.8347924979998</v>
      </c>
      <c r="H25" s="219">
        <v>6193.9603351754004</v>
      </c>
      <c r="I25" s="219">
        <v>10517.3442362474</v>
      </c>
      <c r="J25" s="219">
        <v>11260.9790635625</v>
      </c>
      <c r="K25" s="219">
        <v>11718.7333865566</v>
      </c>
      <c r="L25" s="219">
        <v>6535.0869910471001</v>
      </c>
      <c r="M25" s="219">
        <v>11590.003088106201</v>
      </c>
    </row>
    <row r="26" spans="1:13" x14ac:dyDescent="0.25">
      <c r="A26" s="256"/>
      <c r="B26" s="77" t="s">
        <v>89</v>
      </c>
      <c r="C26" s="219" t="s">
        <v>87</v>
      </c>
      <c r="D26" s="219">
        <v>9877.6566906528005</v>
      </c>
      <c r="E26" s="219">
        <v>8832.5762072187008</v>
      </c>
      <c r="F26" s="219">
        <v>8557.6459826800001</v>
      </c>
      <c r="G26" s="219">
        <v>6943.1254917062006</v>
      </c>
      <c r="H26" s="219">
        <v>6288.0805007529007</v>
      </c>
      <c r="I26" s="219">
        <v>10354.9715073405</v>
      </c>
      <c r="J26" s="219">
        <v>10778.0779366889</v>
      </c>
      <c r="K26" s="219">
        <v>11371.198477809701</v>
      </c>
      <c r="L26" s="219" t="s">
        <v>87</v>
      </c>
      <c r="M26" s="219">
        <v>10278.3521059737</v>
      </c>
    </row>
    <row r="27" spans="1:13" x14ac:dyDescent="0.25">
      <c r="A27" s="257"/>
      <c r="B27" s="78" t="s">
        <v>90</v>
      </c>
      <c r="C27" s="220">
        <v>3687.7389168488003</v>
      </c>
      <c r="D27" s="220">
        <v>10078.4797645873</v>
      </c>
      <c r="E27" s="220">
        <v>8897.1873005204998</v>
      </c>
      <c r="F27" s="220">
        <v>8950.3697391712012</v>
      </c>
      <c r="G27" s="220">
        <v>6850.0617302362998</v>
      </c>
      <c r="H27" s="220">
        <v>5984.8274911089002</v>
      </c>
      <c r="I27" s="220">
        <v>10789.5745147207</v>
      </c>
      <c r="J27" s="220">
        <v>10595.4628273334</v>
      </c>
      <c r="K27" s="220">
        <v>12228.992988759901</v>
      </c>
      <c r="L27" s="220">
        <v>6816.5883591501006</v>
      </c>
      <c r="M27" s="220">
        <v>11527.876201306701</v>
      </c>
    </row>
    <row r="28" spans="1:13" x14ac:dyDescent="0.25">
      <c r="A28" s="255">
        <v>2010</v>
      </c>
      <c r="B28" s="76" t="s">
        <v>86</v>
      </c>
      <c r="C28" s="218">
        <v>3687.2210813557003</v>
      </c>
      <c r="D28" s="218" t="s">
        <v>87</v>
      </c>
      <c r="E28" s="218">
        <v>8620.1635157245</v>
      </c>
      <c r="F28" s="218">
        <v>9014.2737036422004</v>
      </c>
      <c r="G28" s="218">
        <v>6532.3353477159999</v>
      </c>
      <c r="H28" s="218">
        <v>6209.3317349227</v>
      </c>
      <c r="I28" s="218">
        <v>10519.3507112727</v>
      </c>
      <c r="J28" s="218">
        <v>12259.2188173912</v>
      </c>
      <c r="K28" s="218">
        <v>11470.6654244519</v>
      </c>
      <c r="L28" s="218">
        <v>6818.5897844502006</v>
      </c>
      <c r="M28" s="218">
        <v>11827.764742585001</v>
      </c>
    </row>
    <row r="29" spans="1:13" x14ac:dyDescent="0.25">
      <c r="A29" s="256"/>
      <c r="B29" s="77" t="s">
        <v>88</v>
      </c>
      <c r="C29" s="219">
        <v>3739.6334751479003</v>
      </c>
      <c r="D29" s="219" t="s">
        <v>87</v>
      </c>
      <c r="E29" s="219">
        <v>8905.7660841800007</v>
      </c>
      <c r="F29" s="219">
        <v>9093.8156216916996</v>
      </c>
      <c r="G29" s="219">
        <v>6798.3624811279005</v>
      </c>
      <c r="H29" s="219">
        <v>6881.1669215891006</v>
      </c>
      <c r="I29" s="219">
        <v>10765.667319709401</v>
      </c>
      <c r="J29" s="219">
        <v>11279.691970648701</v>
      </c>
      <c r="K29" s="219">
        <v>11572.0821098298</v>
      </c>
      <c r="L29" s="219">
        <v>6065.4817812638003</v>
      </c>
      <c r="M29" s="219">
        <v>12752.586504785701</v>
      </c>
    </row>
    <row r="30" spans="1:13" x14ac:dyDescent="0.25">
      <c r="A30" s="256"/>
      <c r="B30" s="77" t="s">
        <v>89</v>
      </c>
      <c r="C30" s="219">
        <v>3536.4180206307001</v>
      </c>
      <c r="D30" s="219">
        <v>11602.9663229587</v>
      </c>
      <c r="E30" s="219">
        <v>8852.1792060571006</v>
      </c>
      <c r="F30" s="219">
        <v>9130.3843936164994</v>
      </c>
      <c r="G30" s="219">
        <v>6716.6917874528999</v>
      </c>
      <c r="H30" s="219">
        <v>6490.4155007017998</v>
      </c>
      <c r="I30" s="219">
        <v>10434.4203123978</v>
      </c>
      <c r="J30" s="219">
        <v>11673.2544907094</v>
      </c>
      <c r="K30" s="219">
        <v>10843.454770206501</v>
      </c>
      <c r="L30" s="219">
        <v>6519.3814235828004</v>
      </c>
      <c r="M30" s="219">
        <v>11516.059177704801</v>
      </c>
    </row>
    <row r="31" spans="1:13" x14ac:dyDescent="0.25">
      <c r="A31" s="257"/>
      <c r="B31" s="78" t="s">
        <v>90</v>
      </c>
      <c r="C31" s="220" t="s">
        <v>87</v>
      </c>
      <c r="D31" s="220">
        <v>11706.1311876493</v>
      </c>
      <c r="E31" s="220">
        <v>8693.1915666774003</v>
      </c>
      <c r="F31" s="220">
        <v>8713.6891977440009</v>
      </c>
      <c r="G31" s="220">
        <v>5993.4022281031002</v>
      </c>
      <c r="H31" s="220">
        <v>5674.6710234324</v>
      </c>
      <c r="I31" s="220">
        <v>9943.6157763424999</v>
      </c>
      <c r="J31" s="220">
        <v>10085.3852813166</v>
      </c>
      <c r="K31" s="220">
        <v>10696.704502693101</v>
      </c>
      <c r="L31" s="220">
        <v>6412.4290042524999</v>
      </c>
      <c r="M31" s="220">
        <v>11484.7003542856</v>
      </c>
    </row>
    <row r="32" spans="1:13" x14ac:dyDescent="0.25">
      <c r="A32" s="255">
        <v>2011</v>
      </c>
      <c r="B32" s="76" t="s">
        <v>86</v>
      </c>
      <c r="C32" s="218" t="s">
        <v>87</v>
      </c>
      <c r="D32" s="218">
        <v>12975.4397673566</v>
      </c>
      <c r="E32" s="218">
        <v>8085.1950774355</v>
      </c>
      <c r="F32" s="218">
        <v>8484.0973457070995</v>
      </c>
      <c r="G32" s="218">
        <v>6177.3322432912</v>
      </c>
      <c r="H32" s="218">
        <v>5812.7971257487006</v>
      </c>
      <c r="I32" s="218">
        <v>10467.0435899607</v>
      </c>
      <c r="J32" s="218">
        <v>9715.9778334724997</v>
      </c>
      <c r="K32" s="218">
        <v>10841.710343356801</v>
      </c>
      <c r="L32" s="218">
        <v>6450.1450292657</v>
      </c>
      <c r="M32" s="218">
        <v>12672.8900815745</v>
      </c>
    </row>
    <row r="33" spans="1:13" x14ac:dyDescent="0.25">
      <c r="A33" s="256"/>
      <c r="B33" s="77" t="s">
        <v>88</v>
      </c>
      <c r="C33" s="219">
        <v>2856.6937249729003</v>
      </c>
      <c r="D33" s="219" t="s">
        <v>87</v>
      </c>
      <c r="E33" s="219">
        <v>8480.9771365631004</v>
      </c>
      <c r="F33" s="219">
        <v>9311.2077498768012</v>
      </c>
      <c r="G33" s="219">
        <v>6920.8548603242007</v>
      </c>
      <c r="H33" s="219">
        <v>5187.3466964401005</v>
      </c>
      <c r="I33" s="219">
        <v>10083.4656535136</v>
      </c>
      <c r="J33" s="219">
        <v>9922.5125449304996</v>
      </c>
      <c r="K33" s="219">
        <v>10231.2256157916</v>
      </c>
      <c r="L33" s="219">
        <v>6707.6731714532998</v>
      </c>
      <c r="M33" s="219">
        <v>9795.5328814930999</v>
      </c>
    </row>
    <row r="34" spans="1:13" x14ac:dyDescent="0.25">
      <c r="A34" s="256"/>
      <c r="B34" s="77" t="s">
        <v>89</v>
      </c>
      <c r="C34" s="219">
        <v>3230.6672738241</v>
      </c>
      <c r="D34" s="219">
        <v>10790.9661494314</v>
      </c>
      <c r="E34" s="219">
        <v>8778.6975311876995</v>
      </c>
      <c r="F34" s="219">
        <v>9049.7364985466011</v>
      </c>
      <c r="G34" s="219">
        <v>6588.6639993341005</v>
      </c>
      <c r="H34" s="219">
        <v>5864.4069540646005</v>
      </c>
      <c r="I34" s="219">
        <v>9919.7634427109006</v>
      </c>
      <c r="J34" s="219">
        <v>9290.2404081018012</v>
      </c>
      <c r="K34" s="219">
        <v>9381.9129129892008</v>
      </c>
      <c r="L34" s="219">
        <v>6724.3743807554001</v>
      </c>
      <c r="M34" s="219">
        <v>9931.1027045441006</v>
      </c>
    </row>
    <row r="35" spans="1:13" x14ac:dyDescent="0.25">
      <c r="A35" s="257"/>
      <c r="B35" s="78" t="s">
        <v>90</v>
      </c>
      <c r="C35" s="220">
        <v>3095.6716853921002</v>
      </c>
      <c r="D35" s="220">
        <v>10832.2268621892</v>
      </c>
      <c r="E35" s="220">
        <v>9061.7711772891998</v>
      </c>
      <c r="F35" s="220">
        <v>8875.3621600159004</v>
      </c>
      <c r="G35" s="220">
        <v>6153.2170697387</v>
      </c>
      <c r="H35" s="220">
        <v>5291.2176599978002</v>
      </c>
      <c r="I35" s="220">
        <v>9579.6190857939</v>
      </c>
      <c r="J35" s="220">
        <v>10377.8682529407</v>
      </c>
      <c r="K35" s="220">
        <v>9128.3995451003011</v>
      </c>
      <c r="L35" s="220">
        <v>6612.6979176140003</v>
      </c>
      <c r="M35" s="220">
        <v>9350.5926403922003</v>
      </c>
    </row>
    <row r="36" spans="1:13" x14ac:dyDescent="0.25">
      <c r="A36" s="255">
        <v>2012</v>
      </c>
      <c r="B36" s="76" t="s">
        <v>86</v>
      </c>
      <c r="C36" s="218">
        <v>3885.5850163001001</v>
      </c>
      <c r="D36" s="218" t="s">
        <v>87</v>
      </c>
      <c r="E36" s="218">
        <v>8310.1210789288998</v>
      </c>
      <c r="F36" s="218">
        <v>9170.220280494601</v>
      </c>
      <c r="G36" s="218">
        <v>5995.2771214826998</v>
      </c>
      <c r="H36" s="218">
        <v>5457.1916760093</v>
      </c>
      <c r="I36" s="218">
        <v>9897.2595491895008</v>
      </c>
      <c r="J36" s="218">
        <v>9952.1445681483001</v>
      </c>
      <c r="K36" s="218">
        <v>10476.8020444256</v>
      </c>
      <c r="L36" s="218">
        <v>6396.6564194750999</v>
      </c>
      <c r="M36" s="218">
        <v>9066.412587094901</v>
      </c>
    </row>
    <row r="37" spans="1:13" x14ac:dyDescent="0.25">
      <c r="A37" s="256"/>
      <c r="B37" s="77" t="s">
        <v>88</v>
      </c>
      <c r="C37" s="219">
        <v>3961.2767472545002</v>
      </c>
      <c r="D37" s="219">
        <v>12247.7316661392</v>
      </c>
      <c r="E37" s="219">
        <v>8371.7434316076997</v>
      </c>
      <c r="F37" s="219">
        <v>8283.9654428845006</v>
      </c>
      <c r="G37" s="219">
        <v>6122.5874223750998</v>
      </c>
      <c r="H37" s="219">
        <v>5719.1522259988005</v>
      </c>
      <c r="I37" s="219">
        <v>9772.3666340175005</v>
      </c>
      <c r="J37" s="219">
        <v>10119.9021237581</v>
      </c>
      <c r="K37" s="219">
        <v>9698.3236107213997</v>
      </c>
      <c r="L37" s="219">
        <v>6368.2745538049003</v>
      </c>
      <c r="M37" s="219">
        <v>8832.3571498098008</v>
      </c>
    </row>
    <row r="38" spans="1:13" x14ac:dyDescent="0.25">
      <c r="A38" s="256"/>
      <c r="B38" s="77" t="s">
        <v>89</v>
      </c>
      <c r="C38" s="219">
        <v>3657.9884649267001</v>
      </c>
      <c r="D38" s="219" t="s">
        <v>87</v>
      </c>
      <c r="E38" s="219">
        <v>9218.3274232183012</v>
      </c>
      <c r="F38" s="219">
        <v>9012.0788357362999</v>
      </c>
      <c r="G38" s="219">
        <v>6098.9211287974003</v>
      </c>
      <c r="H38" s="219">
        <v>5231.7948280602004</v>
      </c>
      <c r="I38" s="219">
        <v>10353.017302870301</v>
      </c>
      <c r="J38" s="219">
        <v>10403.7633103359</v>
      </c>
      <c r="K38" s="219">
        <v>10970.039403639901</v>
      </c>
      <c r="L38" s="219">
        <v>5866.4697669124998</v>
      </c>
      <c r="M38" s="219">
        <v>10618.3572428928</v>
      </c>
    </row>
    <row r="39" spans="1:13" x14ac:dyDescent="0.25">
      <c r="A39" s="257"/>
      <c r="B39" s="78" t="s">
        <v>90</v>
      </c>
      <c r="C39" s="220">
        <v>4019.6096095605003</v>
      </c>
      <c r="D39" s="220">
        <v>10121.773589140601</v>
      </c>
      <c r="E39" s="220">
        <v>7980.4522685296006</v>
      </c>
      <c r="F39" s="220">
        <v>8514.0098582366008</v>
      </c>
      <c r="G39" s="220">
        <v>5828.2743599659998</v>
      </c>
      <c r="H39" s="220">
        <v>6335.2284010287003</v>
      </c>
      <c r="I39" s="220">
        <v>11427.8653353317</v>
      </c>
      <c r="J39" s="220">
        <v>9473.9708824956997</v>
      </c>
      <c r="K39" s="220">
        <v>10684.8910732609</v>
      </c>
      <c r="L39" s="220">
        <v>5931.9523130463003</v>
      </c>
      <c r="M39" s="220">
        <v>10311.2971678095</v>
      </c>
    </row>
    <row r="40" spans="1:13" x14ac:dyDescent="0.25">
      <c r="A40" s="255">
        <v>2013</v>
      </c>
      <c r="B40" s="76" t="s">
        <v>86</v>
      </c>
      <c r="C40" s="218">
        <v>3788.1166060542</v>
      </c>
      <c r="D40" s="218">
        <v>9641.8135489182005</v>
      </c>
      <c r="E40" s="218">
        <v>8142.4367038695</v>
      </c>
      <c r="F40" s="218">
        <v>8710.1897572066009</v>
      </c>
      <c r="G40" s="218">
        <v>6022.8274017681006</v>
      </c>
      <c r="H40" s="218">
        <v>5949.5746236738005</v>
      </c>
      <c r="I40" s="218">
        <v>11430.9044533916</v>
      </c>
      <c r="J40" s="218">
        <v>9748.2815387613009</v>
      </c>
      <c r="K40" s="218">
        <v>12095.8007118771</v>
      </c>
      <c r="L40" s="218">
        <v>6372.7835878208007</v>
      </c>
      <c r="M40" s="218">
        <v>9463.2867004833006</v>
      </c>
    </row>
    <row r="41" spans="1:13" x14ac:dyDescent="0.25">
      <c r="A41" s="256"/>
      <c r="B41" s="77" t="s">
        <v>88</v>
      </c>
      <c r="C41" s="219">
        <v>3966.1257998526003</v>
      </c>
      <c r="D41" s="219">
        <v>10743.690549249901</v>
      </c>
      <c r="E41" s="219">
        <v>8165.0013885001999</v>
      </c>
      <c r="F41" s="219">
        <v>9112.0706866532</v>
      </c>
      <c r="G41" s="219">
        <v>6420.3589453295999</v>
      </c>
      <c r="H41" s="219">
        <v>5951.4233555322999</v>
      </c>
      <c r="I41" s="219">
        <v>10756.4229308947</v>
      </c>
      <c r="J41" s="219">
        <v>10329.1145919295</v>
      </c>
      <c r="K41" s="219">
        <v>10006.762962558299</v>
      </c>
      <c r="L41" s="219">
        <v>6070.2273049211999</v>
      </c>
      <c r="M41" s="219">
        <v>9806.9710198666999</v>
      </c>
    </row>
    <row r="42" spans="1:13" x14ac:dyDescent="0.25">
      <c r="A42" s="256"/>
      <c r="B42" s="77" t="s">
        <v>89</v>
      </c>
      <c r="C42" s="219">
        <v>3735.8016586229</v>
      </c>
      <c r="D42" s="219">
        <v>10927.6345794299</v>
      </c>
      <c r="E42" s="219">
        <v>7937.4805002773001</v>
      </c>
      <c r="F42" s="219">
        <v>8930.747095148301</v>
      </c>
      <c r="G42" s="219">
        <v>6533.3439008592004</v>
      </c>
      <c r="H42" s="219">
        <v>5808.3074194071005</v>
      </c>
      <c r="I42" s="219">
        <v>10270.191203979</v>
      </c>
      <c r="J42" s="219">
        <v>8832.0581505031005</v>
      </c>
      <c r="K42" s="219">
        <v>9990.3925027200003</v>
      </c>
      <c r="L42" s="219">
        <v>6416.0677399668002</v>
      </c>
      <c r="M42" s="219">
        <v>9936.1133408309997</v>
      </c>
    </row>
    <row r="43" spans="1:13" x14ac:dyDescent="0.25">
      <c r="A43" s="257"/>
      <c r="B43" s="78" t="s">
        <v>90</v>
      </c>
      <c r="C43" s="220" t="s">
        <v>87</v>
      </c>
      <c r="D43" s="220" t="s">
        <v>87</v>
      </c>
      <c r="E43" s="220">
        <v>8109.8309354891007</v>
      </c>
      <c r="F43" s="220">
        <v>8104.4653399951003</v>
      </c>
      <c r="G43" s="220">
        <v>5741.1708902593</v>
      </c>
      <c r="H43" s="220">
        <v>5325.8676601866</v>
      </c>
      <c r="I43" s="220">
        <v>10091.2473508646</v>
      </c>
      <c r="J43" s="220">
        <v>9098.7104178816007</v>
      </c>
      <c r="K43" s="220">
        <v>9408.8903833763998</v>
      </c>
      <c r="L43" s="220">
        <v>5992.5685917405999</v>
      </c>
      <c r="M43" s="220">
        <v>9434.9111236287008</v>
      </c>
    </row>
    <row r="44" spans="1:13" x14ac:dyDescent="0.25">
      <c r="A44" s="255">
        <v>2014</v>
      </c>
      <c r="B44" s="76" t="s">
        <v>86</v>
      </c>
      <c r="C44" s="218">
        <v>2950.2749732723</v>
      </c>
      <c r="D44" s="218" t="s">
        <v>87</v>
      </c>
      <c r="E44" s="218">
        <v>8224.0489342081</v>
      </c>
      <c r="F44" s="218">
        <v>8265.6317204012012</v>
      </c>
      <c r="G44" s="218">
        <v>6020.6910215836006</v>
      </c>
      <c r="H44" s="218">
        <v>5841.9066115917003</v>
      </c>
      <c r="I44" s="218">
        <v>9987.4268828124004</v>
      </c>
      <c r="J44" s="218">
        <v>8848.4105188807007</v>
      </c>
      <c r="K44" s="218">
        <v>9162.9207971828</v>
      </c>
      <c r="L44" s="218">
        <v>5932.8269055813998</v>
      </c>
      <c r="M44" s="218">
        <v>8617.9260366798007</v>
      </c>
    </row>
    <row r="45" spans="1:13" x14ac:dyDescent="0.25">
      <c r="A45" s="256"/>
      <c r="B45" s="77" t="s">
        <v>88</v>
      </c>
      <c r="C45" s="219" t="s">
        <v>87</v>
      </c>
      <c r="D45" s="219">
        <v>7825.9644221482004</v>
      </c>
      <c r="E45" s="219">
        <v>7661.9042643578005</v>
      </c>
      <c r="F45" s="219">
        <v>8285.8697383481995</v>
      </c>
      <c r="G45" s="219">
        <v>5561.6732789184998</v>
      </c>
      <c r="H45" s="219">
        <v>5516.6748172304005</v>
      </c>
      <c r="I45" s="219">
        <v>9053.9052192297004</v>
      </c>
      <c r="J45" s="219">
        <v>8960.8327329159001</v>
      </c>
      <c r="K45" s="219">
        <v>8938.6954328987995</v>
      </c>
      <c r="L45" s="219">
        <v>5810.8562794221998</v>
      </c>
      <c r="M45" s="219">
        <v>9589.3633164930998</v>
      </c>
    </row>
    <row r="46" spans="1:13" x14ac:dyDescent="0.25">
      <c r="A46" s="256"/>
      <c r="B46" s="77" t="s">
        <v>89</v>
      </c>
      <c r="C46" s="219" t="s">
        <v>87</v>
      </c>
      <c r="D46" s="219" t="s">
        <v>87</v>
      </c>
      <c r="E46" s="219">
        <v>8507.1753690990008</v>
      </c>
      <c r="F46" s="219">
        <v>8424.3270660960006</v>
      </c>
      <c r="G46" s="219">
        <v>6242.7835503280003</v>
      </c>
      <c r="H46" s="219">
        <v>5814.1625793186004</v>
      </c>
      <c r="I46" s="219">
        <v>9873.5109945422009</v>
      </c>
      <c r="J46" s="219">
        <v>10287.4117765146</v>
      </c>
      <c r="K46" s="219">
        <v>8820.4101335964006</v>
      </c>
      <c r="L46" s="219">
        <v>5800.0558491057</v>
      </c>
      <c r="M46" s="219">
        <v>8649.8049441373005</v>
      </c>
    </row>
    <row r="47" spans="1:13" x14ac:dyDescent="0.25">
      <c r="A47" s="257"/>
      <c r="B47" s="78" t="s">
        <v>90</v>
      </c>
      <c r="C47" s="220">
        <v>2826.6181629836001</v>
      </c>
      <c r="D47" s="220" t="s">
        <v>87</v>
      </c>
      <c r="E47" s="220">
        <v>8467.1317885076005</v>
      </c>
      <c r="F47" s="220">
        <v>8292.8845252780011</v>
      </c>
      <c r="G47" s="220">
        <v>5758.9542463469006</v>
      </c>
      <c r="H47" s="220">
        <v>5144.9029344638002</v>
      </c>
      <c r="I47" s="220">
        <v>8229.2729160064009</v>
      </c>
      <c r="J47" s="220">
        <v>10108.867825440901</v>
      </c>
      <c r="K47" s="220">
        <v>8375.3185339935008</v>
      </c>
      <c r="L47" s="220">
        <v>5764.0078811591002</v>
      </c>
      <c r="M47" s="220">
        <v>9951.6792068467003</v>
      </c>
    </row>
    <row r="48" spans="1:13" x14ac:dyDescent="0.25">
      <c r="A48" s="255">
        <v>2015</v>
      </c>
      <c r="B48" s="76" t="s">
        <v>86</v>
      </c>
      <c r="C48" s="218" t="s">
        <v>87</v>
      </c>
      <c r="D48" s="218">
        <v>9861.3744081839995</v>
      </c>
      <c r="E48" s="218">
        <v>8187.0288854268001</v>
      </c>
      <c r="F48" s="218">
        <v>8021.8580918492007</v>
      </c>
      <c r="G48" s="218">
        <v>6468.7431942705998</v>
      </c>
      <c r="H48" s="218">
        <v>5225.9096652831004</v>
      </c>
      <c r="I48" s="218">
        <v>9769.1448992710011</v>
      </c>
      <c r="J48" s="218">
        <v>9672.8947913625998</v>
      </c>
      <c r="K48" s="218">
        <v>8669.8763804716</v>
      </c>
      <c r="L48" s="218">
        <v>6074.4441510944998</v>
      </c>
      <c r="M48" s="218">
        <v>9695.262745317601</v>
      </c>
    </row>
    <row r="49" spans="1:13" x14ac:dyDescent="0.25">
      <c r="A49" s="256"/>
      <c r="B49" s="77" t="s">
        <v>88</v>
      </c>
      <c r="C49" s="219" t="s">
        <v>87</v>
      </c>
      <c r="D49" s="219" t="s">
        <v>87</v>
      </c>
      <c r="E49" s="219">
        <v>8134.3046238361003</v>
      </c>
      <c r="F49" s="219">
        <v>8629.2347207941002</v>
      </c>
      <c r="G49" s="219">
        <v>5706.3298256040998</v>
      </c>
      <c r="H49" s="219">
        <v>5478.8420282505003</v>
      </c>
      <c r="I49" s="219">
        <v>8996.7822262645004</v>
      </c>
      <c r="J49" s="219">
        <v>8805.4080216525999</v>
      </c>
      <c r="K49" s="219">
        <v>8932.4409339754002</v>
      </c>
      <c r="L49" s="219">
        <v>5970.7671785886005</v>
      </c>
      <c r="M49" s="219">
        <v>10340.873769751301</v>
      </c>
    </row>
    <row r="50" spans="1:13" x14ac:dyDescent="0.25">
      <c r="A50" s="256"/>
      <c r="B50" s="77" t="s">
        <v>89</v>
      </c>
      <c r="C50" s="219" t="s">
        <v>87</v>
      </c>
      <c r="D50" s="219">
        <v>11390.361982856801</v>
      </c>
      <c r="E50" s="219">
        <v>8189.5956065564005</v>
      </c>
      <c r="F50" s="219">
        <v>8835.4809392318002</v>
      </c>
      <c r="G50" s="219">
        <v>6492.2469657149004</v>
      </c>
      <c r="H50" s="219">
        <v>5348.9138837768005</v>
      </c>
      <c r="I50" s="219">
        <v>9646.3135391555006</v>
      </c>
      <c r="J50" s="219">
        <v>9856.4114486055005</v>
      </c>
      <c r="K50" s="219">
        <v>8865.0834679893997</v>
      </c>
      <c r="L50" s="219">
        <v>5560.7733164424999</v>
      </c>
      <c r="M50" s="219">
        <v>9137.9805522587994</v>
      </c>
    </row>
    <row r="51" spans="1:13" x14ac:dyDescent="0.25">
      <c r="A51" s="257"/>
      <c r="B51" s="78" t="s">
        <v>90</v>
      </c>
      <c r="C51" s="220" t="s">
        <v>87</v>
      </c>
      <c r="D51" s="220">
        <v>10914.2721212248</v>
      </c>
      <c r="E51" s="220">
        <v>8108.3627653956</v>
      </c>
      <c r="F51" s="220">
        <v>8484.6546816013997</v>
      </c>
      <c r="G51" s="220">
        <v>6247.2037131739999</v>
      </c>
      <c r="H51" s="220">
        <v>5361.3244460923006</v>
      </c>
      <c r="I51" s="220">
        <v>10178.755954268501</v>
      </c>
      <c r="J51" s="220">
        <v>9529.7361140069006</v>
      </c>
      <c r="K51" s="220">
        <v>9881.9814365013008</v>
      </c>
      <c r="L51" s="220">
        <v>5536.8705272842999</v>
      </c>
      <c r="M51" s="220">
        <v>10741.932886414101</v>
      </c>
    </row>
    <row r="52" spans="1:13" x14ac:dyDescent="0.25">
      <c r="A52" s="255">
        <v>2016</v>
      </c>
      <c r="B52" s="76" t="s">
        <v>86</v>
      </c>
      <c r="C52" s="218" t="s">
        <v>87</v>
      </c>
      <c r="D52" s="218">
        <v>12787.995449850701</v>
      </c>
      <c r="E52" s="218">
        <v>8147.5371741711006</v>
      </c>
      <c r="F52" s="218">
        <v>8434.2473421187005</v>
      </c>
      <c r="G52" s="218">
        <v>6076.2160179244001</v>
      </c>
      <c r="H52" s="218">
        <v>5683.8978390803004</v>
      </c>
      <c r="I52" s="218">
        <v>9727.4204366033009</v>
      </c>
      <c r="J52" s="218">
        <v>8180.8254935973</v>
      </c>
      <c r="K52" s="218">
        <v>9285.0927274054011</v>
      </c>
      <c r="L52" s="218">
        <v>5806.3610359079003</v>
      </c>
      <c r="M52" s="218">
        <v>10597.855351321901</v>
      </c>
    </row>
    <row r="53" spans="1:13" x14ac:dyDescent="0.25">
      <c r="A53" s="256"/>
      <c r="B53" s="77" t="s">
        <v>88</v>
      </c>
      <c r="C53" s="219" t="s">
        <v>87</v>
      </c>
      <c r="D53" s="219">
        <v>12075.501115396801</v>
      </c>
      <c r="E53" s="219">
        <v>8251.5933513938999</v>
      </c>
      <c r="F53" s="219">
        <v>8519.2325388031004</v>
      </c>
      <c r="G53" s="219">
        <v>6347.3722076997001</v>
      </c>
      <c r="H53" s="219">
        <v>5732.8242217531006</v>
      </c>
      <c r="I53" s="219">
        <v>11160.032218706301</v>
      </c>
      <c r="J53" s="219">
        <v>9961.0923851733005</v>
      </c>
      <c r="K53" s="219">
        <v>9788.5804073838008</v>
      </c>
      <c r="L53" s="219">
        <v>6355.2856351099999</v>
      </c>
      <c r="M53" s="219">
        <v>10610.0520280493</v>
      </c>
    </row>
    <row r="54" spans="1:13" x14ac:dyDescent="0.25">
      <c r="A54" s="256"/>
      <c r="B54" s="77" t="s">
        <v>89</v>
      </c>
      <c r="C54" s="219" t="s">
        <v>87</v>
      </c>
      <c r="D54" s="219" t="s">
        <v>87</v>
      </c>
      <c r="E54" s="219">
        <v>8273.3068550036005</v>
      </c>
      <c r="F54" s="219">
        <v>8418.0544051389006</v>
      </c>
      <c r="G54" s="219">
        <v>6497.8098493542002</v>
      </c>
      <c r="H54" s="219">
        <v>6009.1287409290999</v>
      </c>
      <c r="I54" s="219">
        <v>10567.5373952193</v>
      </c>
      <c r="J54" s="219">
        <v>9127.2497159192008</v>
      </c>
      <c r="K54" s="219">
        <v>8605.27000873</v>
      </c>
      <c r="L54" s="219">
        <v>6218.9624077842</v>
      </c>
      <c r="M54" s="219">
        <v>10305.2439997414</v>
      </c>
    </row>
    <row r="55" spans="1:13" x14ac:dyDescent="0.25">
      <c r="A55" s="257"/>
      <c r="B55" s="78" t="s">
        <v>90</v>
      </c>
      <c r="C55" s="220" t="s">
        <v>87</v>
      </c>
      <c r="D55" s="220">
        <v>13806.8183106584</v>
      </c>
      <c r="E55" s="220">
        <v>8606.6722845767999</v>
      </c>
      <c r="F55" s="220">
        <v>8629.070725703501</v>
      </c>
      <c r="G55" s="220">
        <v>6334.715415916</v>
      </c>
      <c r="H55" s="220">
        <v>6455.2140586024998</v>
      </c>
      <c r="I55" s="220">
        <v>9221.4759383596011</v>
      </c>
      <c r="J55" s="220">
        <v>9669.9073922721</v>
      </c>
      <c r="K55" s="220">
        <v>9233.5412219811005</v>
      </c>
      <c r="L55" s="220">
        <v>6154.9730508820003</v>
      </c>
      <c r="M55" s="220">
        <v>10879.4959759796</v>
      </c>
    </row>
    <row r="56" spans="1:13" x14ac:dyDescent="0.25">
      <c r="A56" s="255">
        <v>2017</v>
      </c>
      <c r="B56" s="76" t="s">
        <v>86</v>
      </c>
      <c r="C56" s="218" t="s">
        <v>87</v>
      </c>
      <c r="D56" s="218" t="s">
        <v>87</v>
      </c>
      <c r="E56" s="218">
        <v>8541.4646243186999</v>
      </c>
      <c r="F56" s="218">
        <v>9656.7907566191006</v>
      </c>
      <c r="G56" s="218">
        <v>5934.7466944848002</v>
      </c>
      <c r="H56" s="218">
        <v>6490.8742738094006</v>
      </c>
      <c r="I56" s="218">
        <v>10938.4674303336</v>
      </c>
      <c r="J56" s="218">
        <v>9830.2351260955002</v>
      </c>
      <c r="K56" s="218">
        <v>9784.2303007778009</v>
      </c>
      <c r="L56" s="218">
        <v>6071.7137128948998</v>
      </c>
      <c r="M56" s="218">
        <v>9966.628609822601</v>
      </c>
    </row>
    <row r="57" spans="1:13" x14ac:dyDescent="0.25">
      <c r="A57" s="256"/>
      <c r="B57" s="77" t="s">
        <v>88</v>
      </c>
      <c r="C57" s="219" t="s">
        <v>87</v>
      </c>
      <c r="D57" s="219" t="s">
        <v>87</v>
      </c>
      <c r="E57" s="219">
        <v>8239.6467894656998</v>
      </c>
      <c r="F57" s="219">
        <v>8778.9364042758007</v>
      </c>
      <c r="G57" s="219">
        <v>6625.4802824953003</v>
      </c>
      <c r="H57" s="219">
        <v>6254.0841351283998</v>
      </c>
      <c r="I57" s="219">
        <v>10145.4288589468</v>
      </c>
      <c r="J57" s="219">
        <v>9797.1674449392012</v>
      </c>
      <c r="K57" s="219">
        <v>8856.4494592765004</v>
      </c>
      <c r="L57" s="219">
        <v>6184.6712826922003</v>
      </c>
      <c r="M57" s="219">
        <v>9112.2091515668999</v>
      </c>
    </row>
    <row r="58" spans="1:13" x14ac:dyDescent="0.25">
      <c r="A58" s="256"/>
      <c r="B58" s="77" t="s">
        <v>89</v>
      </c>
      <c r="C58" s="219" t="s">
        <v>87</v>
      </c>
      <c r="D58" s="219">
        <v>9459.5647134477003</v>
      </c>
      <c r="E58" s="219">
        <v>8656.7274265729011</v>
      </c>
      <c r="F58" s="219">
        <v>9111.6391478006008</v>
      </c>
      <c r="G58" s="219">
        <v>6553.1131679590999</v>
      </c>
      <c r="H58" s="219">
        <v>6000.8194774459998</v>
      </c>
      <c r="I58" s="219">
        <v>10055.6988432096</v>
      </c>
      <c r="J58" s="219">
        <v>8626.5859580820998</v>
      </c>
      <c r="K58" s="219">
        <v>9776.0484204090008</v>
      </c>
      <c r="L58" s="219">
        <v>6554.3642371484002</v>
      </c>
      <c r="M58" s="219">
        <v>10929.579994420501</v>
      </c>
    </row>
    <row r="59" spans="1:13" x14ac:dyDescent="0.25">
      <c r="A59" s="257"/>
      <c r="B59" s="78" t="s">
        <v>90</v>
      </c>
      <c r="C59" s="220">
        <v>5912.4323874864003</v>
      </c>
      <c r="D59" s="220">
        <v>10373.1769775497</v>
      </c>
      <c r="E59" s="220">
        <v>8134.5500466435005</v>
      </c>
      <c r="F59" s="220">
        <v>8466.5571518997003</v>
      </c>
      <c r="G59" s="220">
        <v>6371.9852741625</v>
      </c>
      <c r="H59" s="220">
        <v>5229.7732665961003</v>
      </c>
      <c r="I59" s="220">
        <v>9951.6491074249006</v>
      </c>
      <c r="J59" s="220">
        <v>9450.3993485048995</v>
      </c>
      <c r="K59" s="220">
        <v>8685.3744169912006</v>
      </c>
      <c r="L59" s="220">
        <v>6436.0487765656999</v>
      </c>
      <c r="M59" s="220">
        <v>9253.0559119760001</v>
      </c>
    </row>
    <row r="60" spans="1:13" x14ac:dyDescent="0.25">
      <c r="A60" s="255">
        <v>2018</v>
      </c>
      <c r="B60" s="76" t="s">
        <v>86</v>
      </c>
      <c r="C60" s="218">
        <v>5225.7650680971001</v>
      </c>
      <c r="D60" s="218" t="s">
        <v>87</v>
      </c>
      <c r="E60" s="218">
        <v>8107.4439196408002</v>
      </c>
      <c r="F60" s="218">
        <v>8523.7562817432008</v>
      </c>
      <c r="G60" s="218">
        <v>6321.9878361084002</v>
      </c>
      <c r="H60" s="218">
        <v>6064.5254351473004</v>
      </c>
      <c r="I60" s="218">
        <v>10654.158753825501</v>
      </c>
      <c r="J60" s="218">
        <v>9738.4559266403012</v>
      </c>
      <c r="K60" s="218">
        <v>8628.6154346984003</v>
      </c>
      <c r="L60" s="218">
        <v>6599.1887648687998</v>
      </c>
      <c r="M60" s="218">
        <v>8642.9567784095998</v>
      </c>
    </row>
    <row r="61" spans="1:13" x14ac:dyDescent="0.25">
      <c r="A61" s="256"/>
      <c r="B61" s="77" t="s">
        <v>88</v>
      </c>
      <c r="C61" s="219">
        <v>5358.8994123673001</v>
      </c>
      <c r="D61" s="219">
        <v>10343.9017448622</v>
      </c>
      <c r="E61" s="219">
        <v>8230.3754192294</v>
      </c>
      <c r="F61" s="219">
        <v>9001.3050693997011</v>
      </c>
      <c r="G61" s="219">
        <v>6902.4327800248002</v>
      </c>
      <c r="H61" s="219">
        <v>5787.4894192227002</v>
      </c>
      <c r="I61" s="219">
        <v>10897.570223623801</v>
      </c>
      <c r="J61" s="219">
        <v>9579.1794819960996</v>
      </c>
      <c r="K61" s="219">
        <v>9091.6815186745007</v>
      </c>
      <c r="L61" s="219">
        <v>6330.6212006000005</v>
      </c>
      <c r="M61" s="219">
        <v>8626.7845473119996</v>
      </c>
    </row>
    <row r="62" spans="1:13" x14ac:dyDescent="0.25">
      <c r="A62" s="256"/>
      <c r="B62" s="77" t="s">
        <v>89</v>
      </c>
      <c r="C62" s="219">
        <v>5241.5563298029001</v>
      </c>
      <c r="D62" s="219" t="s">
        <v>87</v>
      </c>
      <c r="E62" s="219">
        <v>8307.4643195488006</v>
      </c>
      <c r="F62" s="219">
        <v>9337.2104102525009</v>
      </c>
      <c r="G62" s="219">
        <v>6602.2793031178999</v>
      </c>
      <c r="H62" s="219">
        <v>6070.5468553674</v>
      </c>
      <c r="I62" s="219">
        <v>10577.0073565</v>
      </c>
      <c r="J62" s="219">
        <v>9915.516833871201</v>
      </c>
      <c r="K62" s="219">
        <v>9842.5427976752999</v>
      </c>
      <c r="L62" s="219">
        <v>6500.4260284266002</v>
      </c>
      <c r="M62" s="219">
        <v>9318.6657311883009</v>
      </c>
    </row>
    <row r="63" spans="1:13" x14ac:dyDescent="0.25">
      <c r="A63" s="257"/>
      <c r="B63" s="78" t="s">
        <v>90</v>
      </c>
      <c r="C63" s="220">
        <v>4890.2224307134002</v>
      </c>
      <c r="D63" s="220">
        <v>12114.4234619322</v>
      </c>
      <c r="E63" s="220">
        <v>7700.5379975484002</v>
      </c>
      <c r="F63" s="220">
        <v>8364.3110913189012</v>
      </c>
      <c r="G63" s="220">
        <v>6190.9576498181004</v>
      </c>
      <c r="H63" s="220">
        <v>5793.0052085696998</v>
      </c>
      <c r="I63" s="220">
        <v>10022.1683373993</v>
      </c>
      <c r="J63" s="220">
        <v>9896.0397478124996</v>
      </c>
      <c r="K63" s="220">
        <v>9018.1864777631999</v>
      </c>
      <c r="L63" s="220">
        <v>6324.1175887140998</v>
      </c>
      <c r="M63" s="220">
        <v>9795.9195204473999</v>
      </c>
    </row>
    <row r="64" spans="1:13" x14ac:dyDescent="0.25">
      <c r="A64" s="255">
        <v>2019</v>
      </c>
      <c r="B64" s="76" t="s">
        <v>86</v>
      </c>
      <c r="C64" s="218">
        <v>6044.8144460495005</v>
      </c>
      <c r="D64" s="218">
        <v>10696.6936048562</v>
      </c>
      <c r="E64" s="218">
        <v>8481.0984238434994</v>
      </c>
      <c r="F64" s="218">
        <v>8594.6755796898997</v>
      </c>
      <c r="G64" s="218">
        <v>6445.9001162472005</v>
      </c>
      <c r="H64" s="218">
        <v>5584.2715421389003</v>
      </c>
      <c r="I64" s="218">
        <v>11465.885577705101</v>
      </c>
      <c r="J64" s="218">
        <v>9431.7501058141006</v>
      </c>
      <c r="K64" s="218">
        <v>8931.0979674237005</v>
      </c>
      <c r="L64" s="218">
        <v>6524.1327761213006</v>
      </c>
      <c r="M64" s="218">
        <v>9532.2651034661012</v>
      </c>
    </row>
    <row r="65" spans="1:13" x14ac:dyDescent="0.25">
      <c r="A65" s="256"/>
      <c r="B65" s="77" t="s">
        <v>88</v>
      </c>
      <c r="C65" s="219">
        <v>5015.2722191192997</v>
      </c>
      <c r="D65" s="219">
        <v>13984.361108380701</v>
      </c>
      <c r="E65" s="219">
        <v>8730.1662571946999</v>
      </c>
      <c r="F65" s="219">
        <v>9287.2425220328005</v>
      </c>
      <c r="G65" s="219">
        <v>7003.9710791253001</v>
      </c>
      <c r="H65" s="219">
        <v>6271.9232180893005</v>
      </c>
      <c r="I65" s="219">
        <v>10731.549790213799</v>
      </c>
      <c r="J65" s="219">
        <v>11181.6416608168</v>
      </c>
      <c r="K65" s="219">
        <v>9924.3702657084996</v>
      </c>
      <c r="L65" s="219">
        <v>6756.8658058901001</v>
      </c>
      <c r="M65" s="219">
        <v>10682.363025741701</v>
      </c>
    </row>
    <row r="66" spans="1:13" x14ac:dyDescent="0.25">
      <c r="A66" s="256"/>
      <c r="B66" s="77" t="s">
        <v>89</v>
      </c>
      <c r="C66" s="219" t="s">
        <v>87</v>
      </c>
      <c r="D66" s="219" t="s">
        <v>87</v>
      </c>
      <c r="E66" s="219">
        <v>8833.5255192469995</v>
      </c>
      <c r="F66" s="219">
        <v>9099.8338111055</v>
      </c>
      <c r="G66" s="219">
        <v>7017.9808488230001</v>
      </c>
      <c r="H66" s="219">
        <v>6603.1855098469005</v>
      </c>
      <c r="I66" s="219">
        <v>11393.0859354934</v>
      </c>
      <c r="J66" s="219">
        <v>10902.251976870501</v>
      </c>
      <c r="K66" s="219">
        <v>10115.571457783701</v>
      </c>
      <c r="L66" s="219">
        <v>6803.3521143898006</v>
      </c>
      <c r="M66" s="219">
        <v>9782.6352036844</v>
      </c>
    </row>
    <row r="67" spans="1:13" x14ac:dyDescent="0.25">
      <c r="A67" s="257"/>
      <c r="B67" s="78" t="s">
        <v>90</v>
      </c>
      <c r="C67" s="220">
        <v>4171.3935815176001</v>
      </c>
      <c r="D67" s="220">
        <v>12589.8739465461</v>
      </c>
      <c r="E67" s="220">
        <v>9165.1911865193997</v>
      </c>
      <c r="F67" s="220">
        <v>9841.5866000934002</v>
      </c>
      <c r="G67" s="220">
        <v>6707.0379193404005</v>
      </c>
      <c r="H67" s="220">
        <v>6489.6161930055005</v>
      </c>
      <c r="I67" s="220">
        <v>11987.4012745654</v>
      </c>
      <c r="J67" s="220">
        <v>11571.708448982301</v>
      </c>
      <c r="K67" s="220">
        <v>9704.1307756898004</v>
      </c>
      <c r="L67" s="220">
        <v>7090.6362691560007</v>
      </c>
      <c r="M67" s="220">
        <v>10946.4501616691</v>
      </c>
    </row>
    <row r="68" spans="1:13" x14ac:dyDescent="0.25">
      <c r="A68" s="255">
        <v>2020</v>
      </c>
      <c r="B68" s="76" t="s">
        <v>86</v>
      </c>
      <c r="C68" s="218" t="s">
        <v>87</v>
      </c>
      <c r="D68" s="218">
        <v>14298.3875947831</v>
      </c>
      <c r="E68" s="218">
        <v>9551.1957713324009</v>
      </c>
      <c r="F68" s="218">
        <v>9424.8053946313012</v>
      </c>
      <c r="G68" s="218">
        <v>7609.6924356760001</v>
      </c>
      <c r="H68" s="218">
        <v>6559.5665048223</v>
      </c>
      <c r="I68" s="218">
        <v>11737.884145529501</v>
      </c>
      <c r="J68" s="218">
        <v>11416.5452852201</v>
      </c>
      <c r="K68" s="218">
        <v>10675.4425096666</v>
      </c>
      <c r="L68" s="218">
        <v>7581.7571119273007</v>
      </c>
      <c r="M68" s="218">
        <v>12889.32628092</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t="s">
        <v>87</v>
      </c>
      <c r="D70" s="219" t="s">
        <v>87</v>
      </c>
      <c r="E70" s="219">
        <v>9068.7646033968995</v>
      </c>
      <c r="F70" s="219">
        <v>8749.2158501181002</v>
      </c>
      <c r="G70" s="219">
        <v>6731.3917597759</v>
      </c>
      <c r="H70" s="219">
        <v>5777.7838825251001</v>
      </c>
      <c r="I70" s="219">
        <v>11181.9685779221</v>
      </c>
      <c r="J70" s="219">
        <v>11285.815382873401</v>
      </c>
      <c r="K70" s="219">
        <v>10041.2422830739</v>
      </c>
      <c r="L70" s="219">
        <v>6149.3997958456002</v>
      </c>
      <c r="M70" s="219" t="s">
        <v>87</v>
      </c>
    </row>
    <row r="71" spans="1:13" x14ac:dyDescent="0.25">
      <c r="A71" s="257"/>
      <c r="B71" s="78" t="s">
        <v>90</v>
      </c>
      <c r="C71" s="220" t="s">
        <v>87</v>
      </c>
      <c r="D71" s="220">
        <v>16042.6815769697</v>
      </c>
      <c r="E71" s="220">
        <v>9401.2725862242005</v>
      </c>
      <c r="F71" s="220">
        <v>10360.3056641239</v>
      </c>
      <c r="G71" s="220">
        <v>7013.6082839762003</v>
      </c>
      <c r="H71" s="220">
        <v>6679.6483242191007</v>
      </c>
      <c r="I71" s="220">
        <v>12178.283425215201</v>
      </c>
      <c r="J71" s="220">
        <v>11641.308904055901</v>
      </c>
      <c r="K71" s="220">
        <v>11206.9791508012</v>
      </c>
      <c r="L71" s="220">
        <v>7542.0919335556</v>
      </c>
      <c r="M71" s="220">
        <v>12736.4727593528</v>
      </c>
    </row>
    <row r="72" spans="1:13" x14ac:dyDescent="0.25">
      <c r="A72" s="255">
        <v>2021</v>
      </c>
      <c r="B72" s="76" t="s">
        <v>86</v>
      </c>
      <c r="C72" s="218">
        <v>5678.4595127355005</v>
      </c>
      <c r="D72" s="218">
        <v>9187.0635813609006</v>
      </c>
      <c r="E72" s="218">
        <v>9681.9630422211012</v>
      </c>
      <c r="F72" s="218">
        <v>10108.5858547551</v>
      </c>
      <c r="G72" s="218">
        <v>7913.1787722863</v>
      </c>
      <c r="H72" s="218">
        <v>6710.1371825433007</v>
      </c>
      <c r="I72" s="218">
        <v>11470.140635852</v>
      </c>
      <c r="J72" s="218">
        <v>11713.1115746583</v>
      </c>
      <c r="K72" s="218">
        <v>10980.4626241148</v>
      </c>
      <c r="L72" s="218">
        <v>7308.1519320836005</v>
      </c>
      <c r="M72" s="218">
        <v>12558.031751279301</v>
      </c>
    </row>
    <row r="73" spans="1:13" x14ac:dyDescent="0.25">
      <c r="A73" s="256"/>
      <c r="B73" s="77" t="s">
        <v>88</v>
      </c>
      <c r="C73" s="219">
        <v>5374.8946315005005</v>
      </c>
      <c r="D73" s="219">
        <v>14782.4965827786</v>
      </c>
      <c r="E73" s="219">
        <v>9100.9260913717007</v>
      </c>
      <c r="F73" s="219">
        <v>10269.428114017801</v>
      </c>
      <c r="G73" s="219">
        <v>7452.4502666430999</v>
      </c>
      <c r="H73" s="219">
        <v>6359.0391318321999</v>
      </c>
      <c r="I73" s="219">
        <v>11343.9036522231</v>
      </c>
      <c r="J73" s="219">
        <v>11347.575876895</v>
      </c>
      <c r="K73" s="219">
        <v>10117.531152780401</v>
      </c>
      <c r="L73" s="219">
        <v>7134.8505845057998</v>
      </c>
      <c r="M73" s="219">
        <v>12108.5754222695</v>
      </c>
    </row>
    <row r="74" spans="1:13" x14ac:dyDescent="0.25">
      <c r="A74" s="256"/>
      <c r="B74" s="77" t="s">
        <v>89</v>
      </c>
      <c r="C74" s="219">
        <v>6338.1216878760006</v>
      </c>
      <c r="D74" s="219">
        <v>11474.014026774401</v>
      </c>
      <c r="E74" s="219">
        <v>9134.5106564300004</v>
      </c>
      <c r="F74" s="219">
        <v>9894.4431932723001</v>
      </c>
      <c r="G74" s="219">
        <v>8174.7003461852</v>
      </c>
      <c r="H74" s="219">
        <v>7925.5748395316004</v>
      </c>
      <c r="I74" s="219">
        <v>12347.620453555801</v>
      </c>
      <c r="J74" s="219">
        <v>11225.9684180066</v>
      </c>
      <c r="K74" s="219">
        <v>10981.2212509852</v>
      </c>
      <c r="L74" s="219">
        <v>6920.0458995539002</v>
      </c>
      <c r="M74" s="219">
        <v>11455.5672737608</v>
      </c>
    </row>
    <row r="75" spans="1:13" x14ac:dyDescent="0.25">
      <c r="A75" s="257"/>
      <c r="B75" s="78" t="s">
        <v>90</v>
      </c>
      <c r="C75" s="220">
        <v>5079.5129094839003</v>
      </c>
      <c r="D75" s="220" t="s">
        <v>87</v>
      </c>
      <c r="E75" s="220">
        <v>8827.467345123101</v>
      </c>
      <c r="F75" s="220">
        <v>10257.0292675117</v>
      </c>
      <c r="G75" s="220">
        <v>7884.2768520775007</v>
      </c>
      <c r="H75" s="220">
        <v>6882.5060960567007</v>
      </c>
      <c r="I75" s="220">
        <v>11606.4077849607</v>
      </c>
      <c r="J75" s="220">
        <v>11085.843381223</v>
      </c>
      <c r="K75" s="220">
        <v>10190.091954973701</v>
      </c>
      <c r="L75" s="220">
        <v>7296.6241640376002</v>
      </c>
      <c r="M75" s="220">
        <v>11094.004930004501</v>
      </c>
    </row>
    <row r="76" spans="1:13" x14ac:dyDescent="0.25">
      <c r="A76" s="255">
        <v>2022</v>
      </c>
      <c r="B76" s="76" t="s">
        <v>86</v>
      </c>
      <c r="C76" s="218">
        <v>5864.7125968599003</v>
      </c>
      <c r="D76" s="218">
        <v>11685.081617486201</v>
      </c>
      <c r="E76" s="218">
        <v>9261.6018189752995</v>
      </c>
      <c r="F76" s="218">
        <v>9755.1109513890005</v>
      </c>
      <c r="G76" s="218">
        <v>7858.1691205848001</v>
      </c>
      <c r="H76" s="218">
        <v>7536.8976898993005</v>
      </c>
      <c r="I76" s="218">
        <v>11102.0728775799</v>
      </c>
      <c r="J76" s="218">
        <v>11907.940701405401</v>
      </c>
      <c r="K76" s="218">
        <v>9933.2649032210011</v>
      </c>
      <c r="L76" s="218">
        <v>6976.5342643177</v>
      </c>
      <c r="M76" s="218">
        <v>11228.970647816901</v>
      </c>
    </row>
    <row r="77" spans="1:13" x14ac:dyDescent="0.25">
      <c r="A77" s="256"/>
      <c r="B77" s="77" t="s">
        <v>88</v>
      </c>
      <c r="C77" s="219">
        <v>5506.1019512902003</v>
      </c>
      <c r="D77" s="219" t="s">
        <v>87</v>
      </c>
      <c r="E77" s="219">
        <v>9122.456507506</v>
      </c>
      <c r="F77" s="219">
        <v>9695.9135166623</v>
      </c>
      <c r="G77" s="219">
        <v>7705.4115330458999</v>
      </c>
      <c r="H77" s="219">
        <v>7064.8567647039999</v>
      </c>
      <c r="I77" s="219">
        <v>11124.9093944703</v>
      </c>
      <c r="J77" s="219">
        <v>10647.871427575101</v>
      </c>
      <c r="K77" s="219">
        <v>10020.607810327301</v>
      </c>
      <c r="L77" s="219">
        <v>7071.3350673271007</v>
      </c>
      <c r="M77" s="219">
        <v>10570.9831724777</v>
      </c>
    </row>
    <row r="78" spans="1:13" x14ac:dyDescent="0.25">
      <c r="A78" s="256"/>
      <c r="B78" s="77" t="s">
        <v>89</v>
      </c>
      <c r="C78" s="219">
        <v>5025.8601193006998</v>
      </c>
      <c r="D78" s="219">
        <v>9388.169590494701</v>
      </c>
      <c r="E78" s="219">
        <v>8857.4853205051004</v>
      </c>
      <c r="F78" s="219">
        <v>9662.6416626851005</v>
      </c>
      <c r="G78" s="219">
        <v>7779.4689106555006</v>
      </c>
      <c r="H78" s="219">
        <v>6648.3520744598</v>
      </c>
      <c r="I78" s="219">
        <v>11347.8693339781</v>
      </c>
      <c r="J78" s="219">
        <v>10907.131661584701</v>
      </c>
      <c r="K78" s="219">
        <v>9901.1854856253012</v>
      </c>
      <c r="L78" s="219">
        <v>6911.8872943133001</v>
      </c>
      <c r="M78" s="219">
        <v>11589.817743731001</v>
      </c>
    </row>
    <row r="79" spans="1:13" x14ac:dyDescent="0.25">
      <c r="A79" s="257"/>
      <c r="B79" s="78" t="s">
        <v>90</v>
      </c>
      <c r="C79" s="220">
        <v>5140.7148099499</v>
      </c>
      <c r="D79" s="220">
        <v>9692.6910363232</v>
      </c>
      <c r="E79" s="220">
        <v>8909.2422866444995</v>
      </c>
      <c r="F79" s="220">
        <v>9622.5738831719009</v>
      </c>
      <c r="G79" s="220">
        <v>7453.6404687428003</v>
      </c>
      <c r="H79" s="220">
        <v>6815.3362699799</v>
      </c>
      <c r="I79" s="220">
        <v>11305.160173633101</v>
      </c>
      <c r="J79" s="220">
        <v>11299.5242629431</v>
      </c>
      <c r="K79" s="220">
        <v>9395.1763327775006</v>
      </c>
      <c r="L79" s="220">
        <v>7024.7009753227003</v>
      </c>
      <c r="M79" s="220">
        <v>10640.782373673201</v>
      </c>
    </row>
    <row r="80" spans="1:13" x14ac:dyDescent="0.25">
      <c r="A80" s="255">
        <v>2023</v>
      </c>
      <c r="B80" s="76" t="s">
        <v>86</v>
      </c>
      <c r="C80" s="218">
        <v>4733.7750845240998</v>
      </c>
      <c r="D80" s="218">
        <v>9395.0297736272005</v>
      </c>
      <c r="E80" s="218">
        <v>9189.3147172927002</v>
      </c>
      <c r="F80" s="218">
        <v>10244.4003316373</v>
      </c>
      <c r="G80" s="218">
        <v>8420.4661704884002</v>
      </c>
      <c r="H80" s="218">
        <v>7595.0830269716998</v>
      </c>
      <c r="I80" s="218">
        <v>12015.394327255701</v>
      </c>
      <c r="J80" s="218">
        <v>12772.4335746203</v>
      </c>
      <c r="K80" s="218">
        <v>10297.2291064652</v>
      </c>
      <c r="L80" s="218">
        <v>7499.1817485178999</v>
      </c>
      <c r="M80" s="218">
        <v>10516.2720601828</v>
      </c>
    </row>
    <row r="81" spans="1:13" x14ac:dyDescent="0.25">
      <c r="A81" s="256"/>
      <c r="B81" s="77" t="s">
        <v>88</v>
      </c>
      <c r="C81" s="219" t="s">
        <v>87</v>
      </c>
      <c r="D81" s="219">
        <v>11470.998700407901</v>
      </c>
      <c r="E81" s="219">
        <v>9304.6494368825006</v>
      </c>
      <c r="F81" s="219">
        <v>11259.928338205</v>
      </c>
      <c r="G81" s="219">
        <v>7752.2971067553999</v>
      </c>
      <c r="H81" s="219">
        <v>7888.6590427714</v>
      </c>
      <c r="I81" s="219">
        <v>13293.7183742207</v>
      </c>
      <c r="J81" s="219">
        <v>11302.541613360401</v>
      </c>
      <c r="K81" s="219">
        <v>11043.573531076101</v>
      </c>
      <c r="L81" s="219">
        <v>7444.6402803791007</v>
      </c>
      <c r="M81" s="219">
        <v>11754.9515656321</v>
      </c>
    </row>
    <row r="82" spans="1:13" x14ac:dyDescent="0.25">
      <c r="A82" s="256"/>
      <c r="B82" s="77" t="s">
        <v>89</v>
      </c>
      <c r="C82" s="219" t="s">
        <v>87</v>
      </c>
      <c r="D82" s="219" t="s">
        <v>87</v>
      </c>
      <c r="E82" s="219">
        <v>9422.3849631924004</v>
      </c>
      <c r="F82" s="219">
        <v>9836.0815073038011</v>
      </c>
      <c r="G82" s="219">
        <v>7729.7439294323003</v>
      </c>
      <c r="H82" s="219">
        <v>7207.8988313090003</v>
      </c>
      <c r="I82" s="219">
        <v>13473.823338273001</v>
      </c>
      <c r="J82" s="219">
        <v>12834.190060097701</v>
      </c>
      <c r="K82" s="219">
        <v>11037.5064782806</v>
      </c>
      <c r="L82" s="219">
        <v>7289.5854038861999</v>
      </c>
      <c r="M82" s="219">
        <v>11851.432272371001</v>
      </c>
    </row>
    <row r="83" spans="1:13" x14ac:dyDescent="0.25">
      <c r="A83" s="257"/>
      <c r="B83" s="78" t="s">
        <v>90</v>
      </c>
      <c r="C83" s="220" t="s">
        <v>87</v>
      </c>
      <c r="D83" s="220" t="s">
        <v>87</v>
      </c>
      <c r="E83" s="220">
        <v>10145.9995828345</v>
      </c>
      <c r="F83" s="220">
        <v>9790.3834806164996</v>
      </c>
      <c r="G83" s="220">
        <v>8449.9361370973002</v>
      </c>
      <c r="H83" s="220">
        <v>7181.8476510918999</v>
      </c>
      <c r="I83" s="220">
        <v>11674.700120248901</v>
      </c>
      <c r="J83" s="220">
        <v>13537.715122429201</v>
      </c>
      <c r="K83" s="220">
        <v>10982.8405306491</v>
      </c>
      <c r="L83" s="220">
        <v>7857.8080709443002</v>
      </c>
      <c r="M83" s="220">
        <v>10143.679097705401</v>
      </c>
    </row>
    <row r="84" spans="1:13" x14ac:dyDescent="0.25">
      <c r="A84" s="255">
        <v>2024</v>
      </c>
      <c r="B84" s="76" t="s">
        <v>86</v>
      </c>
      <c r="C84" s="218" t="s">
        <v>87</v>
      </c>
      <c r="D84" s="218">
        <v>13905.124513635401</v>
      </c>
      <c r="E84" s="218">
        <v>9909.5814319585006</v>
      </c>
      <c r="F84" s="218">
        <v>10388.4979808236</v>
      </c>
      <c r="G84" s="218">
        <v>8953.320182169</v>
      </c>
      <c r="H84" s="218">
        <v>7478.1669544863007</v>
      </c>
      <c r="I84" s="218">
        <v>11814.537790656801</v>
      </c>
      <c r="J84" s="218">
        <v>12787.589479993001</v>
      </c>
      <c r="K84" s="218">
        <v>11982.0838990715</v>
      </c>
      <c r="L84" s="218">
        <v>7909.9872106191006</v>
      </c>
      <c r="M84" s="218">
        <v>10868.5128607836</v>
      </c>
    </row>
    <row r="85" spans="1:13" x14ac:dyDescent="0.25">
      <c r="A85" s="256"/>
      <c r="B85" s="77" t="s">
        <v>88</v>
      </c>
      <c r="C85" s="219">
        <v>4452.1136677880004</v>
      </c>
      <c r="D85" s="219">
        <v>13651.3858493187</v>
      </c>
      <c r="E85" s="219">
        <v>10319.989259203001</v>
      </c>
      <c r="F85" s="219">
        <v>10414.3092243992</v>
      </c>
      <c r="G85" s="219">
        <v>8084.4661562857</v>
      </c>
      <c r="H85" s="219">
        <v>7758.2843661858005</v>
      </c>
      <c r="I85" s="219">
        <v>12632.5056163802</v>
      </c>
      <c r="J85" s="219">
        <v>11933.084591224901</v>
      </c>
      <c r="K85" s="219">
        <v>11797.6928767386</v>
      </c>
      <c r="L85" s="219">
        <v>7740.5135774462005</v>
      </c>
      <c r="M85" s="219">
        <v>10416.761300813301</v>
      </c>
    </row>
    <row r="86" spans="1:13" x14ac:dyDescent="0.25">
      <c r="A86" s="256"/>
      <c r="B86" s="77" t="s">
        <v>89</v>
      </c>
      <c r="C86" s="219">
        <v>5370.0977455401999</v>
      </c>
      <c r="D86" s="219">
        <v>11870.414233443</v>
      </c>
      <c r="E86" s="219">
        <v>10370.328747355201</v>
      </c>
      <c r="F86" s="219">
        <v>10803.489174103201</v>
      </c>
      <c r="G86" s="219">
        <v>8408.6447719360003</v>
      </c>
      <c r="H86" s="219">
        <v>7933.4350614108007</v>
      </c>
      <c r="I86" s="219">
        <v>12922.3938418507</v>
      </c>
      <c r="J86" s="219">
        <v>13184.315934997401</v>
      </c>
      <c r="K86" s="219">
        <v>12516.162049102501</v>
      </c>
      <c r="L86" s="219">
        <v>7907.0034080111</v>
      </c>
      <c r="M86" s="219">
        <v>10546.4710646846</v>
      </c>
    </row>
    <row r="87" spans="1:13" x14ac:dyDescent="0.25">
      <c r="A87" s="257"/>
      <c r="B87" s="78" t="s">
        <v>90</v>
      </c>
      <c r="C87" s="220">
        <v>5223.6772402930001</v>
      </c>
      <c r="D87" s="220">
        <v>11721.7270543427</v>
      </c>
      <c r="E87" s="220">
        <v>10051.8755270537</v>
      </c>
      <c r="F87" s="220">
        <v>11347.2851237368</v>
      </c>
      <c r="G87" s="220">
        <v>8338.757955868301</v>
      </c>
      <c r="H87" s="220">
        <v>7629.3978485664002</v>
      </c>
      <c r="I87" s="220">
        <v>12506.0665411995</v>
      </c>
      <c r="J87" s="220">
        <v>12250.714403640201</v>
      </c>
      <c r="K87" s="220">
        <v>11813.398056063401</v>
      </c>
      <c r="L87" s="220">
        <v>8905.4547657585008</v>
      </c>
      <c r="M87" s="220">
        <v>12023.3358384967</v>
      </c>
    </row>
    <row r="88" spans="1:13" x14ac:dyDescent="0.25">
      <c r="A88" s="258">
        <v>2025</v>
      </c>
      <c r="B88" s="76" t="s">
        <v>86</v>
      </c>
      <c r="C88" s="218">
        <v>5321.5780867522999</v>
      </c>
      <c r="D88" s="218">
        <v>10621.9068935384</v>
      </c>
      <c r="E88" s="218">
        <v>11267.6733316426</v>
      </c>
      <c r="F88" s="218">
        <v>11406.4081411679</v>
      </c>
      <c r="G88" s="218">
        <v>8811.4343155349998</v>
      </c>
      <c r="H88" s="218">
        <v>8316.612524239601</v>
      </c>
      <c r="I88" s="218">
        <v>12927.3490103323</v>
      </c>
      <c r="J88" s="218">
        <v>12149.893301993699</v>
      </c>
      <c r="K88" s="218">
        <v>11664.985132424899</v>
      </c>
      <c r="L88" s="218">
        <v>9035.172936082201</v>
      </c>
      <c r="M88" s="218">
        <v>11792.796284554201</v>
      </c>
    </row>
    <row r="89" spans="1:13" x14ac:dyDescent="0.25">
      <c r="A89" s="259"/>
      <c r="B89" s="77" t="s">
        <v>88</v>
      </c>
      <c r="C89" s="219">
        <v>4451.7903617081001</v>
      </c>
      <c r="D89" s="219">
        <v>11206.9974028836</v>
      </c>
      <c r="E89" s="219">
        <v>10207.118698689699</v>
      </c>
      <c r="F89" s="219">
        <v>11388.851298297201</v>
      </c>
      <c r="G89" s="219">
        <v>8714.7747619581005</v>
      </c>
      <c r="H89" s="219">
        <v>7875.3071125554006</v>
      </c>
      <c r="I89" s="219">
        <v>13804.4917946898</v>
      </c>
      <c r="J89" s="219">
        <v>13285.2487529309</v>
      </c>
      <c r="K89" s="219">
        <v>11836.3863190508</v>
      </c>
      <c r="L89" s="219">
        <v>8622.7154722859996</v>
      </c>
      <c r="M89" s="219">
        <v>13102.110557702201</v>
      </c>
    </row>
    <row r="90" spans="1:13" x14ac:dyDescent="0.25">
      <c r="A90" s="259"/>
      <c r="B90" s="77" t="s">
        <v>89</v>
      </c>
      <c r="C90" s="219">
        <v>5541.5395655951006</v>
      </c>
      <c r="D90" s="219">
        <v>10158.327944197899</v>
      </c>
      <c r="E90" s="219">
        <v>10694.3057852725</v>
      </c>
      <c r="F90" s="219">
        <v>11570.534371315</v>
      </c>
      <c r="G90" s="219">
        <v>8961.1364864791994</v>
      </c>
      <c r="H90" s="219">
        <v>7544.8888548450996</v>
      </c>
      <c r="I90" s="219">
        <v>14455.3987051365</v>
      </c>
      <c r="J90" s="219">
        <v>11937.7940485053</v>
      </c>
      <c r="K90" s="219">
        <v>11492.1596931034</v>
      </c>
      <c r="L90" s="219">
        <v>8767.6608210712002</v>
      </c>
      <c r="M90" s="219">
        <v>12416.0150999486</v>
      </c>
    </row>
    <row r="91" spans="1:13" x14ac:dyDescent="0.25">
      <c r="A91" s="259"/>
      <c r="B91" s="77" t="s">
        <v>90</v>
      </c>
      <c r="C91" s="219">
        <v>4590.0304427629999</v>
      </c>
      <c r="D91" s="219">
        <v>14423.335809989199</v>
      </c>
      <c r="E91" s="219">
        <v>11279.6966031174</v>
      </c>
      <c r="F91" s="219">
        <v>11610.703299799599</v>
      </c>
      <c r="G91" s="219">
        <v>9390.2769995093004</v>
      </c>
      <c r="H91" s="219">
        <v>8222.2444753519994</v>
      </c>
      <c r="I91" s="219">
        <v>13120.635192321901</v>
      </c>
      <c r="J91" s="219">
        <v>13237.4242290361</v>
      </c>
      <c r="K91" s="219">
        <v>12017.538947229499</v>
      </c>
      <c r="L91" s="219">
        <v>8755.5454585506995</v>
      </c>
      <c r="M91" s="219">
        <v>12337.504886730099</v>
      </c>
    </row>
    <row r="92" spans="1:13" ht="3" customHeight="1" x14ac:dyDescent="0.25">
      <c r="A92" s="87"/>
      <c r="B92" s="36"/>
      <c r="C92" s="47"/>
      <c r="D92" s="47"/>
      <c r="E92" s="47"/>
      <c r="F92" s="47"/>
      <c r="G92" s="47"/>
      <c r="H92" s="47"/>
      <c r="I92" s="47"/>
      <c r="J92" s="47"/>
      <c r="K92" s="47"/>
      <c r="L92" s="47"/>
      <c r="M92" s="47"/>
    </row>
    <row r="93" spans="1:13" ht="3"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5" customHeight="1" x14ac:dyDescent="0.25">
      <c r="A96" s="50" t="s">
        <v>96</v>
      </c>
      <c r="B96" s="248" t="s">
        <v>244</v>
      </c>
      <c r="C96" s="248"/>
      <c r="D96" s="248"/>
      <c r="E96" s="248"/>
      <c r="F96" s="248"/>
      <c r="G96" s="248"/>
      <c r="H96" s="248"/>
      <c r="I96" s="248"/>
      <c r="J96" s="248"/>
    </row>
    <row r="97" spans="1:10" ht="36.75" customHeight="1" x14ac:dyDescent="0.25">
      <c r="A97" s="50" t="s">
        <v>98</v>
      </c>
      <c r="B97" s="248" t="s">
        <v>103</v>
      </c>
      <c r="C97" s="248"/>
      <c r="D97" s="248"/>
      <c r="E97" s="248"/>
      <c r="F97" s="248"/>
      <c r="G97" s="248"/>
      <c r="H97" s="248"/>
      <c r="I97" s="248"/>
      <c r="J97" s="248"/>
    </row>
    <row r="98" spans="1:10" x14ac:dyDescent="0.25">
      <c r="A98" s="49" t="s">
        <v>108</v>
      </c>
      <c r="B98" s="248" t="s">
        <v>277</v>
      </c>
      <c r="C98" s="248"/>
      <c r="D98" s="248"/>
      <c r="E98" s="248"/>
      <c r="F98" s="248"/>
      <c r="G98" s="248"/>
      <c r="H98" s="248"/>
      <c r="I98" s="248"/>
      <c r="J98" s="248"/>
    </row>
    <row r="99" spans="1:10" ht="14.45" customHeight="1" x14ac:dyDescent="0.25">
      <c r="A99" s="49" t="s">
        <v>106</v>
      </c>
      <c r="B99" s="248" t="s">
        <v>278</v>
      </c>
      <c r="C99" s="248"/>
      <c r="D99" s="248"/>
      <c r="E99" s="248"/>
      <c r="F99" s="248"/>
      <c r="G99" s="248"/>
      <c r="H99" s="248"/>
      <c r="I99" s="248"/>
      <c r="J99" s="248"/>
    </row>
    <row r="100" spans="1:10" ht="24.75" customHeight="1" x14ac:dyDescent="0.25">
      <c r="A100" s="49" t="s">
        <v>110</v>
      </c>
      <c r="B100" s="248" t="s">
        <v>111</v>
      </c>
      <c r="C100" s="248"/>
      <c r="D100" s="248"/>
      <c r="E100" s="248"/>
      <c r="F100" s="248"/>
      <c r="G100" s="248"/>
      <c r="H100" s="248"/>
      <c r="I100" s="248"/>
      <c r="J100" s="248"/>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7F26E-7541-4DA2-A471-85C0DB020714}">
  <dimension ref="A1:M100"/>
  <sheetViews>
    <sheetView zoomScaleNormal="100" workbookViewId="0">
      <pane ySplit="7" topLeftCell="A8" activePane="bottomLeft" state="frozen"/>
      <selection activeCell="P94" sqref="P94"/>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18.Oax.</v>
      </c>
      <c r="M3" s="254"/>
    </row>
    <row r="4" spans="1:13" ht="12.95" customHeight="1" x14ac:dyDescent="0.25">
      <c r="A4" s="98" t="s">
        <v>155</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t="s">
        <v>87</v>
      </c>
      <c r="D8" s="218" t="s">
        <v>87</v>
      </c>
      <c r="E8" s="218">
        <v>2915.9713272098002</v>
      </c>
      <c r="F8" s="218">
        <v>6086.0368905932</v>
      </c>
      <c r="G8" s="218">
        <v>3985.1233246687998</v>
      </c>
      <c r="H8" s="218" t="s">
        <v>87</v>
      </c>
      <c r="I8" s="218">
        <v>7299.9636036260999</v>
      </c>
      <c r="J8" s="218" t="s">
        <v>87</v>
      </c>
      <c r="K8" s="218">
        <v>9839.1499381269005</v>
      </c>
      <c r="L8" s="218">
        <v>4099.3794219376996</v>
      </c>
      <c r="M8" s="218">
        <v>10103.409779891301</v>
      </c>
    </row>
    <row r="9" spans="1:13" x14ac:dyDescent="0.25">
      <c r="A9" s="256"/>
      <c r="B9" s="77" t="s">
        <v>88</v>
      </c>
      <c r="C9" s="219">
        <v>1020.3004957706</v>
      </c>
      <c r="D9" s="219">
        <v>10333.564333968599</v>
      </c>
      <c r="E9" s="219">
        <v>3103.4044875090999</v>
      </c>
      <c r="F9" s="219">
        <v>6380.2866309661003</v>
      </c>
      <c r="G9" s="219">
        <v>3851.5833447300001</v>
      </c>
      <c r="H9" s="219" t="s">
        <v>87</v>
      </c>
      <c r="I9" s="219">
        <v>7033.2463280581014</v>
      </c>
      <c r="J9" s="219">
        <v>8109.0990070690004</v>
      </c>
      <c r="K9" s="219">
        <v>9962.2779729475005</v>
      </c>
      <c r="L9" s="219">
        <v>3778.6432081147</v>
      </c>
      <c r="M9" s="219">
        <v>8540.7920634095008</v>
      </c>
    </row>
    <row r="10" spans="1:13" x14ac:dyDescent="0.25">
      <c r="A10" s="256"/>
      <c r="B10" s="77" t="s">
        <v>89</v>
      </c>
      <c r="C10" s="219">
        <v>986.94253912660008</v>
      </c>
      <c r="D10" s="219">
        <v>11875.782746095199</v>
      </c>
      <c r="E10" s="219">
        <v>2791.6386634587002</v>
      </c>
      <c r="F10" s="219">
        <v>6240.8094267212</v>
      </c>
      <c r="G10" s="219">
        <v>4068.5710951811998</v>
      </c>
      <c r="H10" s="219">
        <v>3366.0990097142999</v>
      </c>
      <c r="I10" s="219">
        <v>6446.2183402557002</v>
      </c>
      <c r="J10" s="219">
        <v>7410.8038724260996</v>
      </c>
      <c r="K10" s="219">
        <v>10726.0809436032</v>
      </c>
      <c r="L10" s="219">
        <v>3937.7272902536001</v>
      </c>
      <c r="M10" s="219">
        <v>8374.1460439164002</v>
      </c>
    </row>
    <row r="11" spans="1:13" x14ac:dyDescent="0.25">
      <c r="A11" s="257"/>
      <c r="B11" s="78" t="s">
        <v>90</v>
      </c>
      <c r="C11" s="220">
        <v>1087.2686920817</v>
      </c>
      <c r="D11" s="220">
        <v>13108.3852866088</v>
      </c>
      <c r="E11" s="220">
        <v>3198.9249259259</v>
      </c>
      <c r="F11" s="220">
        <v>6373.8712059986001</v>
      </c>
      <c r="G11" s="220">
        <v>4006.3169383983</v>
      </c>
      <c r="H11" s="220">
        <v>3582.9689051374999</v>
      </c>
      <c r="I11" s="220">
        <v>5954.7523845733003</v>
      </c>
      <c r="J11" s="220">
        <v>7914.7848812810998</v>
      </c>
      <c r="K11" s="220">
        <v>10252.0131478859</v>
      </c>
      <c r="L11" s="220">
        <v>3506.2407967943</v>
      </c>
      <c r="M11" s="220">
        <v>9503.4678218493009</v>
      </c>
    </row>
    <row r="12" spans="1:13" x14ac:dyDescent="0.25">
      <c r="A12" s="255">
        <v>2006</v>
      </c>
      <c r="B12" s="76" t="s">
        <v>86</v>
      </c>
      <c r="C12" s="218">
        <v>790.43722326930003</v>
      </c>
      <c r="D12" s="218" t="s">
        <v>87</v>
      </c>
      <c r="E12" s="218">
        <v>3122.0072259701001</v>
      </c>
      <c r="F12" s="218">
        <v>6580.1976982684</v>
      </c>
      <c r="G12" s="218">
        <v>3463.1932999115002</v>
      </c>
      <c r="H12" s="218">
        <v>3474.8043747163001</v>
      </c>
      <c r="I12" s="218">
        <v>7144.7627599050002</v>
      </c>
      <c r="J12" s="218">
        <v>8559.6713445271998</v>
      </c>
      <c r="K12" s="218">
        <v>10570.854596573801</v>
      </c>
      <c r="L12" s="218">
        <v>3935.9816801080001</v>
      </c>
      <c r="M12" s="218">
        <v>8821.3096739217999</v>
      </c>
    </row>
    <row r="13" spans="1:13" x14ac:dyDescent="0.25">
      <c r="A13" s="256"/>
      <c r="B13" s="77" t="s">
        <v>88</v>
      </c>
      <c r="C13" s="219">
        <v>1263.1461849638001</v>
      </c>
      <c r="D13" s="219">
        <v>13608.2430397071</v>
      </c>
      <c r="E13" s="219">
        <v>3128.1425278531001</v>
      </c>
      <c r="F13" s="219">
        <v>6895.4565580279004</v>
      </c>
      <c r="G13" s="219">
        <v>4043.3653182075</v>
      </c>
      <c r="H13" s="219">
        <v>4066.0534979192003</v>
      </c>
      <c r="I13" s="219">
        <v>7366.3039602149001</v>
      </c>
      <c r="J13" s="219">
        <v>8288.7036137683008</v>
      </c>
      <c r="K13" s="219">
        <v>10429.6276165495</v>
      </c>
      <c r="L13" s="219">
        <v>4169.7860513527003</v>
      </c>
      <c r="M13" s="219">
        <v>9013.8817197050012</v>
      </c>
    </row>
    <row r="14" spans="1:13" x14ac:dyDescent="0.25">
      <c r="A14" s="256"/>
      <c r="B14" s="77" t="s">
        <v>89</v>
      </c>
      <c r="C14" s="219">
        <v>760.83459960850007</v>
      </c>
      <c r="D14" s="219" t="s">
        <v>87</v>
      </c>
      <c r="E14" s="219">
        <v>2941.6022101434</v>
      </c>
      <c r="F14" s="219">
        <v>6915.4992284634</v>
      </c>
      <c r="G14" s="219">
        <v>3971.3924990879</v>
      </c>
      <c r="H14" s="219">
        <v>3557.8874251129</v>
      </c>
      <c r="I14" s="219">
        <v>6702.7842930262004</v>
      </c>
      <c r="J14" s="219">
        <v>8734.4978767925004</v>
      </c>
      <c r="K14" s="219">
        <v>10190.3741161255</v>
      </c>
      <c r="L14" s="219">
        <v>3868.1782344994999</v>
      </c>
      <c r="M14" s="219">
        <v>9056.9856261055011</v>
      </c>
    </row>
    <row r="15" spans="1:13" x14ac:dyDescent="0.25">
      <c r="A15" s="257"/>
      <c r="B15" s="78" t="s">
        <v>90</v>
      </c>
      <c r="C15" s="220">
        <v>750.33732304120008</v>
      </c>
      <c r="D15" s="220" t="s">
        <v>87</v>
      </c>
      <c r="E15" s="220">
        <v>3016.0811061838999</v>
      </c>
      <c r="F15" s="220">
        <v>6671.3712343758998</v>
      </c>
      <c r="G15" s="220">
        <v>4586.5598347846999</v>
      </c>
      <c r="H15" s="220">
        <v>3612.7178597456</v>
      </c>
      <c r="I15" s="220">
        <v>7043.2682233198002</v>
      </c>
      <c r="J15" s="220">
        <v>7728.0713947110007</v>
      </c>
      <c r="K15" s="220">
        <v>9946.6829535662</v>
      </c>
      <c r="L15" s="220">
        <v>4016.1295274497002</v>
      </c>
      <c r="M15" s="220">
        <v>8724.0986511192004</v>
      </c>
    </row>
    <row r="16" spans="1:13" x14ac:dyDescent="0.25">
      <c r="A16" s="255">
        <v>2007</v>
      </c>
      <c r="B16" s="76" t="s">
        <v>86</v>
      </c>
      <c r="C16" s="218">
        <v>823.888704502</v>
      </c>
      <c r="D16" s="218">
        <v>8116.1684235588</v>
      </c>
      <c r="E16" s="218">
        <v>3735.6728625170003</v>
      </c>
      <c r="F16" s="218">
        <v>6951.9828089000002</v>
      </c>
      <c r="G16" s="218">
        <v>4052.5373502391003</v>
      </c>
      <c r="H16" s="218">
        <v>3131.136608364</v>
      </c>
      <c r="I16" s="218">
        <v>7140.4730629919004</v>
      </c>
      <c r="J16" s="218">
        <v>7748.0221651075999</v>
      </c>
      <c r="K16" s="218">
        <v>10304.8994669107</v>
      </c>
      <c r="L16" s="218">
        <v>3989.5010603404003</v>
      </c>
      <c r="M16" s="218">
        <v>9166.9769526254004</v>
      </c>
    </row>
    <row r="17" spans="1:13" x14ac:dyDescent="0.25">
      <c r="A17" s="256"/>
      <c r="B17" s="77" t="s">
        <v>88</v>
      </c>
      <c r="C17" s="219">
        <v>859.40183524100007</v>
      </c>
      <c r="D17" s="219">
        <v>8927.2863305255996</v>
      </c>
      <c r="E17" s="219">
        <v>3422.0975225238003</v>
      </c>
      <c r="F17" s="219">
        <v>7195.9799891026005</v>
      </c>
      <c r="G17" s="219">
        <v>4625.6271938494001</v>
      </c>
      <c r="H17" s="219">
        <v>3638.3847468296999</v>
      </c>
      <c r="I17" s="219">
        <v>6886.3665035121003</v>
      </c>
      <c r="J17" s="219">
        <v>7229.4853155567007</v>
      </c>
      <c r="K17" s="219">
        <v>10518.9621957578</v>
      </c>
      <c r="L17" s="219">
        <v>3942.3877851727002</v>
      </c>
      <c r="M17" s="219">
        <v>10060.459057075401</v>
      </c>
    </row>
    <row r="18" spans="1:13" x14ac:dyDescent="0.25">
      <c r="A18" s="256"/>
      <c r="B18" s="77" t="s">
        <v>89</v>
      </c>
      <c r="C18" s="219" t="s">
        <v>87</v>
      </c>
      <c r="D18" s="219" t="s">
        <v>87</v>
      </c>
      <c r="E18" s="219">
        <v>3839.2850772272</v>
      </c>
      <c r="F18" s="219">
        <v>6658.5221509676003</v>
      </c>
      <c r="G18" s="219">
        <v>4453.9243417059997</v>
      </c>
      <c r="H18" s="219">
        <v>3828.3912429431002</v>
      </c>
      <c r="I18" s="219">
        <v>7192.0062811343005</v>
      </c>
      <c r="J18" s="219">
        <v>7172.9529966647005</v>
      </c>
      <c r="K18" s="219">
        <v>9473.6990556789005</v>
      </c>
      <c r="L18" s="219">
        <v>3968.02263902</v>
      </c>
      <c r="M18" s="219">
        <v>9559.3181744901995</v>
      </c>
    </row>
    <row r="19" spans="1:13" x14ac:dyDescent="0.25">
      <c r="A19" s="257"/>
      <c r="B19" s="78" t="s">
        <v>90</v>
      </c>
      <c r="C19" s="220">
        <v>816.76230237130005</v>
      </c>
      <c r="D19" s="220" t="s">
        <v>87</v>
      </c>
      <c r="E19" s="220">
        <v>3352.7716991914999</v>
      </c>
      <c r="F19" s="220">
        <v>6815.4116070883001</v>
      </c>
      <c r="G19" s="220">
        <v>4177.3840570393004</v>
      </c>
      <c r="H19" s="220">
        <v>3731.7067938620003</v>
      </c>
      <c r="I19" s="220">
        <v>7057.9907556797007</v>
      </c>
      <c r="J19" s="220">
        <v>6947.9374308890001</v>
      </c>
      <c r="K19" s="220">
        <v>9896.1279912268001</v>
      </c>
      <c r="L19" s="220">
        <v>3926.9603372439001</v>
      </c>
      <c r="M19" s="220">
        <v>8857.5141268138996</v>
      </c>
    </row>
    <row r="20" spans="1:13" x14ac:dyDescent="0.25">
      <c r="A20" s="255">
        <v>2008</v>
      </c>
      <c r="B20" s="76" t="s">
        <v>86</v>
      </c>
      <c r="C20" s="218" t="s">
        <v>87</v>
      </c>
      <c r="D20" s="218">
        <v>7295.2753828472005</v>
      </c>
      <c r="E20" s="218">
        <v>3167.9956175589</v>
      </c>
      <c r="F20" s="218">
        <v>7597.4995922786002</v>
      </c>
      <c r="G20" s="218">
        <v>4354.1856761244999</v>
      </c>
      <c r="H20" s="218">
        <v>3601.8273389566002</v>
      </c>
      <c r="I20" s="218">
        <v>7038.8214045191999</v>
      </c>
      <c r="J20" s="218">
        <v>6947.9510071216</v>
      </c>
      <c r="K20" s="218">
        <v>9853.4142678721</v>
      </c>
      <c r="L20" s="218">
        <v>3941.7738672828</v>
      </c>
      <c r="M20" s="218">
        <v>9451.2152872280003</v>
      </c>
    </row>
    <row r="21" spans="1:13" x14ac:dyDescent="0.25">
      <c r="A21" s="256"/>
      <c r="B21" s="77" t="s">
        <v>88</v>
      </c>
      <c r="C21" s="219" t="s">
        <v>87</v>
      </c>
      <c r="D21" s="219">
        <v>10428.2799117675</v>
      </c>
      <c r="E21" s="219">
        <v>3434.5105434338002</v>
      </c>
      <c r="F21" s="219">
        <v>6650.5956157758001</v>
      </c>
      <c r="G21" s="219">
        <v>3971.8551068771003</v>
      </c>
      <c r="H21" s="219">
        <v>4157.4548264804998</v>
      </c>
      <c r="I21" s="219">
        <v>7435.4484048076001</v>
      </c>
      <c r="J21" s="219">
        <v>8155.3164086157003</v>
      </c>
      <c r="K21" s="219">
        <v>9752.5821731817996</v>
      </c>
      <c r="L21" s="219">
        <v>4135.8488155060004</v>
      </c>
      <c r="M21" s="219">
        <v>9392.3341772144995</v>
      </c>
    </row>
    <row r="22" spans="1:13" x14ac:dyDescent="0.25">
      <c r="A22" s="256"/>
      <c r="B22" s="77" t="s">
        <v>89</v>
      </c>
      <c r="C22" s="219">
        <v>800.92829751190004</v>
      </c>
      <c r="D22" s="219">
        <v>13107.055482825801</v>
      </c>
      <c r="E22" s="219">
        <v>3255.3699411072002</v>
      </c>
      <c r="F22" s="219">
        <v>6667.4405836852002</v>
      </c>
      <c r="G22" s="219">
        <v>4029.2536139309</v>
      </c>
      <c r="H22" s="219">
        <v>4099.8421478279997</v>
      </c>
      <c r="I22" s="219">
        <v>6472.5023717556005</v>
      </c>
      <c r="J22" s="219">
        <v>7460.8092774089</v>
      </c>
      <c r="K22" s="219">
        <v>9789.1213646897995</v>
      </c>
      <c r="L22" s="219">
        <v>3800.781665989</v>
      </c>
      <c r="M22" s="219">
        <v>9273.1803720003008</v>
      </c>
    </row>
    <row r="23" spans="1:13" x14ac:dyDescent="0.25">
      <c r="A23" s="257"/>
      <c r="B23" s="78" t="s">
        <v>90</v>
      </c>
      <c r="C23" s="220" t="s">
        <v>87</v>
      </c>
      <c r="D23" s="220" t="s">
        <v>87</v>
      </c>
      <c r="E23" s="220">
        <v>3249.7892160279002</v>
      </c>
      <c r="F23" s="220">
        <v>6478.1694275119999</v>
      </c>
      <c r="G23" s="220">
        <v>4025.7426692345002</v>
      </c>
      <c r="H23" s="220">
        <v>3570.8801911133</v>
      </c>
      <c r="I23" s="220">
        <v>5893.4963123048001</v>
      </c>
      <c r="J23" s="220">
        <v>5993.6933526515004</v>
      </c>
      <c r="K23" s="220">
        <v>9868.0384094497003</v>
      </c>
      <c r="L23" s="220">
        <v>3436.1437819113003</v>
      </c>
      <c r="M23" s="220">
        <v>9217.9984741337012</v>
      </c>
    </row>
    <row r="24" spans="1:13" x14ac:dyDescent="0.25">
      <c r="A24" s="255">
        <v>2009</v>
      </c>
      <c r="B24" s="76" t="s">
        <v>86</v>
      </c>
      <c r="C24" s="218">
        <v>866.22014253079999</v>
      </c>
      <c r="D24" s="218" t="s">
        <v>87</v>
      </c>
      <c r="E24" s="218">
        <v>3247.2619975726002</v>
      </c>
      <c r="F24" s="218">
        <v>6333.2772310974005</v>
      </c>
      <c r="G24" s="218">
        <v>3871.0772453412001</v>
      </c>
      <c r="H24" s="218">
        <v>3547.8491858760999</v>
      </c>
      <c r="I24" s="218">
        <v>6395.682156031</v>
      </c>
      <c r="J24" s="218">
        <v>6486.7284647895003</v>
      </c>
      <c r="K24" s="218">
        <v>9782.5004239096997</v>
      </c>
      <c r="L24" s="218">
        <v>3834.3816440696</v>
      </c>
      <c r="M24" s="218">
        <v>9209.1066074586997</v>
      </c>
    </row>
    <row r="25" spans="1:13" x14ac:dyDescent="0.25">
      <c r="A25" s="256"/>
      <c r="B25" s="77" t="s">
        <v>88</v>
      </c>
      <c r="C25" s="219">
        <v>736.73489765420004</v>
      </c>
      <c r="D25" s="219" t="s">
        <v>87</v>
      </c>
      <c r="E25" s="219">
        <v>2929.5109448816002</v>
      </c>
      <c r="F25" s="219">
        <v>6373.4035188560001</v>
      </c>
      <c r="G25" s="219">
        <v>3809.1214391130002</v>
      </c>
      <c r="H25" s="219">
        <v>2927.7673340333999</v>
      </c>
      <c r="I25" s="219">
        <v>6546.8793708634003</v>
      </c>
      <c r="J25" s="219">
        <v>5993.1725652095001</v>
      </c>
      <c r="K25" s="219">
        <v>9908.9782614324995</v>
      </c>
      <c r="L25" s="219">
        <v>3875.9335322904003</v>
      </c>
      <c r="M25" s="219">
        <v>9546.1288339294006</v>
      </c>
    </row>
    <row r="26" spans="1:13" x14ac:dyDescent="0.25">
      <c r="A26" s="256"/>
      <c r="B26" s="77" t="s">
        <v>89</v>
      </c>
      <c r="C26" s="219" t="s">
        <v>87</v>
      </c>
      <c r="D26" s="219">
        <v>9672.5674598599999</v>
      </c>
      <c r="E26" s="219">
        <v>2828.3906015940001</v>
      </c>
      <c r="F26" s="219">
        <v>6623.3805629765002</v>
      </c>
      <c r="G26" s="219">
        <v>3428.1388056116002</v>
      </c>
      <c r="H26" s="219">
        <v>3158.1911048539</v>
      </c>
      <c r="I26" s="219">
        <v>6680.1437669923998</v>
      </c>
      <c r="J26" s="219">
        <v>6720.5488609703007</v>
      </c>
      <c r="K26" s="219">
        <v>10274.931298265501</v>
      </c>
      <c r="L26" s="219">
        <v>3448.5491243430001</v>
      </c>
      <c r="M26" s="219">
        <v>9376.4585342695009</v>
      </c>
    </row>
    <row r="27" spans="1:13" x14ac:dyDescent="0.25">
      <c r="A27" s="257"/>
      <c r="B27" s="78" t="s">
        <v>90</v>
      </c>
      <c r="C27" s="220">
        <v>656.60448995709999</v>
      </c>
      <c r="D27" s="220" t="s">
        <v>87</v>
      </c>
      <c r="E27" s="220">
        <v>2785.7661405734002</v>
      </c>
      <c r="F27" s="220">
        <v>6782.4020574882006</v>
      </c>
      <c r="G27" s="220">
        <v>3805.3714728574</v>
      </c>
      <c r="H27" s="220">
        <v>3653.3936952232002</v>
      </c>
      <c r="I27" s="220">
        <v>6146.1414608550003</v>
      </c>
      <c r="J27" s="220">
        <v>6837.2485097407007</v>
      </c>
      <c r="K27" s="220">
        <v>9887.8305671900998</v>
      </c>
      <c r="L27" s="220">
        <v>3384.8505951974003</v>
      </c>
      <c r="M27" s="220">
        <v>9058.5774674145996</v>
      </c>
    </row>
    <row r="28" spans="1:13" x14ac:dyDescent="0.25">
      <c r="A28" s="255">
        <v>2010</v>
      </c>
      <c r="B28" s="76" t="s">
        <v>86</v>
      </c>
      <c r="C28" s="218" t="s">
        <v>87</v>
      </c>
      <c r="D28" s="218">
        <v>11889.7888027028</v>
      </c>
      <c r="E28" s="218">
        <v>2749.6265397285001</v>
      </c>
      <c r="F28" s="218">
        <v>6329.1738131288002</v>
      </c>
      <c r="G28" s="218">
        <v>3675.9784440181002</v>
      </c>
      <c r="H28" s="218">
        <v>3530.8840694279002</v>
      </c>
      <c r="I28" s="218">
        <v>6461.8398325435001</v>
      </c>
      <c r="J28" s="218">
        <v>7020.9624707787007</v>
      </c>
      <c r="K28" s="218">
        <v>8806.2540730165001</v>
      </c>
      <c r="L28" s="218">
        <v>3454.9378607599001</v>
      </c>
      <c r="M28" s="218">
        <v>8904.0769772147996</v>
      </c>
    </row>
    <row r="29" spans="1:13" x14ac:dyDescent="0.25">
      <c r="A29" s="256"/>
      <c r="B29" s="77" t="s">
        <v>88</v>
      </c>
      <c r="C29" s="219">
        <v>648.42757728089998</v>
      </c>
      <c r="D29" s="219" t="s">
        <v>87</v>
      </c>
      <c r="E29" s="219">
        <v>3070.9207445607003</v>
      </c>
      <c r="F29" s="219">
        <v>6499.1053163952001</v>
      </c>
      <c r="G29" s="219">
        <v>3623.2210706619003</v>
      </c>
      <c r="H29" s="219" t="s">
        <v>87</v>
      </c>
      <c r="I29" s="219">
        <v>6318.0091454408002</v>
      </c>
      <c r="J29" s="219">
        <v>6211.9508566957002</v>
      </c>
      <c r="K29" s="219">
        <v>9640.7184438308996</v>
      </c>
      <c r="L29" s="219">
        <v>3512.7448549689002</v>
      </c>
      <c r="M29" s="219">
        <v>8999.7255517656995</v>
      </c>
    </row>
    <row r="30" spans="1:13" x14ac:dyDescent="0.25">
      <c r="A30" s="256"/>
      <c r="B30" s="77" t="s">
        <v>89</v>
      </c>
      <c r="C30" s="219" t="s">
        <v>87</v>
      </c>
      <c r="D30" s="219" t="s">
        <v>87</v>
      </c>
      <c r="E30" s="219">
        <v>3007.5505082877003</v>
      </c>
      <c r="F30" s="219">
        <v>6749.4513905689</v>
      </c>
      <c r="G30" s="219">
        <v>3686.6698042534003</v>
      </c>
      <c r="H30" s="219">
        <v>3766.9460236868999</v>
      </c>
      <c r="I30" s="219">
        <v>6861.9956550655006</v>
      </c>
      <c r="J30" s="219" t="s">
        <v>87</v>
      </c>
      <c r="K30" s="219">
        <v>10052.2204274627</v>
      </c>
      <c r="L30" s="219">
        <v>3428.6460098057</v>
      </c>
      <c r="M30" s="219">
        <v>8804.6829357989009</v>
      </c>
    </row>
    <row r="31" spans="1:13" x14ac:dyDescent="0.25">
      <c r="A31" s="257"/>
      <c r="B31" s="78" t="s">
        <v>90</v>
      </c>
      <c r="C31" s="220">
        <v>562.74858775000007</v>
      </c>
      <c r="D31" s="220" t="s">
        <v>87</v>
      </c>
      <c r="E31" s="220">
        <v>3598.6240451140002</v>
      </c>
      <c r="F31" s="220">
        <v>7267.2843935052006</v>
      </c>
      <c r="G31" s="220">
        <v>4225.7187250034003</v>
      </c>
      <c r="H31" s="220">
        <v>3661.6720896659003</v>
      </c>
      <c r="I31" s="220">
        <v>6760.8043116128001</v>
      </c>
      <c r="J31" s="220">
        <v>6211.7194939038</v>
      </c>
      <c r="K31" s="220">
        <v>9995.9957526674007</v>
      </c>
      <c r="L31" s="220">
        <v>3582.9932589786004</v>
      </c>
      <c r="M31" s="220">
        <v>8773.3055388758003</v>
      </c>
    </row>
    <row r="32" spans="1:13" x14ac:dyDescent="0.25">
      <c r="A32" s="255">
        <v>2011</v>
      </c>
      <c r="B32" s="76" t="s">
        <v>86</v>
      </c>
      <c r="C32" s="218" t="s">
        <v>87</v>
      </c>
      <c r="D32" s="218" t="s">
        <v>87</v>
      </c>
      <c r="E32" s="218">
        <v>3386.7505961751003</v>
      </c>
      <c r="F32" s="218">
        <v>7162.9783147143999</v>
      </c>
      <c r="G32" s="218">
        <v>4301.7976307589006</v>
      </c>
      <c r="H32" s="218">
        <v>3529.0299633246</v>
      </c>
      <c r="I32" s="218">
        <v>5932.5325160951006</v>
      </c>
      <c r="J32" s="218">
        <v>6272.2283402440999</v>
      </c>
      <c r="K32" s="218">
        <v>9592.6006207425999</v>
      </c>
      <c r="L32" s="218">
        <v>3886.7268185966</v>
      </c>
      <c r="M32" s="218">
        <v>9024.4700844254003</v>
      </c>
    </row>
    <row r="33" spans="1:13" x14ac:dyDescent="0.25">
      <c r="A33" s="256"/>
      <c r="B33" s="77" t="s">
        <v>88</v>
      </c>
      <c r="C33" s="219">
        <v>733.52152890169998</v>
      </c>
      <c r="D33" s="219" t="s">
        <v>87</v>
      </c>
      <c r="E33" s="219">
        <v>3545.3842892274001</v>
      </c>
      <c r="F33" s="219">
        <v>6953.4271880342003</v>
      </c>
      <c r="G33" s="219">
        <v>3948.4359460938003</v>
      </c>
      <c r="H33" s="219">
        <v>3091.3489223780002</v>
      </c>
      <c r="I33" s="219">
        <v>5893.1305415710003</v>
      </c>
      <c r="J33" s="219">
        <v>6184.3978586010999</v>
      </c>
      <c r="K33" s="219">
        <v>9420.1824514627006</v>
      </c>
      <c r="L33" s="219">
        <v>3898.2079206357002</v>
      </c>
      <c r="M33" s="219">
        <v>9005.9866922422007</v>
      </c>
    </row>
    <row r="34" spans="1:13" x14ac:dyDescent="0.25">
      <c r="A34" s="256"/>
      <c r="B34" s="77" t="s">
        <v>89</v>
      </c>
      <c r="C34" s="219">
        <v>628.16388299890002</v>
      </c>
      <c r="D34" s="219" t="s">
        <v>87</v>
      </c>
      <c r="E34" s="219">
        <v>3319.4641461670003</v>
      </c>
      <c r="F34" s="219">
        <v>6833.4599275724004</v>
      </c>
      <c r="G34" s="219">
        <v>3898.458959265</v>
      </c>
      <c r="H34" s="219">
        <v>3358.9565650468003</v>
      </c>
      <c r="I34" s="219">
        <v>5758.6493778889999</v>
      </c>
      <c r="J34" s="219">
        <v>7063.9271273677005</v>
      </c>
      <c r="K34" s="219">
        <v>9723.9779702254</v>
      </c>
      <c r="L34" s="219">
        <v>3940.9698596137</v>
      </c>
      <c r="M34" s="219">
        <v>8954.4603292413012</v>
      </c>
    </row>
    <row r="35" spans="1:13" x14ac:dyDescent="0.25">
      <c r="A35" s="257"/>
      <c r="B35" s="78" t="s">
        <v>90</v>
      </c>
      <c r="C35" s="220">
        <v>758.6211994194</v>
      </c>
      <c r="D35" s="220" t="s">
        <v>87</v>
      </c>
      <c r="E35" s="220">
        <v>3834.2735146568002</v>
      </c>
      <c r="F35" s="220">
        <v>6803.1842776453004</v>
      </c>
      <c r="G35" s="220">
        <v>3589.3001881081</v>
      </c>
      <c r="H35" s="220">
        <v>2787.7529128953001</v>
      </c>
      <c r="I35" s="220">
        <v>6157.4274018795004</v>
      </c>
      <c r="J35" s="220">
        <v>6584.5329490704999</v>
      </c>
      <c r="K35" s="220">
        <v>9162.9600150406004</v>
      </c>
      <c r="L35" s="220">
        <v>4089.6481494186</v>
      </c>
      <c r="M35" s="220">
        <v>8621.7011838745002</v>
      </c>
    </row>
    <row r="36" spans="1:13" x14ac:dyDescent="0.25">
      <c r="A36" s="255">
        <v>2012</v>
      </c>
      <c r="B36" s="76" t="s">
        <v>86</v>
      </c>
      <c r="C36" s="218">
        <v>1028.7681924372</v>
      </c>
      <c r="D36" s="218">
        <v>12639.1978362918</v>
      </c>
      <c r="E36" s="218">
        <v>3423.9447137520001</v>
      </c>
      <c r="F36" s="218">
        <v>6173.1897132500999</v>
      </c>
      <c r="G36" s="218">
        <v>3626.3516328163</v>
      </c>
      <c r="H36" s="218">
        <v>3457.6086097682</v>
      </c>
      <c r="I36" s="218">
        <v>6652.7821821564003</v>
      </c>
      <c r="J36" s="218">
        <v>6674.6286535098006</v>
      </c>
      <c r="K36" s="218">
        <v>8752.1397357676997</v>
      </c>
      <c r="L36" s="218">
        <v>3878.2600443728002</v>
      </c>
      <c r="M36" s="218">
        <v>8709.5162788276011</v>
      </c>
    </row>
    <row r="37" spans="1:13" x14ac:dyDescent="0.25">
      <c r="A37" s="256"/>
      <c r="B37" s="77" t="s">
        <v>88</v>
      </c>
      <c r="C37" s="219" t="s">
        <v>87</v>
      </c>
      <c r="D37" s="219">
        <v>11366.632245434101</v>
      </c>
      <c r="E37" s="219">
        <v>3454.3822028618001</v>
      </c>
      <c r="F37" s="219">
        <v>6596.543074272</v>
      </c>
      <c r="G37" s="219">
        <v>3617.3357387259002</v>
      </c>
      <c r="H37" s="219">
        <v>3377.5744155766001</v>
      </c>
      <c r="I37" s="219" t="s">
        <v>87</v>
      </c>
      <c r="J37" s="219">
        <v>6211.4021033087001</v>
      </c>
      <c r="K37" s="219">
        <v>9223.8716401566999</v>
      </c>
      <c r="L37" s="219">
        <v>3586.9709573498003</v>
      </c>
      <c r="M37" s="219">
        <v>8784.2615213955996</v>
      </c>
    </row>
    <row r="38" spans="1:13" x14ac:dyDescent="0.25">
      <c r="A38" s="256"/>
      <c r="B38" s="77" t="s">
        <v>89</v>
      </c>
      <c r="C38" s="219">
        <v>807.47134778150007</v>
      </c>
      <c r="D38" s="219">
        <v>10812.8135226864</v>
      </c>
      <c r="E38" s="219">
        <v>3536.3926066536001</v>
      </c>
      <c r="F38" s="219">
        <v>6879.1747755878005</v>
      </c>
      <c r="G38" s="219">
        <v>3298.5024848608</v>
      </c>
      <c r="H38" s="219">
        <v>3657.8932935094003</v>
      </c>
      <c r="I38" s="219" t="s">
        <v>87</v>
      </c>
      <c r="J38" s="219">
        <v>6801.4303079407</v>
      </c>
      <c r="K38" s="219">
        <v>8643.6833766585005</v>
      </c>
      <c r="L38" s="219">
        <v>3792.1325028019</v>
      </c>
      <c r="M38" s="219">
        <v>8783.0645706593004</v>
      </c>
    </row>
    <row r="39" spans="1:13" x14ac:dyDescent="0.25">
      <c r="A39" s="257"/>
      <c r="B39" s="78" t="s">
        <v>90</v>
      </c>
      <c r="C39" s="220">
        <v>791.4958167154</v>
      </c>
      <c r="D39" s="220">
        <v>11907.5331183505</v>
      </c>
      <c r="E39" s="220" t="s">
        <v>87</v>
      </c>
      <c r="F39" s="220">
        <v>6948.5568309873006</v>
      </c>
      <c r="G39" s="220">
        <v>3146.8245291265002</v>
      </c>
      <c r="H39" s="220">
        <v>3383.3774157971002</v>
      </c>
      <c r="I39" s="220">
        <v>6095.5529906139</v>
      </c>
      <c r="J39" s="220">
        <v>6961.6180885126005</v>
      </c>
      <c r="K39" s="220">
        <v>8529.9770727713003</v>
      </c>
      <c r="L39" s="220">
        <v>4016.2867979385001</v>
      </c>
      <c r="M39" s="220">
        <v>8905.8096460944998</v>
      </c>
    </row>
    <row r="40" spans="1:13" x14ac:dyDescent="0.25">
      <c r="A40" s="255">
        <v>2013</v>
      </c>
      <c r="B40" s="76" t="s">
        <v>86</v>
      </c>
      <c r="C40" s="218">
        <v>941.01819658789998</v>
      </c>
      <c r="D40" s="218" t="s">
        <v>87</v>
      </c>
      <c r="E40" s="218">
        <v>3990.5951990202002</v>
      </c>
      <c r="F40" s="218">
        <v>6419.879366612</v>
      </c>
      <c r="G40" s="218">
        <v>3275.1835977039</v>
      </c>
      <c r="H40" s="218">
        <v>3463.7784246677002</v>
      </c>
      <c r="I40" s="218">
        <v>6255.3398857616003</v>
      </c>
      <c r="J40" s="218">
        <v>6227.3840856554007</v>
      </c>
      <c r="K40" s="218">
        <v>9116.2823858636002</v>
      </c>
      <c r="L40" s="218">
        <v>3975.1038842068001</v>
      </c>
      <c r="M40" s="218">
        <v>9038.2005556573004</v>
      </c>
    </row>
    <row r="41" spans="1:13" x14ac:dyDescent="0.25">
      <c r="A41" s="256"/>
      <c r="B41" s="77" t="s">
        <v>88</v>
      </c>
      <c r="C41" s="219">
        <v>904.40585948800003</v>
      </c>
      <c r="D41" s="219" t="s">
        <v>87</v>
      </c>
      <c r="E41" s="219" t="s">
        <v>87</v>
      </c>
      <c r="F41" s="219">
        <v>6376.6633638900003</v>
      </c>
      <c r="G41" s="219">
        <v>3298.5462607201002</v>
      </c>
      <c r="H41" s="219">
        <v>3597.7495256314</v>
      </c>
      <c r="I41" s="219">
        <v>5894.3289202085998</v>
      </c>
      <c r="J41" s="219">
        <v>7184.8995502780999</v>
      </c>
      <c r="K41" s="219">
        <v>8700.9456366965005</v>
      </c>
      <c r="L41" s="219">
        <v>3641.2687537048</v>
      </c>
      <c r="M41" s="219">
        <v>8051.3098263505999</v>
      </c>
    </row>
    <row r="42" spans="1:13" x14ac:dyDescent="0.25">
      <c r="A42" s="256"/>
      <c r="B42" s="77" t="s">
        <v>89</v>
      </c>
      <c r="C42" s="219">
        <v>573.50348630580004</v>
      </c>
      <c r="D42" s="219">
        <v>10917.7144972839</v>
      </c>
      <c r="E42" s="219" t="s">
        <v>87</v>
      </c>
      <c r="F42" s="219">
        <v>6692.6335726688003</v>
      </c>
      <c r="G42" s="219">
        <v>3620.558504307</v>
      </c>
      <c r="H42" s="219">
        <v>3706.1829539800001</v>
      </c>
      <c r="I42" s="219">
        <v>5931.7868631052006</v>
      </c>
      <c r="J42" s="219">
        <v>6927.8299369838005</v>
      </c>
      <c r="K42" s="219">
        <v>9439.0405236397</v>
      </c>
      <c r="L42" s="219">
        <v>3960.5480801852</v>
      </c>
      <c r="M42" s="219">
        <v>8152.4831314444</v>
      </c>
    </row>
    <row r="43" spans="1:13" x14ac:dyDescent="0.25">
      <c r="A43" s="257"/>
      <c r="B43" s="78" t="s">
        <v>90</v>
      </c>
      <c r="C43" s="220" t="s">
        <v>87</v>
      </c>
      <c r="D43" s="220" t="s">
        <v>87</v>
      </c>
      <c r="E43" s="220">
        <v>3353.4690677346002</v>
      </c>
      <c r="F43" s="220">
        <v>6540.7793298913002</v>
      </c>
      <c r="G43" s="220">
        <v>3545.6990696234002</v>
      </c>
      <c r="H43" s="220">
        <v>3053.4196796506003</v>
      </c>
      <c r="I43" s="220">
        <v>5532.2323321741005</v>
      </c>
      <c r="J43" s="220">
        <v>6660.1794744303006</v>
      </c>
      <c r="K43" s="220">
        <v>8489.8700324208003</v>
      </c>
      <c r="L43" s="220">
        <v>3599.0145886033001</v>
      </c>
      <c r="M43" s="220">
        <v>8438.0909022533997</v>
      </c>
    </row>
    <row r="44" spans="1:13" x14ac:dyDescent="0.25">
      <c r="A44" s="255">
        <v>2014</v>
      </c>
      <c r="B44" s="76" t="s">
        <v>86</v>
      </c>
      <c r="C44" s="218">
        <v>841.08085263880002</v>
      </c>
      <c r="D44" s="218" t="s">
        <v>87</v>
      </c>
      <c r="E44" s="218">
        <v>3533.8483832812999</v>
      </c>
      <c r="F44" s="218">
        <v>6786.4288673898</v>
      </c>
      <c r="G44" s="218">
        <v>3506.2982131929002</v>
      </c>
      <c r="H44" s="218">
        <v>3606.1824693473</v>
      </c>
      <c r="I44" s="218">
        <v>5690.8886966483005</v>
      </c>
      <c r="J44" s="218">
        <v>6314.3444941608004</v>
      </c>
      <c r="K44" s="218">
        <v>8555.3749995464004</v>
      </c>
      <c r="L44" s="218">
        <v>3566.2129787733002</v>
      </c>
      <c r="M44" s="218">
        <v>8189.0457423894004</v>
      </c>
    </row>
    <row r="45" spans="1:13" x14ac:dyDescent="0.25">
      <c r="A45" s="256"/>
      <c r="B45" s="77" t="s">
        <v>88</v>
      </c>
      <c r="C45" s="219" t="s">
        <v>87</v>
      </c>
      <c r="D45" s="219">
        <v>9690.0122630652004</v>
      </c>
      <c r="E45" s="219">
        <v>3485.3182398550002</v>
      </c>
      <c r="F45" s="219">
        <v>6386.0427186935003</v>
      </c>
      <c r="G45" s="219">
        <v>3269.3851652600001</v>
      </c>
      <c r="H45" s="219">
        <v>3357.9357914636003</v>
      </c>
      <c r="I45" s="219">
        <v>5130.9210263763998</v>
      </c>
      <c r="J45" s="219">
        <v>5949.0595202961003</v>
      </c>
      <c r="K45" s="219">
        <v>9060.8198514639007</v>
      </c>
      <c r="L45" s="219">
        <v>3256.5536029658001</v>
      </c>
      <c r="M45" s="219">
        <v>8021.1624455249002</v>
      </c>
    </row>
    <row r="46" spans="1:13" x14ac:dyDescent="0.25">
      <c r="A46" s="256"/>
      <c r="B46" s="77" t="s">
        <v>89</v>
      </c>
      <c r="C46" s="219">
        <v>862.63316255289999</v>
      </c>
      <c r="D46" s="219">
        <v>10468.260564447801</v>
      </c>
      <c r="E46" s="219">
        <v>3887.1699102099001</v>
      </c>
      <c r="F46" s="219">
        <v>6366.3934389227006</v>
      </c>
      <c r="G46" s="219">
        <v>3151.9755271009999</v>
      </c>
      <c r="H46" s="219">
        <v>3412.0453528821999</v>
      </c>
      <c r="I46" s="219">
        <v>5132.0657478695002</v>
      </c>
      <c r="J46" s="219">
        <v>5722.1990015192005</v>
      </c>
      <c r="K46" s="219">
        <v>8573.4079597385007</v>
      </c>
      <c r="L46" s="219">
        <v>3409.7248541988001</v>
      </c>
      <c r="M46" s="219">
        <v>8311.635239769601</v>
      </c>
    </row>
    <row r="47" spans="1:13" x14ac:dyDescent="0.25">
      <c r="A47" s="257"/>
      <c r="B47" s="78" t="s">
        <v>90</v>
      </c>
      <c r="C47" s="220">
        <v>884.63116398400007</v>
      </c>
      <c r="D47" s="220" t="s">
        <v>87</v>
      </c>
      <c r="E47" s="220">
        <v>3706.0841848</v>
      </c>
      <c r="F47" s="220">
        <v>6404.0852028405006</v>
      </c>
      <c r="G47" s="220">
        <v>3250.1996289174999</v>
      </c>
      <c r="H47" s="220">
        <v>3223.0838186943001</v>
      </c>
      <c r="I47" s="220">
        <v>5080.4149037714005</v>
      </c>
      <c r="J47" s="220">
        <v>4997.0705337631998</v>
      </c>
      <c r="K47" s="220">
        <v>8920.8333598254994</v>
      </c>
      <c r="L47" s="220">
        <v>3353.4243163035003</v>
      </c>
      <c r="M47" s="220">
        <v>7992.6479003502</v>
      </c>
    </row>
    <row r="48" spans="1:13" x14ac:dyDescent="0.25">
      <c r="A48" s="255">
        <v>2015</v>
      </c>
      <c r="B48" s="76" t="s">
        <v>86</v>
      </c>
      <c r="C48" s="218">
        <v>994.14878762720002</v>
      </c>
      <c r="D48" s="218" t="s">
        <v>87</v>
      </c>
      <c r="E48" s="218">
        <v>3345.6968227770999</v>
      </c>
      <c r="F48" s="218">
        <v>6521.9652046600004</v>
      </c>
      <c r="G48" s="218">
        <v>3415.7711211395003</v>
      </c>
      <c r="H48" s="218">
        <v>3493.6815479177003</v>
      </c>
      <c r="I48" s="218">
        <v>5539.9984578516005</v>
      </c>
      <c r="J48" s="218">
        <v>6198.1403089503001</v>
      </c>
      <c r="K48" s="218">
        <v>9114.9483078088997</v>
      </c>
      <c r="L48" s="218">
        <v>3254.5496870843999</v>
      </c>
      <c r="M48" s="218">
        <v>7411.6892536113</v>
      </c>
    </row>
    <row r="49" spans="1:13" x14ac:dyDescent="0.25">
      <c r="A49" s="256"/>
      <c r="B49" s="77" t="s">
        <v>88</v>
      </c>
      <c r="C49" s="219">
        <v>921.25264747540007</v>
      </c>
      <c r="D49" s="219" t="s">
        <v>87</v>
      </c>
      <c r="E49" s="219">
        <v>3750.6305215074003</v>
      </c>
      <c r="F49" s="219">
        <v>6422.1521711797004</v>
      </c>
      <c r="G49" s="219">
        <v>3567.8780126716001</v>
      </c>
      <c r="H49" s="219">
        <v>3173.6933857488002</v>
      </c>
      <c r="I49" s="219">
        <v>5698.4427696173007</v>
      </c>
      <c r="J49" s="219">
        <v>5977.8552636696004</v>
      </c>
      <c r="K49" s="219">
        <v>8158.6619560805002</v>
      </c>
      <c r="L49" s="219">
        <v>3457.9665145029003</v>
      </c>
      <c r="M49" s="219">
        <v>9305.5592454832004</v>
      </c>
    </row>
    <row r="50" spans="1:13" x14ac:dyDescent="0.25">
      <c r="A50" s="256"/>
      <c r="B50" s="77" t="s">
        <v>89</v>
      </c>
      <c r="C50" s="219">
        <v>930.52949670160001</v>
      </c>
      <c r="D50" s="219">
        <v>7993.1997048268004</v>
      </c>
      <c r="E50" s="219">
        <v>3495.0596873809</v>
      </c>
      <c r="F50" s="219">
        <v>6450.3176827524003</v>
      </c>
      <c r="G50" s="219">
        <v>3187.3478533391003</v>
      </c>
      <c r="H50" s="219">
        <v>3311.8337142613</v>
      </c>
      <c r="I50" s="219">
        <v>6202.0939407897004</v>
      </c>
      <c r="J50" s="219">
        <v>6727.6055991096</v>
      </c>
      <c r="K50" s="219">
        <v>7819.7424937352007</v>
      </c>
      <c r="L50" s="219">
        <v>3384.4895401082003</v>
      </c>
      <c r="M50" s="219">
        <v>8616.5512998083996</v>
      </c>
    </row>
    <row r="51" spans="1:13" x14ac:dyDescent="0.25">
      <c r="A51" s="257"/>
      <c r="B51" s="78" t="s">
        <v>90</v>
      </c>
      <c r="C51" s="220">
        <v>1331.3389615208</v>
      </c>
      <c r="D51" s="220" t="s">
        <v>87</v>
      </c>
      <c r="E51" s="220">
        <v>3276.0141541512003</v>
      </c>
      <c r="F51" s="220">
        <v>6744.033588235</v>
      </c>
      <c r="G51" s="220">
        <v>3388.3581344980003</v>
      </c>
      <c r="H51" s="220">
        <v>3325.5918820914003</v>
      </c>
      <c r="I51" s="220">
        <v>6260.0040188101002</v>
      </c>
      <c r="J51" s="220">
        <v>6400.4619945676004</v>
      </c>
      <c r="K51" s="220">
        <v>8102.8148398430003</v>
      </c>
      <c r="L51" s="220">
        <v>3605.9350281329002</v>
      </c>
      <c r="M51" s="220">
        <v>8578.0452315370003</v>
      </c>
    </row>
    <row r="52" spans="1:13" x14ac:dyDescent="0.25">
      <c r="A52" s="255">
        <v>2016</v>
      </c>
      <c r="B52" s="76" t="s">
        <v>86</v>
      </c>
      <c r="C52" s="218">
        <v>1225.7342792584</v>
      </c>
      <c r="D52" s="218">
        <v>8785.5092032755001</v>
      </c>
      <c r="E52" s="218">
        <v>2771.141809279</v>
      </c>
      <c r="F52" s="218">
        <v>6326.7397239303</v>
      </c>
      <c r="G52" s="218">
        <v>3233.9632898489003</v>
      </c>
      <c r="H52" s="218">
        <v>3499.7227521059003</v>
      </c>
      <c r="I52" s="218">
        <v>6019.1481729059005</v>
      </c>
      <c r="J52" s="218">
        <v>5964.8397362411006</v>
      </c>
      <c r="K52" s="218">
        <v>8240.0275793500005</v>
      </c>
      <c r="L52" s="218">
        <v>3276.2600210684</v>
      </c>
      <c r="M52" s="218">
        <v>7899.4492727715005</v>
      </c>
    </row>
    <row r="53" spans="1:13" x14ac:dyDescent="0.25">
      <c r="A53" s="256"/>
      <c r="B53" s="77" t="s">
        <v>88</v>
      </c>
      <c r="C53" s="219">
        <v>1152.8646628179999</v>
      </c>
      <c r="D53" s="219" t="s">
        <v>87</v>
      </c>
      <c r="E53" s="219">
        <v>2972.4207116625003</v>
      </c>
      <c r="F53" s="219">
        <v>6253.9561128448004</v>
      </c>
      <c r="G53" s="219">
        <v>3289.3264329002</v>
      </c>
      <c r="H53" s="219">
        <v>3460.9172076022001</v>
      </c>
      <c r="I53" s="219">
        <v>6426.8531693796003</v>
      </c>
      <c r="J53" s="219">
        <v>5688.9904529361002</v>
      </c>
      <c r="K53" s="219">
        <v>7657.3407696569002</v>
      </c>
      <c r="L53" s="219">
        <v>3529.053662413</v>
      </c>
      <c r="M53" s="219">
        <v>7793.9833143345004</v>
      </c>
    </row>
    <row r="54" spans="1:13" x14ac:dyDescent="0.25">
      <c r="A54" s="256"/>
      <c r="B54" s="77" t="s">
        <v>89</v>
      </c>
      <c r="C54" s="219" t="s">
        <v>87</v>
      </c>
      <c r="D54" s="219" t="s">
        <v>87</v>
      </c>
      <c r="E54" s="219">
        <v>2717.5429275895999</v>
      </c>
      <c r="F54" s="219">
        <v>6411.4483970891006</v>
      </c>
      <c r="G54" s="219">
        <v>3260.5382811104</v>
      </c>
      <c r="H54" s="219">
        <v>3511.6569899538999</v>
      </c>
      <c r="I54" s="219">
        <v>5726.3202733325998</v>
      </c>
      <c r="J54" s="219">
        <v>5919.8501236781003</v>
      </c>
      <c r="K54" s="219">
        <v>8242.3012255465001</v>
      </c>
      <c r="L54" s="219">
        <v>3384.9405607767003</v>
      </c>
      <c r="M54" s="219">
        <v>7914.8893801683007</v>
      </c>
    </row>
    <row r="55" spans="1:13" x14ac:dyDescent="0.25">
      <c r="A55" s="257"/>
      <c r="B55" s="78" t="s">
        <v>90</v>
      </c>
      <c r="C55" s="220">
        <v>1188.3738664733</v>
      </c>
      <c r="D55" s="220" t="s">
        <v>87</v>
      </c>
      <c r="E55" s="220">
        <v>3482.2765415015001</v>
      </c>
      <c r="F55" s="220">
        <v>6276.5857407384001</v>
      </c>
      <c r="G55" s="220">
        <v>3218.7819118499001</v>
      </c>
      <c r="H55" s="220">
        <v>3098.8566772319</v>
      </c>
      <c r="I55" s="220">
        <v>6007.2818400204005</v>
      </c>
      <c r="J55" s="220">
        <v>6815.4426427198005</v>
      </c>
      <c r="K55" s="220">
        <v>8200.2941190657002</v>
      </c>
      <c r="L55" s="220">
        <v>3863.3253566398002</v>
      </c>
      <c r="M55" s="220">
        <v>8536.6366292439998</v>
      </c>
    </row>
    <row r="56" spans="1:13" x14ac:dyDescent="0.25">
      <c r="A56" s="255">
        <v>2017</v>
      </c>
      <c r="B56" s="76" t="s">
        <v>86</v>
      </c>
      <c r="C56" s="218">
        <v>1250.2839083965</v>
      </c>
      <c r="D56" s="218" t="s">
        <v>87</v>
      </c>
      <c r="E56" s="218">
        <v>3140.036384512</v>
      </c>
      <c r="F56" s="218">
        <v>6451.2931085290002</v>
      </c>
      <c r="G56" s="218">
        <v>3281.6315827584999</v>
      </c>
      <c r="H56" s="218">
        <v>3308.9856975824</v>
      </c>
      <c r="I56" s="218">
        <v>5623.9695764075004</v>
      </c>
      <c r="J56" s="218">
        <v>7147.2282479825999</v>
      </c>
      <c r="K56" s="218">
        <v>9010.5395649063012</v>
      </c>
      <c r="L56" s="218">
        <v>3640.4308908838002</v>
      </c>
      <c r="M56" s="218">
        <v>7972.2463005325999</v>
      </c>
    </row>
    <row r="57" spans="1:13" x14ac:dyDescent="0.25">
      <c r="A57" s="256"/>
      <c r="B57" s="77" t="s">
        <v>88</v>
      </c>
      <c r="C57" s="219">
        <v>1033.7142508976001</v>
      </c>
      <c r="D57" s="219" t="s">
        <v>87</v>
      </c>
      <c r="E57" s="219">
        <v>3025.1482865390999</v>
      </c>
      <c r="F57" s="219">
        <v>5999.8106271479</v>
      </c>
      <c r="G57" s="219">
        <v>3434.7634739795003</v>
      </c>
      <c r="H57" s="219">
        <v>3810.7083134506001</v>
      </c>
      <c r="I57" s="219">
        <v>5619.0643641317001</v>
      </c>
      <c r="J57" s="219">
        <v>5449.9014106515006</v>
      </c>
      <c r="K57" s="219">
        <v>8756.1166745512</v>
      </c>
      <c r="L57" s="219">
        <v>3658.4625559494002</v>
      </c>
      <c r="M57" s="219">
        <v>7977.2765519287004</v>
      </c>
    </row>
    <row r="58" spans="1:13" x14ac:dyDescent="0.25">
      <c r="A58" s="256"/>
      <c r="B58" s="77" t="s">
        <v>89</v>
      </c>
      <c r="C58" s="219">
        <v>1082.8059884413001</v>
      </c>
      <c r="D58" s="219" t="s">
        <v>87</v>
      </c>
      <c r="E58" s="219">
        <v>2739.8090936930002</v>
      </c>
      <c r="F58" s="219">
        <v>6039.9072830059004</v>
      </c>
      <c r="G58" s="219">
        <v>3232.5292302885</v>
      </c>
      <c r="H58" s="219">
        <v>3392.8916114100002</v>
      </c>
      <c r="I58" s="219">
        <v>5221.0865831331002</v>
      </c>
      <c r="J58" s="219">
        <v>6761.2491376311</v>
      </c>
      <c r="K58" s="219">
        <v>8954.9875671474001</v>
      </c>
      <c r="L58" s="219">
        <v>3601.6155764358</v>
      </c>
      <c r="M58" s="219">
        <v>8250.9157588352009</v>
      </c>
    </row>
    <row r="59" spans="1:13" x14ac:dyDescent="0.25">
      <c r="A59" s="257"/>
      <c r="B59" s="78" t="s">
        <v>90</v>
      </c>
      <c r="C59" s="220">
        <v>950.33364683210004</v>
      </c>
      <c r="D59" s="220" t="s">
        <v>87</v>
      </c>
      <c r="E59" s="220">
        <v>3555.8930455464001</v>
      </c>
      <c r="F59" s="220">
        <v>5849.7529927536998</v>
      </c>
      <c r="G59" s="220">
        <v>3537.2234223769001</v>
      </c>
      <c r="H59" s="220">
        <v>3727.2817810484003</v>
      </c>
      <c r="I59" s="220">
        <v>5692.9389539410004</v>
      </c>
      <c r="J59" s="220">
        <v>5723.2800205662006</v>
      </c>
      <c r="K59" s="220">
        <v>8295.6451440233996</v>
      </c>
      <c r="L59" s="220">
        <v>3518.1019300414</v>
      </c>
      <c r="M59" s="220">
        <v>7337.2770510328</v>
      </c>
    </row>
    <row r="60" spans="1:13" x14ac:dyDescent="0.25">
      <c r="A60" s="255">
        <v>2018</v>
      </c>
      <c r="B60" s="76" t="s">
        <v>86</v>
      </c>
      <c r="C60" s="218">
        <v>1026.2142175439001</v>
      </c>
      <c r="D60" s="218" t="s">
        <v>87</v>
      </c>
      <c r="E60" s="218">
        <v>3346.5472766962002</v>
      </c>
      <c r="F60" s="218">
        <v>5676.0024257156001</v>
      </c>
      <c r="G60" s="218">
        <v>3616.0754472050003</v>
      </c>
      <c r="H60" s="218">
        <v>3168.6189985797</v>
      </c>
      <c r="I60" s="218">
        <v>4946.5073035676005</v>
      </c>
      <c r="J60" s="218">
        <v>5898.0450898646004</v>
      </c>
      <c r="K60" s="218">
        <v>7899.5815114875004</v>
      </c>
      <c r="L60" s="218">
        <v>4085.9765794103</v>
      </c>
      <c r="M60" s="218">
        <v>7734.9328132384999</v>
      </c>
    </row>
    <row r="61" spans="1:13" x14ac:dyDescent="0.25">
      <c r="A61" s="256"/>
      <c r="B61" s="77" t="s">
        <v>88</v>
      </c>
      <c r="C61" s="219">
        <v>1087.4285209696</v>
      </c>
      <c r="D61" s="219">
        <v>6425.3349468063006</v>
      </c>
      <c r="E61" s="219">
        <v>3063.93507718</v>
      </c>
      <c r="F61" s="219">
        <v>5900.5880944274004</v>
      </c>
      <c r="G61" s="219">
        <v>3682.8834067691</v>
      </c>
      <c r="H61" s="219">
        <v>3069.1640589936001</v>
      </c>
      <c r="I61" s="219">
        <v>5270.7121001543001</v>
      </c>
      <c r="J61" s="219">
        <v>6492.0638115583006</v>
      </c>
      <c r="K61" s="219">
        <v>8625.5092746974005</v>
      </c>
      <c r="L61" s="219">
        <v>3423.8564610733001</v>
      </c>
      <c r="M61" s="219">
        <v>7974.2164266959007</v>
      </c>
    </row>
    <row r="62" spans="1:13" x14ac:dyDescent="0.25">
      <c r="A62" s="256"/>
      <c r="B62" s="77" t="s">
        <v>89</v>
      </c>
      <c r="C62" s="219">
        <v>917.08658469680006</v>
      </c>
      <c r="D62" s="219" t="s">
        <v>87</v>
      </c>
      <c r="E62" s="219">
        <v>2713.6439596811001</v>
      </c>
      <c r="F62" s="219">
        <v>6025.0104845907999</v>
      </c>
      <c r="G62" s="219">
        <v>3723.4362409276</v>
      </c>
      <c r="H62" s="219">
        <v>2813.1141000827001</v>
      </c>
      <c r="I62" s="219">
        <v>5683.6081203981003</v>
      </c>
      <c r="J62" s="219">
        <v>6114.6194299772005</v>
      </c>
      <c r="K62" s="219">
        <v>8540.8554496304005</v>
      </c>
      <c r="L62" s="219">
        <v>3428.9655951489999</v>
      </c>
      <c r="M62" s="219">
        <v>8330.7078591315003</v>
      </c>
    </row>
    <row r="63" spans="1:13" x14ac:dyDescent="0.25">
      <c r="A63" s="257"/>
      <c r="B63" s="78" t="s">
        <v>90</v>
      </c>
      <c r="C63" s="220">
        <v>1066.7300023362</v>
      </c>
      <c r="D63" s="220" t="s">
        <v>87</v>
      </c>
      <c r="E63" s="220">
        <v>2942.1239725259002</v>
      </c>
      <c r="F63" s="220">
        <v>6277.6834273846998</v>
      </c>
      <c r="G63" s="220">
        <v>3590.0809328819</v>
      </c>
      <c r="H63" s="220">
        <v>2939.3572904184002</v>
      </c>
      <c r="I63" s="220">
        <v>5791.8449486745003</v>
      </c>
      <c r="J63" s="220">
        <v>7106.8708041673999</v>
      </c>
      <c r="K63" s="220">
        <v>8329.9601714886012</v>
      </c>
      <c r="L63" s="220">
        <v>3096.3655676648</v>
      </c>
      <c r="M63" s="220">
        <v>7806.0832348076001</v>
      </c>
    </row>
    <row r="64" spans="1:13" x14ac:dyDescent="0.25">
      <c r="A64" s="255">
        <v>2019</v>
      </c>
      <c r="B64" s="76" t="s">
        <v>86</v>
      </c>
      <c r="C64" s="218">
        <v>1135.3325751668001</v>
      </c>
      <c r="D64" s="218" t="s">
        <v>87</v>
      </c>
      <c r="E64" s="218">
        <v>2968.7963160515001</v>
      </c>
      <c r="F64" s="218">
        <v>6160.6555594636002</v>
      </c>
      <c r="G64" s="218" t="s">
        <v>87</v>
      </c>
      <c r="H64" s="218">
        <v>3052.4459863525999</v>
      </c>
      <c r="I64" s="218">
        <v>5620.5554033790004</v>
      </c>
      <c r="J64" s="218">
        <v>5640.2364597366004</v>
      </c>
      <c r="K64" s="218">
        <v>8248.4710598045003</v>
      </c>
      <c r="L64" s="218">
        <v>3836.1321008168002</v>
      </c>
      <c r="M64" s="218">
        <v>7749.0931754153007</v>
      </c>
    </row>
    <row r="65" spans="1:13" x14ac:dyDescent="0.25">
      <c r="A65" s="256"/>
      <c r="B65" s="77" t="s">
        <v>88</v>
      </c>
      <c r="C65" s="219">
        <v>1052.6424207530001</v>
      </c>
      <c r="D65" s="219" t="s">
        <v>87</v>
      </c>
      <c r="E65" s="219">
        <v>2815.2239138171003</v>
      </c>
      <c r="F65" s="219">
        <v>6134.2072996274001</v>
      </c>
      <c r="G65" s="219">
        <v>3535.6563872903002</v>
      </c>
      <c r="H65" s="219">
        <v>3285.0426067066001</v>
      </c>
      <c r="I65" s="219">
        <v>5585.6564402808999</v>
      </c>
      <c r="J65" s="219">
        <v>5460.4678038803004</v>
      </c>
      <c r="K65" s="219">
        <v>9194.5880061091011</v>
      </c>
      <c r="L65" s="219">
        <v>3103.2232773067999</v>
      </c>
      <c r="M65" s="219">
        <v>8058.9514054329002</v>
      </c>
    </row>
    <row r="66" spans="1:13" x14ac:dyDescent="0.25">
      <c r="A66" s="256"/>
      <c r="B66" s="77" t="s">
        <v>89</v>
      </c>
      <c r="C66" s="219">
        <v>962.16771440169998</v>
      </c>
      <c r="D66" s="219" t="s">
        <v>87</v>
      </c>
      <c r="E66" s="219">
        <v>2878.2559994925</v>
      </c>
      <c r="F66" s="219">
        <v>6260.5847724972</v>
      </c>
      <c r="G66" s="219">
        <v>3619.1936708067001</v>
      </c>
      <c r="H66" s="219">
        <v>3481.2984170452</v>
      </c>
      <c r="I66" s="219">
        <v>5764.4704733232002</v>
      </c>
      <c r="J66" s="219">
        <v>6145.7818810375002</v>
      </c>
      <c r="K66" s="219">
        <v>8652.0338807854005</v>
      </c>
      <c r="L66" s="219">
        <v>3652.7914844473003</v>
      </c>
      <c r="M66" s="219">
        <v>7788.3855711516999</v>
      </c>
    </row>
    <row r="67" spans="1:13" x14ac:dyDescent="0.25">
      <c r="A67" s="257"/>
      <c r="B67" s="78" t="s">
        <v>90</v>
      </c>
      <c r="C67" s="220">
        <v>983.20084853980006</v>
      </c>
      <c r="D67" s="220" t="s">
        <v>87</v>
      </c>
      <c r="E67" s="220">
        <v>2424.3553896081003</v>
      </c>
      <c r="F67" s="220">
        <v>6182.5602695613006</v>
      </c>
      <c r="G67" s="220">
        <v>3297.1598067243999</v>
      </c>
      <c r="H67" s="220">
        <v>3447.7731690894002</v>
      </c>
      <c r="I67" s="220">
        <v>5959.8710058121005</v>
      </c>
      <c r="J67" s="220">
        <v>6347.9845225181998</v>
      </c>
      <c r="K67" s="220">
        <v>8453.7626012682995</v>
      </c>
      <c r="L67" s="220">
        <v>3435.4819622075001</v>
      </c>
      <c r="M67" s="220">
        <v>8246.8761582055995</v>
      </c>
    </row>
    <row r="68" spans="1:13" x14ac:dyDescent="0.25">
      <c r="A68" s="255">
        <v>2020</v>
      </c>
      <c r="B68" s="76" t="s">
        <v>86</v>
      </c>
      <c r="C68" s="218">
        <v>1136.3813119832</v>
      </c>
      <c r="D68" s="218" t="s">
        <v>87</v>
      </c>
      <c r="E68" s="218">
        <v>2690.0633529262</v>
      </c>
      <c r="F68" s="218">
        <v>6641.8932187788005</v>
      </c>
      <c r="G68" s="218">
        <v>3918.6735334374002</v>
      </c>
      <c r="H68" s="218">
        <v>3495.4482784808001</v>
      </c>
      <c r="I68" s="218">
        <v>5890.1590845888004</v>
      </c>
      <c r="J68" s="218">
        <v>6342.2908721243002</v>
      </c>
      <c r="K68" s="218">
        <v>8695.8633048277006</v>
      </c>
      <c r="L68" s="218">
        <v>3587.8699590433002</v>
      </c>
      <c r="M68" s="218">
        <v>8566.4963317427009</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t="s">
        <v>87</v>
      </c>
      <c r="D70" s="219" t="s">
        <v>87</v>
      </c>
      <c r="E70" s="219">
        <v>2624.1803569689</v>
      </c>
      <c r="F70" s="219">
        <v>6164.0436820793002</v>
      </c>
      <c r="G70" s="219">
        <v>3643.6576288265001</v>
      </c>
      <c r="H70" s="219">
        <v>2820.2246272514003</v>
      </c>
      <c r="I70" s="219">
        <v>5030.0746333617999</v>
      </c>
      <c r="J70" s="219">
        <v>6595.2545160032005</v>
      </c>
      <c r="K70" s="219">
        <v>10039.993987869801</v>
      </c>
      <c r="L70" s="219">
        <v>3675.9521492094</v>
      </c>
      <c r="M70" s="219">
        <v>8625.3206365908009</v>
      </c>
    </row>
    <row r="71" spans="1:13" x14ac:dyDescent="0.25">
      <c r="A71" s="257"/>
      <c r="B71" s="78" t="s">
        <v>90</v>
      </c>
      <c r="C71" s="220">
        <v>1197.1284254464999</v>
      </c>
      <c r="D71" s="220">
        <v>6823.8452176467999</v>
      </c>
      <c r="E71" s="220">
        <v>3098.1277540319002</v>
      </c>
      <c r="F71" s="220">
        <v>6433.6500755038005</v>
      </c>
      <c r="G71" s="220">
        <v>3474.1502644144002</v>
      </c>
      <c r="H71" s="220">
        <v>2788.8783606313</v>
      </c>
      <c r="I71" s="220">
        <v>4560.2306762433</v>
      </c>
      <c r="J71" s="220">
        <v>5225.0303313161003</v>
      </c>
      <c r="K71" s="220">
        <v>8754.3552735311005</v>
      </c>
      <c r="L71" s="220">
        <v>3205.0806798975</v>
      </c>
      <c r="M71" s="220">
        <v>8313.9138856959999</v>
      </c>
    </row>
    <row r="72" spans="1:13" x14ac:dyDescent="0.25">
      <c r="A72" s="255">
        <v>2021</v>
      </c>
      <c r="B72" s="76" t="s">
        <v>86</v>
      </c>
      <c r="C72" s="218">
        <v>1397.5381317395002</v>
      </c>
      <c r="D72" s="218">
        <v>7388.5356363226001</v>
      </c>
      <c r="E72" s="218">
        <v>3109.8111875396003</v>
      </c>
      <c r="F72" s="218">
        <v>6343.6182712725004</v>
      </c>
      <c r="G72" s="218">
        <v>3388.8862128305</v>
      </c>
      <c r="H72" s="218">
        <v>3144.6984062199003</v>
      </c>
      <c r="I72" s="218">
        <v>5343.5212818982</v>
      </c>
      <c r="J72" s="218">
        <v>6392.1827392101004</v>
      </c>
      <c r="K72" s="218">
        <v>9037.8555505289005</v>
      </c>
      <c r="L72" s="218">
        <v>3730.8190487157003</v>
      </c>
      <c r="M72" s="218">
        <v>8430.8353382483001</v>
      </c>
    </row>
    <row r="73" spans="1:13" x14ac:dyDescent="0.25">
      <c r="A73" s="256"/>
      <c r="B73" s="77" t="s">
        <v>88</v>
      </c>
      <c r="C73" s="219">
        <v>1183.9350242824</v>
      </c>
      <c r="D73" s="219" t="s">
        <v>87</v>
      </c>
      <c r="E73" s="219">
        <v>2603.8953575330002</v>
      </c>
      <c r="F73" s="219">
        <v>5863.1620703038998</v>
      </c>
      <c r="G73" s="219">
        <v>3395.26508517</v>
      </c>
      <c r="H73" s="219">
        <v>3223.8341319517003</v>
      </c>
      <c r="I73" s="219">
        <v>4920.5310589681003</v>
      </c>
      <c r="J73" s="219">
        <v>6489.2322220478</v>
      </c>
      <c r="K73" s="219">
        <v>9113.3913469677009</v>
      </c>
      <c r="L73" s="219">
        <v>3755.9858731997001</v>
      </c>
      <c r="M73" s="219">
        <v>8687.3905119890005</v>
      </c>
    </row>
    <row r="74" spans="1:13" x14ac:dyDescent="0.25">
      <c r="A74" s="256"/>
      <c r="B74" s="77" t="s">
        <v>89</v>
      </c>
      <c r="C74" s="219">
        <v>1285.0055934690001</v>
      </c>
      <c r="D74" s="219" t="s">
        <v>87</v>
      </c>
      <c r="E74" s="219" t="s">
        <v>87</v>
      </c>
      <c r="F74" s="219">
        <v>6155.5096529071998</v>
      </c>
      <c r="G74" s="219">
        <v>3608.8069458206</v>
      </c>
      <c r="H74" s="219">
        <v>3440.4493234430001</v>
      </c>
      <c r="I74" s="219">
        <v>5078.5644493873006</v>
      </c>
      <c r="J74" s="219">
        <v>6527.0517142031003</v>
      </c>
      <c r="K74" s="219">
        <v>7681.9081929869999</v>
      </c>
      <c r="L74" s="219">
        <v>3991.4820606036001</v>
      </c>
      <c r="M74" s="219">
        <v>8566.7868241516007</v>
      </c>
    </row>
    <row r="75" spans="1:13" x14ac:dyDescent="0.25">
      <c r="A75" s="257"/>
      <c r="B75" s="78" t="s">
        <v>90</v>
      </c>
      <c r="C75" s="220">
        <v>976.53253858520009</v>
      </c>
      <c r="D75" s="220" t="s">
        <v>87</v>
      </c>
      <c r="E75" s="220">
        <v>3020.0343483366</v>
      </c>
      <c r="F75" s="220">
        <v>6284.4260026927004</v>
      </c>
      <c r="G75" s="220">
        <v>3643.2522778237003</v>
      </c>
      <c r="H75" s="220">
        <v>3468.5458882087</v>
      </c>
      <c r="I75" s="220">
        <v>4663.9771913962004</v>
      </c>
      <c r="J75" s="220">
        <v>6138.4138653037999</v>
      </c>
      <c r="K75" s="220">
        <v>8125.0526628470006</v>
      </c>
      <c r="L75" s="220">
        <v>3745.3322261818003</v>
      </c>
      <c r="M75" s="220">
        <v>7752.4371532058003</v>
      </c>
    </row>
    <row r="76" spans="1:13" x14ac:dyDescent="0.25">
      <c r="A76" s="255">
        <v>2022</v>
      </c>
      <c r="B76" s="76" t="s">
        <v>86</v>
      </c>
      <c r="C76" s="218">
        <v>1264.6687548404</v>
      </c>
      <c r="D76" s="218" t="s">
        <v>87</v>
      </c>
      <c r="E76" s="218">
        <v>3161.2909939526003</v>
      </c>
      <c r="F76" s="218">
        <v>6284.4869535060006</v>
      </c>
      <c r="G76" s="218">
        <v>3771.6696202603002</v>
      </c>
      <c r="H76" s="218">
        <v>3455.2042383327002</v>
      </c>
      <c r="I76" s="218">
        <v>6287.3977749088999</v>
      </c>
      <c r="J76" s="218">
        <v>6252.8763072946003</v>
      </c>
      <c r="K76" s="218">
        <v>7691.3906128832004</v>
      </c>
      <c r="L76" s="218">
        <v>3883.9420381522</v>
      </c>
      <c r="M76" s="218">
        <v>7933.2416893359004</v>
      </c>
    </row>
    <row r="77" spans="1:13" x14ac:dyDescent="0.25">
      <c r="A77" s="256"/>
      <c r="B77" s="77" t="s">
        <v>88</v>
      </c>
      <c r="C77" s="219">
        <v>1026.5871914982999</v>
      </c>
      <c r="D77" s="219" t="s">
        <v>87</v>
      </c>
      <c r="E77" s="219">
        <v>3011.2072304548001</v>
      </c>
      <c r="F77" s="219">
        <v>6917.6587110923001</v>
      </c>
      <c r="G77" s="219">
        <v>3936.7383967205001</v>
      </c>
      <c r="H77" s="219">
        <v>3460.9986435402002</v>
      </c>
      <c r="I77" s="219">
        <v>5433.0797944549004</v>
      </c>
      <c r="J77" s="219">
        <v>6276.1994292253003</v>
      </c>
      <c r="K77" s="219">
        <v>8103.1969001665002</v>
      </c>
      <c r="L77" s="219">
        <v>4303.7396487843998</v>
      </c>
      <c r="M77" s="219">
        <v>9190.4214218281995</v>
      </c>
    </row>
    <row r="78" spans="1:13" x14ac:dyDescent="0.25">
      <c r="A78" s="256"/>
      <c r="B78" s="77" t="s">
        <v>89</v>
      </c>
      <c r="C78" s="219" t="s">
        <v>87</v>
      </c>
      <c r="D78" s="219" t="s">
        <v>87</v>
      </c>
      <c r="E78" s="219">
        <v>3286.9635076621003</v>
      </c>
      <c r="F78" s="219">
        <v>6863.3656363870004</v>
      </c>
      <c r="G78" s="219">
        <v>3762.5311173272003</v>
      </c>
      <c r="H78" s="219">
        <v>3640.8155703668999</v>
      </c>
      <c r="I78" s="219">
        <v>5685.1100744188998</v>
      </c>
      <c r="J78" s="219" t="s">
        <v>87</v>
      </c>
      <c r="K78" s="219">
        <v>7843.7857340273004</v>
      </c>
      <c r="L78" s="219">
        <v>3740.5797314693</v>
      </c>
      <c r="M78" s="219">
        <v>7762.7026838930005</v>
      </c>
    </row>
    <row r="79" spans="1:13" x14ac:dyDescent="0.25">
      <c r="A79" s="257"/>
      <c r="B79" s="78" t="s">
        <v>90</v>
      </c>
      <c r="C79" s="220">
        <v>1046.2348870856001</v>
      </c>
      <c r="D79" s="220" t="s">
        <v>87</v>
      </c>
      <c r="E79" s="220">
        <v>3268.5564731783002</v>
      </c>
      <c r="F79" s="220">
        <v>7352.5660920896999</v>
      </c>
      <c r="G79" s="220">
        <v>4048.1081833281</v>
      </c>
      <c r="H79" s="220">
        <v>3463.9887127159</v>
      </c>
      <c r="I79" s="220">
        <v>5628.7198156823006</v>
      </c>
      <c r="J79" s="220">
        <v>6692.6623462948</v>
      </c>
      <c r="K79" s="220">
        <v>7655.1951871105002</v>
      </c>
      <c r="L79" s="220">
        <v>4035.8471446799003</v>
      </c>
      <c r="M79" s="220">
        <v>7344.8010894459003</v>
      </c>
    </row>
    <row r="80" spans="1:13" x14ac:dyDescent="0.25">
      <c r="A80" s="255">
        <v>2023</v>
      </c>
      <c r="B80" s="76" t="s">
        <v>86</v>
      </c>
      <c r="C80" s="218">
        <v>1509.8738125080999</v>
      </c>
      <c r="D80" s="218">
        <v>6989.4428651932003</v>
      </c>
      <c r="E80" s="218">
        <v>3504.6158139347003</v>
      </c>
      <c r="F80" s="218">
        <v>6915.4796964820007</v>
      </c>
      <c r="G80" s="218">
        <v>4166.5431546414002</v>
      </c>
      <c r="H80" s="218">
        <v>3583.5252921711999</v>
      </c>
      <c r="I80" s="218">
        <v>5717.5664751869999</v>
      </c>
      <c r="J80" s="218">
        <v>6640.0200488472001</v>
      </c>
      <c r="K80" s="218">
        <v>8514.9995833554003</v>
      </c>
      <c r="L80" s="218">
        <v>3985.1428547684</v>
      </c>
      <c r="M80" s="218">
        <v>8548.3585866096</v>
      </c>
    </row>
    <row r="81" spans="1:13" x14ac:dyDescent="0.25">
      <c r="A81" s="256"/>
      <c r="B81" s="77" t="s">
        <v>88</v>
      </c>
      <c r="C81" s="219">
        <v>1608.8055391883001</v>
      </c>
      <c r="D81" s="219" t="s">
        <v>87</v>
      </c>
      <c r="E81" s="219">
        <v>3179.0306281639</v>
      </c>
      <c r="F81" s="219">
        <v>7016.6106048256006</v>
      </c>
      <c r="G81" s="219">
        <v>4176.8532822402003</v>
      </c>
      <c r="H81" s="219">
        <v>3892.0931944694003</v>
      </c>
      <c r="I81" s="219">
        <v>6725.4936557239998</v>
      </c>
      <c r="J81" s="219">
        <v>7150.9168968411004</v>
      </c>
      <c r="K81" s="219">
        <v>8299.6661903176009</v>
      </c>
      <c r="L81" s="219">
        <v>4421.7628291687997</v>
      </c>
      <c r="M81" s="219">
        <v>7993.2841102435004</v>
      </c>
    </row>
    <row r="82" spans="1:13" x14ac:dyDescent="0.25">
      <c r="A82" s="256"/>
      <c r="B82" s="77" t="s">
        <v>89</v>
      </c>
      <c r="C82" s="219">
        <v>1480.8479192476</v>
      </c>
      <c r="D82" s="219" t="s">
        <v>87</v>
      </c>
      <c r="E82" s="219">
        <v>3187.5193876636999</v>
      </c>
      <c r="F82" s="219">
        <v>7034.0334126203006</v>
      </c>
      <c r="G82" s="219">
        <v>4120.6988888745</v>
      </c>
      <c r="H82" s="219">
        <v>4301.3256372902997</v>
      </c>
      <c r="I82" s="219">
        <v>6634.4066735011002</v>
      </c>
      <c r="J82" s="219">
        <v>7551.1521939151999</v>
      </c>
      <c r="K82" s="219">
        <v>8225.4020357133995</v>
      </c>
      <c r="L82" s="219">
        <v>3977.3387817181001</v>
      </c>
      <c r="M82" s="219">
        <v>8573.0935839215999</v>
      </c>
    </row>
    <row r="83" spans="1:13" x14ac:dyDescent="0.25">
      <c r="A83" s="257"/>
      <c r="B83" s="78" t="s">
        <v>90</v>
      </c>
      <c r="C83" s="220">
        <v>1538.6149804386</v>
      </c>
      <c r="D83" s="220" t="s">
        <v>87</v>
      </c>
      <c r="E83" s="220">
        <v>3757.8589509835001</v>
      </c>
      <c r="F83" s="220">
        <v>6967.7966057055</v>
      </c>
      <c r="G83" s="220">
        <v>4284.8476595707998</v>
      </c>
      <c r="H83" s="220">
        <v>3657.9438792748001</v>
      </c>
      <c r="I83" s="220">
        <v>5957.1832923921002</v>
      </c>
      <c r="J83" s="220">
        <v>6590.5478562176004</v>
      </c>
      <c r="K83" s="220">
        <v>8661.9309155271003</v>
      </c>
      <c r="L83" s="220">
        <v>4336.5175882201002</v>
      </c>
      <c r="M83" s="220">
        <v>8088.3037880127004</v>
      </c>
    </row>
    <row r="84" spans="1:13" x14ac:dyDescent="0.25">
      <c r="A84" s="255">
        <v>2024</v>
      </c>
      <c r="B84" s="76" t="s">
        <v>86</v>
      </c>
      <c r="C84" s="218">
        <v>1736.2971146333</v>
      </c>
      <c r="D84" s="218" t="s">
        <v>87</v>
      </c>
      <c r="E84" s="218">
        <v>3871.1857577252003</v>
      </c>
      <c r="F84" s="218">
        <v>7138.9669666200007</v>
      </c>
      <c r="G84" s="218">
        <v>4164.3213295797004</v>
      </c>
      <c r="H84" s="218">
        <v>4237.8575598764</v>
      </c>
      <c r="I84" s="218">
        <v>6401.7331911371002</v>
      </c>
      <c r="J84" s="218">
        <v>7074.1819800212006</v>
      </c>
      <c r="K84" s="218">
        <v>8688.1653402726006</v>
      </c>
      <c r="L84" s="218">
        <v>4359.8017450713005</v>
      </c>
      <c r="M84" s="218">
        <v>8741.7823384919011</v>
      </c>
    </row>
    <row r="85" spans="1:13" x14ac:dyDescent="0.25">
      <c r="A85" s="256"/>
      <c r="B85" s="77" t="s">
        <v>88</v>
      </c>
      <c r="C85" s="219">
        <v>1765.5275977314</v>
      </c>
      <c r="D85" s="219" t="s">
        <v>87</v>
      </c>
      <c r="E85" s="219">
        <v>3504.4506346383</v>
      </c>
      <c r="F85" s="219">
        <v>7322.9378911102003</v>
      </c>
      <c r="G85" s="219">
        <v>4461.9981074887</v>
      </c>
      <c r="H85" s="219">
        <v>3896.9983384873003</v>
      </c>
      <c r="I85" s="219">
        <v>7096.6004998699</v>
      </c>
      <c r="J85" s="219">
        <v>7868.3901945827001</v>
      </c>
      <c r="K85" s="219">
        <v>8714.5487037496005</v>
      </c>
      <c r="L85" s="219">
        <v>4791.5919943729004</v>
      </c>
      <c r="M85" s="219">
        <v>8438.3326701386995</v>
      </c>
    </row>
    <row r="86" spans="1:13" x14ac:dyDescent="0.25">
      <c r="A86" s="256"/>
      <c r="B86" s="77" t="s">
        <v>89</v>
      </c>
      <c r="C86" s="219">
        <v>1396.1119544569001</v>
      </c>
      <c r="D86" s="219" t="s">
        <v>87</v>
      </c>
      <c r="E86" s="219">
        <v>3471.8084243877001</v>
      </c>
      <c r="F86" s="219">
        <v>6894.9306843854001</v>
      </c>
      <c r="G86" s="219">
        <v>3959.7324875362001</v>
      </c>
      <c r="H86" s="219">
        <v>3889.6330558506002</v>
      </c>
      <c r="I86" s="219">
        <v>5982.0449652353</v>
      </c>
      <c r="J86" s="219">
        <v>7826.4858033997007</v>
      </c>
      <c r="K86" s="219">
        <v>9288.3439929350006</v>
      </c>
      <c r="L86" s="219">
        <v>4518.3299089787997</v>
      </c>
      <c r="M86" s="219">
        <v>9472.1474764448012</v>
      </c>
    </row>
    <row r="87" spans="1:13" x14ac:dyDescent="0.25">
      <c r="A87" s="257"/>
      <c r="B87" s="78" t="s">
        <v>90</v>
      </c>
      <c r="C87" s="220">
        <v>1440.8504115416999</v>
      </c>
      <c r="D87" s="220" t="s">
        <v>87</v>
      </c>
      <c r="E87" s="220">
        <v>3787.2627044657002</v>
      </c>
      <c r="F87" s="220">
        <v>7986.9961997025002</v>
      </c>
      <c r="G87" s="220">
        <v>4434.8439100243004</v>
      </c>
      <c r="H87" s="220">
        <v>4175.4521492496006</v>
      </c>
      <c r="I87" s="220">
        <v>7153.1005171120005</v>
      </c>
      <c r="J87" s="220">
        <v>8626.8962001359996</v>
      </c>
      <c r="K87" s="220">
        <v>9026.4201096663</v>
      </c>
      <c r="L87" s="220">
        <v>4516.8098662750999</v>
      </c>
      <c r="M87" s="220">
        <v>9784.6180703325008</v>
      </c>
    </row>
    <row r="88" spans="1:13" x14ac:dyDescent="0.25">
      <c r="A88" s="258">
        <v>2025</v>
      </c>
      <c r="B88" s="76" t="s">
        <v>86</v>
      </c>
      <c r="C88" s="218">
        <v>1680.1426973749999</v>
      </c>
      <c r="D88" s="218">
        <v>9842.4020166261998</v>
      </c>
      <c r="E88" s="218">
        <v>3871.2490962703</v>
      </c>
      <c r="F88" s="218">
        <v>7761.5801673157002</v>
      </c>
      <c r="G88" s="218">
        <v>4424.3545784565003</v>
      </c>
      <c r="H88" s="218">
        <v>4417.2341445778002</v>
      </c>
      <c r="I88" s="218">
        <v>7517.9432372331003</v>
      </c>
      <c r="J88" s="218">
        <v>7172.5316865920004</v>
      </c>
      <c r="K88" s="218">
        <v>9155.4858150243999</v>
      </c>
      <c r="L88" s="218">
        <v>4475.4382667023001</v>
      </c>
      <c r="M88" s="218">
        <v>9070.6446053559011</v>
      </c>
    </row>
    <row r="89" spans="1:13" x14ac:dyDescent="0.25">
      <c r="A89" s="259"/>
      <c r="B89" s="77" t="s">
        <v>88</v>
      </c>
      <c r="C89" s="219">
        <v>1404.2820744296</v>
      </c>
      <c r="D89" s="219">
        <v>6525.9812548595</v>
      </c>
      <c r="E89" s="219">
        <v>3803.774423633</v>
      </c>
      <c r="F89" s="219">
        <v>7151.6500953094001</v>
      </c>
      <c r="G89" s="219">
        <v>4359.4522440483997</v>
      </c>
      <c r="H89" s="219">
        <v>4083.7194670925001</v>
      </c>
      <c r="I89" s="219">
        <v>7174.0524291431002</v>
      </c>
      <c r="J89" s="219">
        <v>7721.3913400363999</v>
      </c>
      <c r="K89" s="219">
        <v>9501.0838663802006</v>
      </c>
      <c r="L89" s="219">
        <v>4201.6947937542</v>
      </c>
      <c r="M89" s="219">
        <v>8834.0900963966997</v>
      </c>
    </row>
    <row r="90" spans="1:13" x14ac:dyDescent="0.25">
      <c r="A90" s="259"/>
      <c r="B90" s="77" t="s">
        <v>89</v>
      </c>
      <c r="C90" s="219">
        <v>1214.7327210156</v>
      </c>
      <c r="D90" s="219">
        <v>7985.2651417184006</v>
      </c>
      <c r="E90" s="219">
        <v>3714.4273493206001</v>
      </c>
      <c r="F90" s="219">
        <v>7685.7002208581007</v>
      </c>
      <c r="G90" s="219">
        <v>4397.0368421366002</v>
      </c>
      <c r="H90" s="219">
        <v>4234.8182147343996</v>
      </c>
      <c r="I90" s="219">
        <v>7516.9760982125999</v>
      </c>
      <c r="J90" s="219">
        <v>8000.1213722338007</v>
      </c>
      <c r="K90" s="219">
        <v>9244.9355429169009</v>
      </c>
      <c r="L90" s="219">
        <v>4011.0478720813999</v>
      </c>
      <c r="M90" s="219">
        <v>9389.3561542681</v>
      </c>
    </row>
    <row r="91" spans="1:13" x14ac:dyDescent="0.25">
      <c r="A91" s="259"/>
      <c r="B91" s="77" t="s">
        <v>90</v>
      </c>
      <c r="C91" s="219">
        <v>1233.5508586993999</v>
      </c>
      <c r="D91" s="219">
        <v>8325.3244892389012</v>
      </c>
      <c r="E91" s="219">
        <v>3673.4064253215001</v>
      </c>
      <c r="F91" s="219">
        <v>7930.9077888149995</v>
      </c>
      <c r="G91" s="219">
        <v>4555.1655915316014</v>
      </c>
      <c r="H91" s="219">
        <v>4162.6546426200002</v>
      </c>
      <c r="I91" s="219">
        <v>6670.8975875094002</v>
      </c>
      <c r="J91" s="219">
        <v>7075.0211797913998</v>
      </c>
      <c r="K91" s="219">
        <v>9376.2791571610996</v>
      </c>
      <c r="L91" s="219">
        <v>3982.6228072510999</v>
      </c>
      <c r="M91" s="219">
        <v>8976.6838554842998</v>
      </c>
    </row>
    <row r="92" spans="1:13" ht="3.75" customHeight="1" x14ac:dyDescent="0.25">
      <c r="A92" s="87"/>
      <c r="B92" s="36"/>
      <c r="C92" s="47"/>
      <c r="D92" s="47"/>
      <c r="E92" s="47"/>
      <c r="F92" s="47"/>
      <c r="G92" s="47"/>
      <c r="H92" s="47"/>
      <c r="I92" s="47"/>
      <c r="J92" s="47"/>
      <c r="K92" s="47"/>
      <c r="L92" s="47"/>
      <c r="M92" s="47"/>
    </row>
    <row r="93" spans="1:13" ht="3.75"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5" customHeight="1" x14ac:dyDescent="0.25">
      <c r="A96" s="50" t="s">
        <v>96</v>
      </c>
      <c r="B96" s="248" t="s">
        <v>244</v>
      </c>
      <c r="C96" s="248"/>
      <c r="D96" s="248"/>
      <c r="E96" s="248"/>
      <c r="F96" s="248"/>
      <c r="G96" s="248"/>
      <c r="H96" s="248"/>
      <c r="I96" s="248"/>
      <c r="J96" s="248"/>
    </row>
    <row r="97" spans="1:10" ht="36.75" customHeight="1" x14ac:dyDescent="0.25">
      <c r="A97" s="50" t="s">
        <v>98</v>
      </c>
      <c r="B97" s="248" t="s">
        <v>103</v>
      </c>
      <c r="C97" s="248"/>
      <c r="D97" s="248"/>
      <c r="E97" s="248"/>
      <c r="F97" s="248"/>
      <c r="G97" s="248"/>
      <c r="H97" s="248"/>
      <c r="I97" s="248"/>
      <c r="J97" s="248"/>
    </row>
    <row r="98" spans="1:10" x14ac:dyDescent="0.25">
      <c r="A98" s="49" t="s">
        <v>108</v>
      </c>
      <c r="B98" s="248" t="s">
        <v>277</v>
      </c>
      <c r="C98" s="248"/>
      <c r="D98" s="248"/>
      <c r="E98" s="248"/>
      <c r="F98" s="248"/>
      <c r="G98" s="248"/>
      <c r="H98" s="248"/>
      <c r="I98" s="248"/>
      <c r="J98" s="248"/>
    </row>
    <row r="99" spans="1:10" ht="14.45" customHeight="1" x14ac:dyDescent="0.25">
      <c r="A99" s="49" t="s">
        <v>106</v>
      </c>
      <c r="B99" s="248" t="s">
        <v>278</v>
      </c>
      <c r="C99" s="248"/>
      <c r="D99" s="248"/>
      <c r="E99" s="248"/>
      <c r="F99" s="248"/>
      <c r="G99" s="248"/>
      <c r="H99" s="248"/>
      <c r="I99" s="248"/>
      <c r="J99" s="248"/>
    </row>
    <row r="100" spans="1:10" ht="24.75" customHeight="1" x14ac:dyDescent="0.25">
      <c r="A100" s="49" t="s">
        <v>110</v>
      </c>
      <c r="B100" s="248" t="s">
        <v>111</v>
      </c>
      <c r="C100" s="248"/>
      <c r="D100" s="248"/>
      <c r="E100" s="248"/>
      <c r="F100" s="248"/>
      <c r="G100" s="248"/>
      <c r="H100" s="248"/>
      <c r="I100" s="248"/>
      <c r="J100" s="248"/>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C9408-6DA8-4DA5-AC1B-486C8D657C6C}">
  <dimension ref="A1:R103"/>
  <sheetViews>
    <sheetView zoomScaleNormal="100" workbookViewId="0">
      <pane ySplit="8" topLeftCell="A9" activePane="bottomLeft" state="frozen"/>
      <selection activeCell="B93" sqref="B93:M93"/>
      <selection pane="bottomLeft"/>
    </sheetView>
  </sheetViews>
  <sheetFormatPr baseColWidth="10" defaultColWidth="11.42578125" defaultRowHeight="15" x14ac:dyDescent="0.25"/>
  <cols>
    <col min="1" max="1" width="5.7109375" style="14" customWidth="1"/>
    <col min="2" max="2" width="10.7109375" style="14" customWidth="1"/>
    <col min="3" max="5" width="11.42578125" style="14"/>
    <col min="6" max="6" width="2.7109375" style="14" customWidth="1"/>
    <col min="7" max="8" width="11.42578125" style="14"/>
    <col min="9" max="9" width="14.28515625" style="14" customWidth="1"/>
    <col min="10" max="10" width="3.42578125" style="14" customWidth="1"/>
    <col min="11" max="12" width="11.42578125" style="14"/>
    <col min="13" max="13" width="13.42578125" style="14" customWidth="1"/>
    <col min="14" max="16" width="11.42578125" style="14"/>
    <col min="17" max="17" width="12.28515625" style="14" bestFit="1" customWidth="1"/>
    <col min="18" max="18" width="18.7109375" style="14" bestFit="1" customWidth="1"/>
    <col min="19" max="16384" width="11.42578125" style="14"/>
  </cols>
  <sheetData>
    <row r="1" spans="1:13" ht="15" customHeight="1" x14ac:dyDescent="0.25">
      <c r="A1" s="1" t="s">
        <v>70</v>
      </c>
      <c r="B1" s="1"/>
    </row>
    <row r="2" spans="1:13" s="2" customFormat="1" ht="15" customHeight="1" x14ac:dyDescent="0.2">
      <c r="E2" s="4"/>
      <c r="F2" s="4"/>
      <c r="G2" s="4"/>
      <c r="H2" s="4"/>
      <c r="I2" s="4"/>
      <c r="J2" s="4"/>
    </row>
    <row r="3" spans="1:13" s="2" customFormat="1" ht="15" customHeight="1" x14ac:dyDescent="0.2">
      <c r="A3" s="235" t="s">
        <v>119</v>
      </c>
      <c r="B3" s="235"/>
      <c r="C3" s="235"/>
      <c r="D3" s="235"/>
      <c r="E3" s="235"/>
      <c r="F3" s="235"/>
      <c r="G3" s="235"/>
      <c r="H3" s="235"/>
      <c r="I3" s="235"/>
      <c r="J3" s="103"/>
      <c r="M3" s="48" t="s">
        <v>7</v>
      </c>
    </row>
    <row r="4" spans="1:13" s="2" customFormat="1" ht="12.75" customHeight="1" x14ac:dyDescent="0.2">
      <c r="A4" s="59" t="s">
        <v>72</v>
      </c>
      <c r="B4" s="3"/>
      <c r="C4" s="3"/>
      <c r="D4" s="3"/>
      <c r="E4" s="4"/>
      <c r="F4" s="4"/>
      <c r="G4" s="6"/>
      <c r="H4" s="6"/>
      <c r="I4" s="16"/>
      <c r="M4" s="24"/>
    </row>
    <row r="5" spans="1:13" x14ac:dyDescent="0.25">
      <c r="A5" s="52" t="s">
        <v>73</v>
      </c>
      <c r="B5" s="4"/>
      <c r="C5" s="4"/>
      <c r="D5" s="4"/>
      <c r="E5" s="6"/>
      <c r="F5" s="7"/>
      <c r="G5" s="2"/>
      <c r="H5" s="2"/>
      <c r="I5" s="2"/>
      <c r="J5" s="52"/>
      <c r="K5" s="2"/>
      <c r="L5" s="2"/>
      <c r="M5" s="24"/>
    </row>
    <row r="6" spans="1:13" s="2" customFormat="1" ht="12.75" x14ac:dyDescent="0.2">
      <c r="A6" s="53" t="s">
        <v>120</v>
      </c>
      <c r="B6" s="4"/>
      <c r="C6" s="4"/>
      <c r="D6" s="4"/>
      <c r="E6" s="4"/>
      <c r="F6" s="8"/>
      <c r="G6" s="8"/>
      <c r="H6" s="8"/>
      <c r="I6" s="8"/>
      <c r="J6" s="53"/>
      <c r="M6" s="105" t="s">
        <v>75</v>
      </c>
    </row>
    <row r="7" spans="1:13" x14ac:dyDescent="0.25">
      <c r="A7" s="244" t="s">
        <v>76</v>
      </c>
      <c r="B7" s="244" t="s">
        <v>77</v>
      </c>
      <c r="C7" s="246" t="s">
        <v>121</v>
      </c>
      <c r="D7" s="246"/>
      <c r="E7" s="246"/>
      <c r="F7" s="27"/>
      <c r="G7" s="246" t="s">
        <v>122</v>
      </c>
      <c r="H7" s="246"/>
      <c r="I7" s="246"/>
      <c r="J7" s="27"/>
      <c r="K7" s="246" t="s">
        <v>123</v>
      </c>
      <c r="L7" s="246"/>
      <c r="M7" s="246"/>
    </row>
    <row r="8" spans="1:13" s="21" customFormat="1" ht="38.25" customHeight="1" x14ac:dyDescent="0.25">
      <c r="A8" s="245"/>
      <c r="B8" s="245"/>
      <c r="C8" s="57" t="s">
        <v>72</v>
      </c>
      <c r="D8" s="57" t="s">
        <v>81</v>
      </c>
      <c r="E8" s="57" t="s">
        <v>82</v>
      </c>
      <c r="F8" s="54"/>
      <c r="G8" s="57" t="s">
        <v>72</v>
      </c>
      <c r="H8" s="57" t="s">
        <v>81</v>
      </c>
      <c r="I8" s="57" t="s">
        <v>82</v>
      </c>
      <c r="J8" s="54"/>
      <c r="K8" s="57" t="s">
        <v>72</v>
      </c>
      <c r="L8" s="57" t="s">
        <v>81</v>
      </c>
      <c r="M8" s="57" t="s">
        <v>82</v>
      </c>
    </row>
    <row r="9" spans="1:13" x14ac:dyDescent="0.25">
      <c r="A9" s="241">
        <v>2005</v>
      </c>
      <c r="B9" s="66" t="s">
        <v>86</v>
      </c>
      <c r="C9" s="212">
        <v>1421.1910590585001</v>
      </c>
      <c r="D9" s="212">
        <v>605.0053026132</v>
      </c>
      <c r="E9" s="212">
        <v>1691.9839185003</v>
      </c>
      <c r="F9" s="215"/>
      <c r="G9" s="212">
        <v>2591.5774668664999</v>
      </c>
      <c r="H9" s="212">
        <v>1103.2423118576</v>
      </c>
      <c r="I9" s="212">
        <v>3085.3750236725</v>
      </c>
      <c r="J9" s="215"/>
      <c r="K9" s="212">
        <v>3146.9941139563002</v>
      </c>
      <c r="L9" s="212">
        <v>1375.8062679167001</v>
      </c>
      <c r="M9" s="212">
        <v>3734.6361031114998</v>
      </c>
    </row>
    <row r="10" spans="1:13" x14ac:dyDescent="0.25">
      <c r="A10" s="242"/>
      <c r="B10" s="67" t="s">
        <v>88</v>
      </c>
      <c r="C10" s="213">
        <v>1432.859745614152</v>
      </c>
      <c r="D10" s="213">
        <v>616.96410214225739</v>
      </c>
      <c r="E10" s="213">
        <v>1700.376607155288</v>
      </c>
      <c r="F10" s="107"/>
      <c r="G10" s="213">
        <v>2598.1065757405358</v>
      </c>
      <c r="H10" s="213">
        <v>1118.698808922569</v>
      </c>
      <c r="I10" s="213">
        <v>3083.176603856647</v>
      </c>
      <c r="J10" s="107"/>
      <c r="K10" s="213">
        <v>3068.914337101231</v>
      </c>
      <c r="L10" s="213">
        <v>1343.751274295829</v>
      </c>
      <c r="M10" s="213">
        <v>3634.56291226033</v>
      </c>
    </row>
    <row r="11" spans="1:13" x14ac:dyDescent="0.25">
      <c r="A11" s="242"/>
      <c r="B11" s="67" t="s">
        <v>89</v>
      </c>
      <c r="C11" s="213">
        <v>1457.8983161952001</v>
      </c>
      <c r="D11" s="213">
        <v>622.41767315779998</v>
      </c>
      <c r="E11" s="213">
        <v>1731.7684330469001</v>
      </c>
      <c r="F11" s="107"/>
      <c r="G11" s="213">
        <v>2631.4865181195</v>
      </c>
      <c r="H11" s="213">
        <v>1123.4553859893001</v>
      </c>
      <c r="I11" s="213">
        <v>3125.8183327635002</v>
      </c>
      <c r="J11" s="107"/>
      <c r="K11" s="213">
        <v>3120.2595435921999</v>
      </c>
      <c r="L11" s="213">
        <v>1361.0844778792</v>
      </c>
      <c r="M11" s="213">
        <v>3696.9162080218998</v>
      </c>
    </row>
    <row r="12" spans="1:13" x14ac:dyDescent="0.25">
      <c r="A12" s="243"/>
      <c r="B12" s="68" t="s">
        <v>90</v>
      </c>
      <c r="C12" s="214">
        <v>1525.0315919310001</v>
      </c>
      <c r="D12" s="214">
        <v>660.37183710459999</v>
      </c>
      <c r="E12" s="214">
        <v>1809.0015052708</v>
      </c>
      <c r="F12" s="108"/>
      <c r="G12" s="214">
        <v>2718.8739513821001</v>
      </c>
      <c r="H12" s="214">
        <v>1177.3315357070001</v>
      </c>
      <c r="I12" s="214">
        <v>3225.1443817395998</v>
      </c>
      <c r="J12" s="108"/>
      <c r="K12" s="214">
        <v>3276.3004536004</v>
      </c>
      <c r="L12" s="214">
        <v>1456.1786130577</v>
      </c>
      <c r="M12" s="214">
        <v>3874.0614092152</v>
      </c>
    </row>
    <row r="13" spans="1:13" x14ac:dyDescent="0.25">
      <c r="A13" s="241">
        <v>2006</v>
      </c>
      <c r="B13" s="66" t="s">
        <v>86</v>
      </c>
      <c r="C13" s="212">
        <v>1547.9879628423</v>
      </c>
      <c r="D13" s="212">
        <v>663.84103830280003</v>
      </c>
      <c r="E13" s="212">
        <v>1836.5764303877002</v>
      </c>
      <c r="F13" s="106"/>
      <c r="G13" s="212">
        <v>2722.1327244603999</v>
      </c>
      <c r="H13" s="212">
        <v>1167.3627040910001</v>
      </c>
      <c r="I13" s="212">
        <v>3229.6147787554</v>
      </c>
      <c r="J13" s="106"/>
      <c r="K13" s="212">
        <v>3254.1975524916002</v>
      </c>
      <c r="L13" s="212">
        <v>1425.2551035843001</v>
      </c>
      <c r="M13" s="212">
        <v>3851.1703902739</v>
      </c>
    </row>
    <row r="14" spans="1:13" x14ac:dyDescent="0.25">
      <c r="A14" s="242"/>
      <c r="B14" s="67" t="s">
        <v>88</v>
      </c>
      <c r="C14" s="213">
        <v>1583.2412906469001</v>
      </c>
      <c r="D14" s="213">
        <v>693.32634149830005</v>
      </c>
      <c r="E14" s="213">
        <v>1873.5515513591001</v>
      </c>
      <c r="F14" s="107"/>
      <c r="G14" s="213">
        <v>2783.7770951185003</v>
      </c>
      <c r="H14" s="213">
        <v>1219.0599122871001</v>
      </c>
      <c r="I14" s="213">
        <v>3294.2230132630002</v>
      </c>
      <c r="J14" s="107"/>
      <c r="K14" s="213">
        <v>3351.8983156248</v>
      </c>
      <c r="L14" s="213">
        <v>1505.4332110451001</v>
      </c>
      <c r="M14" s="213">
        <v>3954.2567392241003</v>
      </c>
    </row>
    <row r="15" spans="1:13" x14ac:dyDescent="0.25">
      <c r="A15" s="242"/>
      <c r="B15" s="67" t="s">
        <v>89</v>
      </c>
      <c r="C15" s="213">
        <v>1622.5815421174</v>
      </c>
      <c r="D15" s="213">
        <v>695.41546186800008</v>
      </c>
      <c r="E15" s="213">
        <v>1923.2278244816</v>
      </c>
      <c r="F15" s="107"/>
      <c r="G15" s="213">
        <v>2828.5572504260999</v>
      </c>
      <c r="H15" s="213">
        <v>1212.279565413</v>
      </c>
      <c r="I15" s="213">
        <v>3352.6573956090001</v>
      </c>
      <c r="J15" s="107"/>
      <c r="K15" s="213">
        <v>3362.5850804878</v>
      </c>
      <c r="L15" s="213">
        <v>1469.7179603892</v>
      </c>
      <c r="M15" s="213">
        <v>3976.3731329087</v>
      </c>
    </row>
    <row r="16" spans="1:13" x14ac:dyDescent="0.25">
      <c r="A16" s="243"/>
      <c r="B16" s="68" t="s">
        <v>90</v>
      </c>
      <c r="C16" s="214">
        <v>1619.5873658047001</v>
      </c>
      <c r="D16" s="214">
        <v>712.2021626344</v>
      </c>
      <c r="E16" s="214">
        <v>1913.6732889255002</v>
      </c>
      <c r="F16" s="108"/>
      <c r="G16" s="214">
        <v>2772.5367491901002</v>
      </c>
      <c r="H16" s="214">
        <v>1219.2035517488</v>
      </c>
      <c r="I16" s="214">
        <v>3275.9761106515002</v>
      </c>
      <c r="J16" s="108"/>
      <c r="K16" s="214">
        <v>3235.3300114821</v>
      </c>
      <c r="L16" s="214">
        <v>1433.1198089666</v>
      </c>
      <c r="M16" s="214">
        <v>3819.4310627364002</v>
      </c>
    </row>
    <row r="17" spans="1:13" x14ac:dyDescent="0.25">
      <c r="A17" s="241">
        <v>2007</v>
      </c>
      <c r="B17" s="66" t="s">
        <v>86</v>
      </c>
      <c r="C17" s="212">
        <v>1638.7444382967001</v>
      </c>
      <c r="D17" s="212">
        <v>711.77351110820007</v>
      </c>
      <c r="E17" s="212">
        <v>1938.7188549872001</v>
      </c>
      <c r="F17" s="106"/>
      <c r="G17" s="212">
        <v>2768.2273826702999</v>
      </c>
      <c r="H17" s="212">
        <v>1202.3539959392001</v>
      </c>
      <c r="I17" s="212">
        <v>3274.9552012230001</v>
      </c>
      <c r="J17" s="106"/>
      <c r="K17" s="212">
        <v>3207.9582681292</v>
      </c>
      <c r="L17" s="212">
        <v>1404.8400831715001</v>
      </c>
      <c r="M17" s="212">
        <v>3791.4601988719</v>
      </c>
    </row>
    <row r="18" spans="1:13" x14ac:dyDescent="0.25">
      <c r="A18" s="242"/>
      <c r="B18" s="67" t="s">
        <v>88</v>
      </c>
      <c r="C18" s="213">
        <v>1675.4230029663001</v>
      </c>
      <c r="D18" s="213">
        <v>735.08581199610001</v>
      </c>
      <c r="E18" s="213">
        <v>1978.4578442679001</v>
      </c>
      <c r="F18" s="107"/>
      <c r="G18" s="213">
        <v>2833.2605418016001</v>
      </c>
      <c r="H18" s="213">
        <v>1243.0828646135001</v>
      </c>
      <c r="I18" s="213">
        <v>3345.7142070139002</v>
      </c>
      <c r="J18" s="107"/>
      <c r="K18" s="213">
        <v>3323.7648895361003</v>
      </c>
      <c r="L18" s="213">
        <v>1477.8988027196001</v>
      </c>
      <c r="M18" s="213">
        <v>3918.6171851316003</v>
      </c>
    </row>
    <row r="19" spans="1:13" x14ac:dyDescent="0.25">
      <c r="A19" s="242"/>
      <c r="B19" s="67" t="s">
        <v>89</v>
      </c>
      <c r="C19" s="213">
        <v>1669.2328103951002</v>
      </c>
      <c r="D19" s="213">
        <v>727.39061008179999</v>
      </c>
      <c r="E19" s="213">
        <v>1974.2403805608001</v>
      </c>
      <c r="F19" s="107"/>
      <c r="G19" s="213">
        <v>2798.3212309942001</v>
      </c>
      <c r="H19" s="213">
        <v>1219.4060497384</v>
      </c>
      <c r="I19" s="213">
        <v>3309.6394568843002</v>
      </c>
      <c r="J19" s="107"/>
      <c r="K19" s="213">
        <v>3286.5670704749</v>
      </c>
      <c r="L19" s="213">
        <v>1452.1662336591</v>
      </c>
      <c r="M19" s="213">
        <v>3880.6221486621002</v>
      </c>
    </row>
    <row r="20" spans="1:13" x14ac:dyDescent="0.25">
      <c r="A20" s="243"/>
      <c r="B20" s="68" t="s">
        <v>90</v>
      </c>
      <c r="C20" s="214">
        <v>1693.5548112312001</v>
      </c>
      <c r="D20" s="214">
        <v>770.66407029060008</v>
      </c>
      <c r="E20" s="214">
        <v>1991.2561513714002</v>
      </c>
      <c r="F20" s="108"/>
      <c r="G20" s="214">
        <v>2792.7415102317</v>
      </c>
      <c r="H20" s="214">
        <v>1270.8567359446999</v>
      </c>
      <c r="I20" s="214">
        <v>3283.6632594114003</v>
      </c>
      <c r="J20" s="108"/>
      <c r="K20" s="214">
        <v>3257.2273529460999</v>
      </c>
      <c r="L20" s="214">
        <v>1499.8210946337001</v>
      </c>
      <c r="M20" s="214">
        <v>3824.1224089493003</v>
      </c>
    </row>
    <row r="21" spans="1:13" x14ac:dyDescent="0.25">
      <c r="A21" s="241">
        <v>2008</v>
      </c>
      <c r="B21" s="66" t="s">
        <v>86</v>
      </c>
      <c r="C21" s="212">
        <v>1713.7413935890002</v>
      </c>
      <c r="D21" s="212">
        <v>784.66476974099999</v>
      </c>
      <c r="E21" s="212">
        <v>2011.3734892349</v>
      </c>
      <c r="F21" s="106"/>
      <c r="G21" s="212">
        <v>2786.4542189149001</v>
      </c>
      <c r="H21" s="212">
        <v>1275.824034045</v>
      </c>
      <c r="I21" s="212">
        <v>3270.3884996060001</v>
      </c>
      <c r="J21" s="106"/>
      <c r="K21" s="212">
        <v>3263.2545142381</v>
      </c>
      <c r="L21" s="212">
        <v>1514.959745589</v>
      </c>
      <c r="M21" s="212">
        <v>3823.3252580748999</v>
      </c>
    </row>
    <row r="22" spans="1:13" x14ac:dyDescent="0.25">
      <c r="A22" s="242"/>
      <c r="B22" s="67" t="s">
        <v>88</v>
      </c>
      <c r="C22" s="213">
        <v>1728.1923466894</v>
      </c>
      <c r="D22" s="213">
        <v>790.68488800750004</v>
      </c>
      <c r="E22" s="213">
        <v>2029.1500362098</v>
      </c>
      <c r="F22" s="107"/>
      <c r="G22" s="213">
        <v>2785.5400035753</v>
      </c>
      <c r="H22" s="213">
        <v>1274.4440108108001</v>
      </c>
      <c r="I22" s="213">
        <v>3270.6305000982002</v>
      </c>
      <c r="J22" s="107"/>
      <c r="K22" s="213">
        <v>3222.7475822296001</v>
      </c>
      <c r="L22" s="213">
        <v>1489.93595086</v>
      </c>
      <c r="M22" s="213">
        <v>3779.0130072369002</v>
      </c>
    </row>
    <row r="23" spans="1:13" x14ac:dyDescent="0.25">
      <c r="A23" s="242"/>
      <c r="B23" s="67" t="s">
        <v>89</v>
      </c>
      <c r="C23" s="213">
        <v>1713.9265171481002</v>
      </c>
      <c r="D23" s="213">
        <v>768.92593794130005</v>
      </c>
      <c r="E23" s="213">
        <v>2013.3518574086002</v>
      </c>
      <c r="F23" s="107"/>
      <c r="G23" s="213">
        <v>2723.9637021536</v>
      </c>
      <c r="H23" s="213">
        <v>1222.0630952613001</v>
      </c>
      <c r="I23" s="213">
        <v>3199.84393985</v>
      </c>
      <c r="J23" s="107"/>
      <c r="K23" s="213">
        <v>3119.1733511441003</v>
      </c>
      <c r="L23" s="213">
        <v>1412.5442697866001</v>
      </c>
      <c r="M23" s="213">
        <v>3659.9222190579003</v>
      </c>
    </row>
    <row r="24" spans="1:13" x14ac:dyDescent="0.25">
      <c r="A24" s="243"/>
      <c r="B24" s="68" t="s">
        <v>90</v>
      </c>
      <c r="C24" s="214">
        <v>1665.9888250107001</v>
      </c>
      <c r="D24" s="214">
        <v>782.99152135750001</v>
      </c>
      <c r="E24" s="214">
        <v>1948.2812438745</v>
      </c>
      <c r="F24" s="108"/>
      <c r="G24" s="214">
        <v>2587.3416677724999</v>
      </c>
      <c r="H24" s="214">
        <v>1216.014512407</v>
      </c>
      <c r="I24" s="214">
        <v>3025.7521341920001</v>
      </c>
      <c r="J24" s="108"/>
      <c r="K24" s="214">
        <v>2934.4057049538001</v>
      </c>
      <c r="L24" s="214">
        <v>1386.1921262502001</v>
      </c>
      <c r="M24" s="214">
        <v>3429.3663965005003</v>
      </c>
    </row>
    <row r="25" spans="1:13" x14ac:dyDescent="0.25">
      <c r="A25" s="241">
        <v>2009</v>
      </c>
      <c r="B25" s="66" t="s">
        <v>86</v>
      </c>
      <c r="C25" s="212">
        <v>1697.6677151258</v>
      </c>
      <c r="D25" s="212">
        <v>815.72419545390005</v>
      </c>
      <c r="E25" s="212">
        <v>1979.9361037478</v>
      </c>
      <c r="F25" s="106"/>
      <c r="G25" s="212">
        <v>2599.7729075702</v>
      </c>
      <c r="H25" s="212">
        <v>1249.1830082504</v>
      </c>
      <c r="I25" s="212">
        <v>3032.0328267903001</v>
      </c>
      <c r="J25" s="106"/>
      <c r="K25" s="212">
        <v>2946.9895350308002</v>
      </c>
      <c r="L25" s="212">
        <v>1425.5638824457001</v>
      </c>
      <c r="M25" s="212">
        <v>3433.9258952220002</v>
      </c>
    </row>
    <row r="26" spans="1:13" x14ac:dyDescent="0.25">
      <c r="A26" s="242"/>
      <c r="B26" s="67" t="s">
        <v>88</v>
      </c>
      <c r="C26" s="213">
        <v>1707.6399720045001</v>
      </c>
      <c r="D26" s="213">
        <v>791.62731980440003</v>
      </c>
      <c r="E26" s="213">
        <v>1998.4617572664001</v>
      </c>
      <c r="F26" s="107"/>
      <c r="G26" s="213">
        <v>2597.5375553095</v>
      </c>
      <c r="H26" s="213">
        <v>1204.1658234243</v>
      </c>
      <c r="I26" s="213">
        <v>3039.9144740422003</v>
      </c>
      <c r="J26" s="107"/>
      <c r="K26" s="213">
        <v>2892.3251613970001</v>
      </c>
      <c r="L26" s="213">
        <v>1341.1354831636002</v>
      </c>
      <c r="M26" s="213">
        <v>3384.8071707014001</v>
      </c>
    </row>
    <row r="27" spans="1:13" x14ac:dyDescent="0.25">
      <c r="A27" s="242"/>
      <c r="B27" s="67" t="s">
        <v>89</v>
      </c>
      <c r="C27" s="213">
        <v>1674.7109594906001</v>
      </c>
      <c r="D27" s="213">
        <v>779.93859292420007</v>
      </c>
      <c r="E27" s="213">
        <v>1961.4646470185</v>
      </c>
      <c r="F27" s="107"/>
      <c r="G27" s="213">
        <v>2531.6031551185001</v>
      </c>
      <c r="H27" s="213">
        <v>1179.0064377712999</v>
      </c>
      <c r="I27" s="213">
        <v>2965.0788757934001</v>
      </c>
      <c r="J27" s="107"/>
      <c r="K27" s="213">
        <v>2797.3903841513002</v>
      </c>
      <c r="L27" s="213">
        <v>1302.5793410609001</v>
      </c>
      <c r="M27" s="213">
        <v>3276.4424813997002</v>
      </c>
    </row>
    <row r="28" spans="1:13" x14ac:dyDescent="0.25">
      <c r="A28" s="243"/>
      <c r="B28" s="68" t="s">
        <v>90</v>
      </c>
      <c r="C28" s="214">
        <v>1660.6041051195</v>
      </c>
      <c r="D28" s="214">
        <v>807.09157508040005</v>
      </c>
      <c r="E28" s="214">
        <v>1932.7906226465</v>
      </c>
      <c r="F28" s="108"/>
      <c r="G28" s="214">
        <v>2480.3808242472001</v>
      </c>
      <c r="H28" s="214">
        <v>1205.5218098458001</v>
      </c>
      <c r="I28" s="214">
        <v>2886.9354127920001</v>
      </c>
      <c r="J28" s="108"/>
      <c r="K28" s="214">
        <v>2767.7183454373999</v>
      </c>
      <c r="L28" s="214">
        <v>1346.1874942331001</v>
      </c>
      <c r="M28" s="214">
        <v>3221.046818458</v>
      </c>
    </row>
    <row r="29" spans="1:13" x14ac:dyDescent="0.25">
      <c r="A29" s="241">
        <v>2010</v>
      </c>
      <c r="B29" s="66" t="s">
        <v>86</v>
      </c>
      <c r="C29" s="212">
        <v>1698.9317741657001</v>
      </c>
      <c r="D29" s="212">
        <v>826.5369042223</v>
      </c>
      <c r="E29" s="212">
        <v>1974.8220537455002</v>
      </c>
      <c r="F29" s="106"/>
      <c r="G29" s="212">
        <v>2483.6547791085</v>
      </c>
      <c r="H29" s="212">
        <v>1208.3076928085</v>
      </c>
      <c r="I29" s="212">
        <v>2886.9765733131999</v>
      </c>
      <c r="J29" s="106"/>
      <c r="K29" s="212">
        <v>2755.0504997600001</v>
      </c>
      <c r="L29" s="212">
        <v>1340.4268260628</v>
      </c>
      <c r="M29" s="212">
        <v>3202.4177806585999</v>
      </c>
    </row>
    <row r="30" spans="1:13" x14ac:dyDescent="0.25">
      <c r="A30" s="242"/>
      <c r="B30" s="67" t="s">
        <v>88</v>
      </c>
      <c r="C30" s="213">
        <v>1728.1291167661</v>
      </c>
      <c r="D30" s="213">
        <v>821.55687101640001</v>
      </c>
      <c r="E30" s="213">
        <v>2016.2127398788</v>
      </c>
      <c r="F30" s="107"/>
      <c r="G30" s="213">
        <v>2528.5630988564003</v>
      </c>
      <c r="H30" s="213">
        <v>1202.0851726354001</v>
      </c>
      <c r="I30" s="213">
        <v>2950.0811507891003</v>
      </c>
      <c r="J30" s="107"/>
      <c r="K30" s="213">
        <v>2829.2915979844001</v>
      </c>
      <c r="L30" s="213">
        <v>1351.0397265578999</v>
      </c>
      <c r="M30" s="213">
        <v>3299.0392181991001</v>
      </c>
    </row>
    <row r="31" spans="1:13" x14ac:dyDescent="0.25">
      <c r="A31" s="242"/>
      <c r="B31" s="67" t="s">
        <v>89</v>
      </c>
      <c r="C31" s="213">
        <v>1716.7627026094001</v>
      </c>
      <c r="D31" s="213">
        <v>816.49526302369998</v>
      </c>
      <c r="E31" s="213">
        <v>2001.531121729</v>
      </c>
      <c r="F31" s="107"/>
      <c r="G31" s="213">
        <v>2503.2911482046002</v>
      </c>
      <c r="H31" s="213">
        <v>1190.5695302977001</v>
      </c>
      <c r="I31" s="213">
        <v>2918.5251591643</v>
      </c>
      <c r="J31" s="107"/>
      <c r="K31" s="213">
        <v>2837.9377559909999</v>
      </c>
      <c r="L31" s="213">
        <v>1364.3706857833001</v>
      </c>
      <c r="M31" s="213">
        <v>3304.0496540766003</v>
      </c>
    </row>
    <row r="32" spans="1:13" x14ac:dyDescent="0.25">
      <c r="A32" s="243"/>
      <c r="B32" s="68" t="s">
        <v>90</v>
      </c>
      <c r="C32" s="214">
        <v>1687.6883961351</v>
      </c>
      <c r="D32" s="214">
        <v>830.49098538150008</v>
      </c>
      <c r="E32" s="214">
        <v>1961.9800429956001</v>
      </c>
      <c r="F32" s="108"/>
      <c r="G32" s="214">
        <v>2418.1079797283001</v>
      </c>
      <c r="H32" s="214">
        <v>1189.9216013112</v>
      </c>
      <c r="I32" s="214">
        <v>2811.1111084843001</v>
      </c>
      <c r="J32" s="108"/>
      <c r="K32" s="214">
        <v>2722.7037593757</v>
      </c>
      <c r="L32" s="214">
        <v>1348.6877051932001</v>
      </c>
      <c r="M32" s="214">
        <v>3162.3704237712</v>
      </c>
    </row>
    <row r="33" spans="1:13" x14ac:dyDescent="0.25">
      <c r="A33" s="241">
        <v>2011</v>
      </c>
      <c r="B33" s="66" t="s">
        <v>86</v>
      </c>
      <c r="C33" s="212">
        <v>1750.7800010938001</v>
      </c>
      <c r="D33" s="212">
        <v>880.52414393820004</v>
      </c>
      <c r="E33" s="212">
        <v>2028.3035098056</v>
      </c>
      <c r="F33" s="106"/>
      <c r="G33" s="212">
        <v>2473.7838693156</v>
      </c>
      <c r="H33" s="212">
        <v>1244.1462790620001</v>
      </c>
      <c r="I33" s="212">
        <v>2865.9137650068001</v>
      </c>
      <c r="J33" s="106"/>
      <c r="K33" s="212">
        <v>2781.0268978999002</v>
      </c>
      <c r="L33" s="212">
        <v>1408.8875909641999</v>
      </c>
      <c r="M33" s="212">
        <v>3218.6004135173002</v>
      </c>
    </row>
    <row r="34" spans="1:13" x14ac:dyDescent="0.25">
      <c r="A34" s="242"/>
      <c r="B34" s="67" t="s">
        <v>88</v>
      </c>
      <c r="C34" s="213">
        <v>1762.6623269673</v>
      </c>
      <c r="D34" s="213">
        <v>881.75219044590006</v>
      </c>
      <c r="E34" s="213">
        <v>2043.8937157423002</v>
      </c>
      <c r="F34" s="107"/>
      <c r="G34" s="213">
        <v>2496.8062702197003</v>
      </c>
      <c r="H34" s="213">
        <v>1248.9995186276001</v>
      </c>
      <c r="I34" s="213">
        <v>2895.1697480868002</v>
      </c>
      <c r="J34" s="107"/>
      <c r="K34" s="213">
        <v>2797.5918325591001</v>
      </c>
      <c r="L34" s="213">
        <v>1407.8457987530001</v>
      </c>
      <c r="M34" s="213">
        <v>3241.2695596371</v>
      </c>
    </row>
    <row r="35" spans="1:13" x14ac:dyDescent="0.25">
      <c r="A35" s="242"/>
      <c r="B35" s="67" t="s">
        <v>89</v>
      </c>
      <c r="C35" s="213">
        <v>1763.1022882585</v>
      </c>
      <c r="D35" s="213">
        <v>867.5154912209</v>
      </c>
      <c r="E35" s="213">
        <v>2052.5534653254999</v>
      </c>
      <c r="F35" s="107"/>
      <c r="G35" s="213">
        <v>2487.0802787820003</v>
      </c>
      <c r="H35" s="213">
        <v>1223.7410637613</v>
      </c>
      <c r="I35" s="213">
        <v>2895.3880207365</v>
      </c>
      <c r="J35" s="107"/>
      <c r="K35" s="213">
        <v>2793.5705146446003</v>
      </c>
      <c r="L35" s="213">
        <v>1383.0045756845</v>
      </c>
      <c r="M35" s="213">
        <v>3249.4615267867002</v>
      </c>
    </row>
    <row r="36" spans="1:13" x14ac:dyDescent="0.25">
      <c r="A36" s="243"/>
      <c r="B36" s="68" t="s">
        <v>90</v>
      </c>
      <c r="C36" s="214">
        <v>1765.5307332002001</v>
      </c>
      <c r="D36" s="214">
        <v>888.79985288850003</v>
      </c>
      <c r="E36" s="214">
        <v>2051.3990437757002</v>
      </c>
      <c r="F36" s="108"/>
      <c r="G36" s="214">
        <v>2444.0879130974999</v>
      </c>
      <c r="H36" s="214">
        <v>1230.3977137063</v>
      </c>
      <c r="I36" s="214">
        <v>2839.8257325966001</v>
      </c>
      <c r="J36" s="108"/>
      <c r="K36" s="214">
        <v>2730.9185471475002</v>
      </c>
      <c r="L36" s="214">
        <v>1376.8720277692</v>
      </c>
      <c r="M36" s="214">
        <v>3172.4211788304001</v>
      </c>
    </row>
    <row r="37" spans="1:13" x14ac:dyDescent="0.25">
      <c r="A37" s="241">
        <v>2012</v>
      </c>
      <c r="B37" s="66" t="s">
        <v>86</v>
      </c>
      <c r="C37" s="212">
        <v>1820.0090014426</v>
      </c>
      <c r="D37" s="212">
        <v>937.08938007230006</v>
      </c>
      <c r="E37" s="212">
        <v>2103.5481442921</v>
      </c>
      <c r="F37" s="106"/>
      <c r="G37" s="212">
        <v>2475.5204106983001</v>
      </c>
      <c r="H37" s="212">
        <v>1274.6002273500001</v>
      </c>
      <c r="I37" s="212">
        <v>2861.1816545710003</v>
      </c>
      <c r="J37" s="106"/>
      <c r="K37" s="212">
        <v>2737.6537480838001</v>
      </c>
      <c r="L37" s="212">
        <v>1406.4560783366001</v>
      </c>
      <c r="M37" s="212">
        <v>3165.1520583576003</v>
      </c>
    </row>
    <row r="38" spans="1:13" x14ac:dyDescent="0.25">
      <c r="A38" s="242"/>
      <c r="B38" s="67" t="s">
        <v>88</v>
      </c>
      <c r="C38" s="213">
        <v>1856.5716216676001</v>
      </c>
      <c r="D38" s="213">
        <v>936.22788876130005</v>
      </c>
      <c r="E38" s="213">
        <v>2151.0414796098999</v>
      </c>
      <c r="F38" s="107"/>
      <c r="G38" s="213">
        <v>2531.9668071368001</v>
      </c>
      <c r="H38" s="213">
        <v>1276.81470006</v>
      </c>
      <c r="I38" s="213">
        <v>2933.5607436759001</v>
      </c>
      <c r="J38" s="107"/>
      <c r="K38" s="213">
        <v>2776.2045077150001</v>
      </c>
      <c r="L38" s="213">
        <v>1398.3008694602001</v>
      </c>
      <c r="M38" s="213">
        <v>3217.0735809838002</v>
      </c>
    </row>
    <row r="39" spans="1:13" x14ac:dyDescent="0.25">
      <c r="A39" s="242"/>
      <c r="B39" s="67" t="s">
        <v>89</v>
      </c>
      <c r="C39" s="213">
        <v>1859.2105743128</v>
      </c>
      <c r="D39" s="213">
        <v>924.09978735120001</v>
      </c>
      <c r="E39" s="213">
        <v>2159.1772321601002</v>
      </c>
      <c r="F39" s="107"/>
      <c r="G39" s="213">
        <v>2507.6331936587003</v>
      </c>
      <c r="H39" s="213">
        <v>1246.3909860621</v>
      </c>
      <c r="I39" s="213">
        <v>2912.2169232271999</v>
      </c>
      <c r="J39" s="107"/>
      <c r="K39" s="213">
        <v>2683.242453158</v>
      </c>
      <c r="L39" s="213">
        <v>1323.2001184698001</v>
      </c>
      <c r="M39" s="213">
        <v>3119.5194797473</v>
      </c>
    </row>
    <row r="40" spans="1:13" x14ac:dyDescent="0.25">
      <c r="A40" s="243"/>
      <c r="B40" s="68" t="s">
        <v>90</v>
      </c>
      <c r="C40" s="214">
        <v>1852.7698872071001</v>
      </c>
      <c r="D40" s="214">
        <v>932.47500458180002</v>
      </c>
      <c r="E40" s="214">
        <v>2150.2807032098999</v>
      </c>
      <c r="F40" s="108"/>
      <c r="G40" s="214">
        <v>2463.5659913079999</v>
      </c>
      <c r="H40" s="214">
        <v>1239.8807455228</v>
      </c>
      <c r="I40" s="214">
        <v>2859.1561471128002</v>
      </c>
      <c r="J40" s="108"/>
      <c r="K40" s="214">
        <v>2626.5312711700999</v>
      </c>
      <c r="L40" s="214">
        <v>1310.3560474370001</v>
      </c>
      <c r="M40" s="214">
        <v>3052.0213746232002</v>
      </c>
    </row>
    <row r="41" spans="1:13" x14ac:dyDescent="0.25">
      <c r="A41" s="241">
        <v>2013</v>
      </c>
      <c r="B41" s="66" t="s">
        <v>86</v>
      </c>
      <c r="C41" s="212">
        <v>1900.3344057670001</v>
      </c>
      <c r="D41" s="212">
        <v>950.59600283370003</v>
      </c>
      <c r="E41" s="212">
        <v>2207.5741820282001</v>
      </c>
      <c r="F41" s="106"/>
      <c r="G41" s="212">
        <v>2492.8700003411</v>
      </c>
      <c r="H41" s="212">
        <v>1246.9975025011001</v>
      </c>
      <c r="I41" s="212">
        <v>2895.9089701291</v>
      </c>
      <c r="J41" s="106"/>
      <c r="K41" s="212">
        <v>2665.7775901189002</v>
      </c>
      <c r="L41" s="212">
        <v>1325.1721695876001</v>
      </c>
      <c r="M41" s="212">
        <v>3099.4626008402001</v>
      </c>
    </row>
    <row r="42" spans="1:13" x14ac:dyDescent="0.25">
      <c r="A42" s="242"/>
      <c r="B42" s="67" t="s">
        <v>88</v>
      </c>
      <c r="C42" s="213">
        <v>1888.749290491</v>
      </c>
      <c r="D42" s="213">
        <v>943.03783287790009</v>
      </c>
      <c r="E42" s="213">
        <v>2193.5839090211002</v>
      </c>
      <c r="F42" s="107"/>
      <c r="G42" s="213">
        <v>2465.9684717058999</v>
      </c>
      <c r="H42" s="213">
        <v>1231.2388813119001</v>
      </c>
      <c r="I42" s="213">
        <v>2863.9633576149999</v>
      </c>
      <c r="J42" s="107"/>
      <c r="K42" s="213">
        <v>2622.0439222676</v>
      </c>
      <c r="L42" s="213">
        <v>1299.3991965612001</v>
      </c>
      <c r="M42" s="213">
        <v>3048.3768139398003</v>
      </c>
    </row>
    <row r="43" spans="1:13" x14ac:dyDescent="0.25">
      <c r="A43" s="242"/>
      <c r="B43" s="67" t="s">
        <v>89</v>
      </c>
      <c r="C43" s="213">
        <v>1872.6533770515</v>
      </c>
      <c r="D43" s="213">
        <v>965.25953731900006</v>
      </c>
      <c r="E43" s="213">
        <v>2164.6804936265003</v>
      </c>
      <c r="F43" s="107"/>
      <c r="G43" s="213">
        <v>2441.7743973034999</v>
      </c>
      <c r="H43" s="213">
        <v>1258.6130748284002</v>
      </c>
      <c r="I43" s="213">
        <v>2822.5519321689999</v>
      </c>
      <c r="J43" s="107"/>
      <c r="K43" s="213">
        <v>2602.7815915168003</v>
      </c>
      <c r="L43" s="213">
        <v>1337.7924937399</v>
      </c>
      <c r="M43" s="213">
        <v>3009.8938095494</v>
      </c>
    </row>
    <row r="44" spans="1:13" x14ac:dyDescent="0.25">
      <c r="A44" s="243"/>
      <c r="B44" s="68" t="s">
        <v>90</v>
      </c>
      <c r="C44" s="214">
        <v>1907.8112671551</v>
      </c>
      <c r="D44" s="214">
        <v>1011.3242406231001</v>
      </c>
      <c r="E44" s="214">
        <v>2199.7329642355999</v>
      </c>
      <c r="F44" s="108"/>
      <c r="G44" s="214">
        <v>2447.3858685513001</v>
      </c>
      <c r="H44" s="214">
        <v>1297.350895047</v>
      </c>
      <c r="I44" s="214">
        <v>2821.8699951829003</v>
      </c>
      <c r="J44" s="108"/>
      <c r="K44" s="214">
        <v>2600.1599516241999</v>
      </c>
      <c r="L44" s="214">
        <v>1370.8294425832</v>
      </c>
      <c r="M44" s="214">
        <v>3000.4649620161999</v>
      </c>
    </row>
    <row r="45" spans="1:13" x14ac:dyDescent="0.25">
      <c r="A45" s="241">
        <v>2014</v>
      </c>
      <c r="B45" s="66" t="s">
        <v>86</v>
      </c>
      <c r="C45" s="212">
        <v>1901.5497359869</v>
      </c>
      <c r="D45" s="212">
        <v>1033.5229987046</v>
      </c>
      <c r="E45" s="212">
        <v>2180.9262766215002</v>
      </c>
      <c r="F45" s="106"/>
      <c r="G45" s="212">
        <v>2394.9050818729002</v>
      </c>
      <c r="H45" s="212">
        <v>1301.6695987421001</v>
      </c>
      <c r="I45" s="212">
        <v>2746.7656113451003</v>
      </c>
      <c r="J45" s="106"/>
      <c r="K45" s="212">
        <v>2527.2326205784002</v>
      </c>
      <c r="L45" s="212">
        <v>1373.5394921643001</v>
      </c>
      <c r="M45" s="212">
        <v>2898.5515919035001</v>
      </c>
    </row>
    <row r="46" spans="1:13" x14ac:dyDescent="0.25">
      <c r="A46" s="242"/>
      <c r="B46" s="67" t="s">
        <v>88</v>
      </c>
      <c r="C46" s="213">
        <v>1871.0367934993001</v>
      </c>
      <c r="D46" s="213">
        <v>1013.4487925961</v>
      </c>
      <c r="E46" s="213">
        <v>2149.5233571326003</v>
      </c>
      <c r="F46" s="107"/>
      <c r="G46" s="213">
        <v>2358.2666163788999</v>
      </c>
      <c r="H46" s="213">
        <v>1277.3572723382999</v>
      </c>
      <c r="I46" s="213">
        <v>2709.2728437327</v>
      </c>
      <c r="J46" s="107"/>
      <c r="K46" s="213">
        <v>2506.2486916112002</v>
      </c>
      <c r="L46" s="213">
        <v>1365.1595359892001</v>
      </c>
      <c r="M46" s="213">
        <v>2876.7972503756</v>
      </c>
    </row>
    <row r="47" spans="1:13" x14ac:dyDescent="0.25">
      <c r="A47" s="242"/>
      <c r="B47" s="67" t="s">
        <v>89</v>
      </c>
      <c r="C47" s="213">
        <v>1875.4630697386001</v>
      </c>
      <c r="D47" s="213">
        <v>1011.4210248635001</v>
      </c>
      <c r="E47" s="213">
        <v>2158.2700837759003</v>
      </c>
      <c r="F47" s="107"/>
      <c r="G47" s="213">
        <v>2348.0684517705999</v>
      </c>
      <c r="H47" s="213">
        <v>1266.2930229123001</v>
      </c>
      <c r="I47" s="213">
        <v>2702.1411276419999</v>
      </c>
      <c r="J47" s="107"/>
      <c r="K47" s="213">
        <v>2470.8606518249003</v>
      </c>
      <c r="L47" s="213">
        <v>1342.1376266004002</v>
      </c>
      <c r="M47" s="213">
        <v>2840.2996048621999</v>
      </c>
    </row>
    <row r="48" spans="1:13" x14ac:dyDescent="0.25">
      <c r="A48" s="243"/>
      <c r="B48" s="68" t="s">
        <v>90</v>
      </c>
      <c r="C48" s="214">
        <v>1876.9785502157001</v>
      </c>
      <c r="D48" s="214">
        <v>1019.3681835368001</v>
      </c>
      <c r="E48" s="214">
        <v>2156.5210128662002</v>
      </c>
      <c r="F48" s="108"/>
      <c r="G48" s="214">
        <v>2311.1845748911001</v>
      </c>
      <c r="H48" s="214">
        <v>1255.1811109691</v>
      </c>
      <c r="I48" s="214">
        <v>2655.3942770375002</v>
      </c>
      <c r="J48" s="108"/>
      <c r="K48" s="214">
        <v>2413.5229406614999</v>
      </c>
      <c r="L48" s="214">
        <v>1314.1600129344999</v>
      </c>
      <c r="M48" s="214">
        <v>2771.8658806536</v>
      </c>
    </row>
    <row r="49" spans="1:13" x14ac:dyDescent="0.25">
      <c r="A49" s="241">
        <v>2015</v>
      </c>
      <c r="B49" s="66" t="s">
        <v>86</v>
      </c>
      <c r="C49" s="212">
        <v>1937.0847318892002</v>
      </c>
      <c r="D49" s="212">
        <v>1065.0986734390001</v>
      </c>
      <c r="E49" s="212">
        <v>2220.9551612931</v>
      </c>
      <c r="F49" s="106"/>
      <c r="G49" s="212">
        <v>2367.0451457463</v>
      </c>
      <c r="H49" s="212">
        <v>1301.5107719350001</v>
      </c>
      <c r="I49" s="212">
        <v>2713.9242011019001</v>
      </c>
      <c r="J49" s="106"/>
      <c r="K49" s="212">
        <v>2489.3903164533999</v>
      </c>
      <c r="L49" s="212">
        <v>1373.9827146083001</v>
      </c>
      <c r="M49" s="212">
        <v>2852.5053362725002</v>
      </c>
    </row>
    <row r="50" spans="1:13" x14ac:dyDescent="0.25">
      <c r="A50" s="242"/>
      <c r="B50" s="67" t="s">
        <v>88</v>
      </c>
      <c r="C50" s="213">
        <v>1955.425731586</v>
      </c>
      <c r="D50" s="213">
        <v>1078.2652620561</v>
      </c>
      <c r="E50" s="213">
        <v>2239.1942054087999</v>
      </c>
      <c r="F50" s="107"/>
      <c r="G50" s="213">
        <v>2394.3175355358999</v>
      </c>
      <c r="H50" s="213">
        <v>1320.2799693171</v>
      </c>
      <c r="I50" s="213">
        <v>2741.7773351751002</v>
      </c>
      <c r="J50" s="107"/>
      <c r="K50" s="213">
        <v>2504.4055875633999</v>
      </c>
      <c r="L50" s="213">
        <v>1385.237609988</v>
      </c>
      <c r="M50" s="213">
        <v>2866.4654386167999</v>
      </c>
    </row>
    <row r="51" spans="1:13" x14ac:dyDescent="0.25">
      <c r="A51" s="242"/>
      <c r="B51" s="67" t="s">
        <v>89</v>
      </c>
      <c r="C51" s="213">
        <v>2008.7565258266002</v>
      </c>
      <c r="D51" s="213">
        <v>1082.0118914797999</v>
      </c>
      <c r="E51" s="213">
        <v>2308.0448439447</v>
      </c>
      <c r="F51" s="107"/>
      <c r="G51" s="213">
        <v>2450.8659174725003</v>
      </c>
      <c r="H51" s="213">
        <v>1320.1530563972001</v>
      </c>
      <c r="I51" s="213">
        <v>2816.0249245212999</v>
      </c>
      <c r="J51" s="107"/>
      <c r="K51" s="213">
        <v>2550.1597594409</v>
      </c>
      <c r="L51" s="213">
        <v>1380.9710659633001</v>
      </c>
      <c r="M51" s="213">
        <v>2927.7443762436001</v>
      </c>
    </row>
    <row r="52" spans="1:13" x14ac:dyDescent="0.25">
      <c r="A52" s="243"/>
      <c r="B52" s="68" t="s">
        <v>90</v>
      </c>
      <c r="C52" s="214">
        <v>2026.4840282183002</v>
      </c>
      <c r="D52" s="214">
        <v>1145.1367278498001</v>
      </c>
      <c r="E52" s="214">
        <v>2312.9859934155002</v>
      </c>
      <c r="F52" s="108"/>
      <c r="G52" s="214">
        <v>2439.786261707</v>
      </c>
      <c r="H52" s="214">
        <v>1378.687824567</v>
      </c>
      <c r="I52" s="214">
        <v>2784.7204180619001</v>
      </c>
      <c r="J52" s="108"/>
      <c r="K52" s="214">
        <v>2538.5978751902999</v>
      </c>
      <c r="L52" s="214">
        <v>1441.1842518759001</v>
      </c>
      <c r="M52" s="214">
        <v>2895.3371079336002</v>
      </c>
    </row>
    <row r="53" spans="1:13" x14ac:dyDescent="0.25">
      <c r="A53" s="241">
        <v>2016</v>
      </c>
      <c r="B53" s="66" t="s">
        <v>86</v>
      </c>
      <c r="C53" s="212">
        <v>2054.3795237540003</v>
      </c>
      <c r="D53" s="212">
        <v>1172.0713001102999</v>
      </c>
      <c r="E53" s="212">
        <v>2341.1040334535001</v>
      </c>
      <c r="F53" s="106"/>
      <c r="G53" s="212">
        <v>2444.5264533541999</v>
      </c>
      <c r="H53" s="212">
        <v>1394.6591976838001</v>
      </c>
      <c r="I53" s="212">
        <v>2785.7027748086002</v>
      </c>
      <c r="J53" s="106"/>
      <c r="K53" s="212">
        <v>2501.8183619250003</v>
      </c>
      <c r="L53" s="212">
        <v>1426.9977940493</v>
      </c>
      <c r="M53" s="212">
        <v>2851.1037840491999</v>
      </c>
    </row>
    <row r="54" spans="1:13" x14ac:dyDescent="0.25">
      <c r="A54" s="242"/>
      <c r="B54" s="67" t="s">
        <v>88</v>
      </c>
      <c r="C54" s="213">
        <v>2076.8134477152003</v>
      </c>
      <c r="D54" s="213">
        <v>1139.7853945887</v>
      </c>
      <c r="E54" s="213">
        <v>2379.2185699338002</v>
      </c>
      <c r="F54" s="107"/>
      <c r="G54" s="213">
        <v>2479.5072853822003</v>
      </c>
      <c r="H54" s="213">
        <v>1360.7896235282001</v>
      </c>
      <c r="I54" s="213">
        <v>2840.5487185945003</v>
      </c>
      <c r="J54" s="107"/>
      <c r="K54" s="213">
        <v>2545.5425754144999</v>
      </c>
      <c r="L54" s="213">
        <v>1403.2475831902</v>
      </c>
      <c r="M54" s="213">
        <v>2914.1930716089</v>
      </c>
    </row>
    <row r="55" spans="1:13" x14ac:dyDescent="0.25">
      <c r="A55" s="242"/>
      <c r="B55" s="67" t="s">
        <v>89</v>
      </c>
      <c r="C55" s="213">
        <v>2138.8261307416001</v>
      </c>
      <c r="D55" s="213">
        <v>1159.5404151362</v>
      </c>
      <c r="E55" s="213">
        <v>2454.9229140798002</v>
      </c>
      <c r="F55" s="107"/>
      <c r="G55" s="213">
        <v>2538.8787736196</v>
      </c>
      <c r="H55" s="213">
        <v>1376.4244343333</v>
      </c>
      <c r="I55" s="213">
        <v>2914.0992752265001</v>
      </c>
      <c r="J55" s="107"/>
      <c r="K55" s="213">
        <v>2623.2422754551003</v>
      </c>
      <c r="L55" s="213">
        <v>1431.1593437773001</v>
      </c>
      <c r="M55" s="213">
        <v>3008.0263830664003</v>
      </c>
    </row>
    <row r="56" spans="1:13" x14ac:dyDescent="0.25">
      <c r="A56" s="243"/>
      <c r="B56" s="68" t="s">
        <v>90</v>
      </c>
      <c r="C56" s="214">
        <v>2154.8806614289001</v>
      </c>
      <c r="D56" s="214">
        <v>1188.7937060534</v>
      </c>
      <c r="E56" s="214">
        <v>2469.4068535602</v>
      </c>
      <c r="F56" s="108"/>
      <c r="G56" s="214">
        <v>2512.8630444189002</v>
      </c>
      <c r="H56" s="214">
        <v>1386.2836234274</v>
      </c>
      <c r="I56" s="214">
        <v>2879.6403137386001</v>
      </c>
      <c r="J56" s="108"/>
      <c r="K56" s="214">
        <v>2584.4635649310999</v>
      </c>
      <c r="L56" s="214">
        <v>1428.0367194004</v>
      </c>
      <c r="M56" s="214">
        <v>2960.9581756691</v>
      </c>
    </row>
    <row r="57" spans="1:13" x14ac:dyDescent="0.25">
      <c r="A57" s="241">
        <v>2017</v>
      </c>
      <c r="B57" s="66" t="s">
        <v>86</v>
      </c>
      <c r="C57" s="212">
        <v>2222.2491197552999</v>
      </c>
      <c r="D57" s="212">
        <v>1229.2954244047</v>
      </c>
      <c r="E57" s="212">
        <v>2545.8581091419001</v>
      </c>
      <c r="F57" s="106"/>
      <c r="G57" s="212">
        <v>2518.8639064464001</v>
      </c>
      <c r="H57" s="212">
        <v>1393.375678436</v>
      </c>
      <c r="I57" s="212">
        <v>2885.6666181322003</v>
      </c>
      <c r="J57" s="106"/>
      <c r="K57" s="212">
        <v>2632.1122275829002</v>
      </c>
      <c r="L57" s="212">
        <v>1466.0350657974</v>
      </c>
      <c r="M57" s="212">
        <v>3012.1430927070001</v>
      </c>
    </row>
    <row r="58" spans="1:13" x14ac:dyDescent="0.25">
      <c r="A58" s="242"/>
      <c r="B58" s="67" t="s">
        <v>88</v>
      </c>
      <c r="C58" s="213">
        <v>2227.3599158788002</v>
      </c>
      <c r="D58" s="213">
        <v>1245.3459367959999</v>
      </c>
      <c r="E58" s="213">
        <v>2550.6511851565001</v>
      </c>
      <c r="F58" s="107"/>
      <c r="G58" s="213">
        <v>2506.4055797801002</v>
      </c>
      <c r="H58" s="213">
        <v>1401.3640016101001</v>
      </c>
      <c r="I58" s="213">
        <v>2870.1990715437</v>
      </c>
      <c r="J58" s="107"/>
      <c r="K58" s="213">
        <v>2577.7428801878</v>
      </c>
      <c r="L58" s="213">
        <v>1445.8464499109</v>
      </c>
      <c r="M58" s="213">
        <v>2950.3773247371</v>
      </c>
    </row>
    <row r="59" spans="1:13" x14ac:dyDescent="0.25">
      <c r="A59" s="242"/>
      <c r="B59" s="67" t="s">
        <v>89</v>
      </c>
      <c r="C59" s="213">
        <v>2232.0948840419001</v>
      </c>
      <c r="D59" s="213">
        <v>1222.346321944</v>
      </c>
      <c r="E59" s="213">
        <v>2565.4615720043003</v>
      </c>
      <c r="F59" s="107"/>
      <c r="G59" s="213">
        <v>2488.2793114595001</v>
      </c>
      <c r="H59" s="213">
        <v>1362.6387865842</v>
      </c>
      <c r="I59" s="213">
        <v>2859.9075243626003</v>
      </c>
      <c r="J59" s="107"/>
      <c r="K59" s="213">
        <v>2491.7678291128</v>
      </c>
      <c r="L59" s="213">
        <v>1362.0664038742</v>
      </c>
      <c r="M59" s="213">
        <v>2864.7367410325</v>
      </c>
    </row>
    <row r="60" spans="1:13" x14ac:dyDescent="0.25">
      <c r="A60" s="243"/>
      <c r="B60" s="68" t="s">
        <v>90</v>
      </c>
      <c r="C60" s="214">
        <v>2241.6071442032003</v>
      </c>
      <c r="D60" s="214">
        <v>1245.3552279734001</v>
      </c>
      <c r="E60" s="214">
        <v>2567.2367938534999</v>
      </c>
      <c r="F60" s="108"/>
      <c r="G60" s="214">
        <v>2452.2955385706</v>
      </c>
      <c r="H60" s="214">
        <v>1362.4060207839</v>
      </c>
      <c r="I60" s="214">
        <v>2808.5310810601</v>
      </c>
      <c r="J60" s="108"/>
      <c r="K60" s="214">
        <v>2485.9235773427999</v>
      </c>
      <c r="L60" s="214">
        <v>1381.7709206112002</v>
      </c>
      <c r="M60" s="214">
        <v>2846.8210942405999</v>
      </c>
    </row>
    <row r="61" spans="1:13" x14ac:dyDescent="0.25">
      <c r="A61" s="241">
        <v>2018</v>
      </c>
      <c r="B61" s="66" t="s">
        <v>86</v>
      </c>
      <c r="C61" s="212">
        <v>2359.6552072851</v>
      </c>
      <c r="D61" s="212">
        <v>1338.8268215834</v>
      </c>
      <c r="E61" s="212">
        <v>2696.5681590988002</v>
      </c>
      <c r="F61" s="106"/>
      <c r="G61" s="212">
        <v>2539.8506588016003</v>
      </c>
      <c r="H61" s="212">
        <v>1441.0665483337</v>
      </c>
      <c r="I61" s="212">
        <v>2902.4920226674003</v>
      </c>
      <c r="J61" s="106"/>
      <c r="K61" s="212">
        <v>2602.5915619866</v>
      </c>
      <c r="L61" s="212">
        <v>1480.6675039347001</v>
      </c>
      <c r="M61" s="212">
        <v>2972.8700058499003</v>
      </c>
    </row>
    <row r="62" spans="1:13" x14ac:dyDescent="0.25">
      <c r="A62" s="242"/>
      <c r="B62" s="67" t="s">
        <v>88</v>
      </c>
      <c r="C62" s="213">
        <v>2401.5870061231999</v>
      </c>
      <c r="D62" s="213">
        <v>1333.3570810383001</v>
      </c>
      <c r="E62" s="213">
        <v>2751.1633492858</v>
      </c>
      <c r="F62" s="107"/>
      <c r="G62" s="213">
        <v>2584.4036790927003</v>
      </c>
      <c r="H62" s="213">
        <v>1434.856591493</v>
      </c>
      <c r="I62" s="213">
        <v>2960.5909190678003</v>
      </c>
      <c r="J62" s="107"/>
      <c r="K62" s="213">
        <v>2652.9841392655003</v>
      </c>
      <c r="L62" s="213">
        <v>1481.2946806463001</v>
      </c>
      <c r="M62" s="213">
        <v>3036.4174307769999</v>
      </c>
    </row>
    <row r="63" spans="1:13" x14ac:dyDescent="0.25">
      <c r="A63" s="242"/>
      <c r="B63" s="67" t="s">
        <v>89</v>
      </c>
      <c r="C63" s="213">
        <v>2403.1050313169003</v>
      </c>
      <c r="D63" s="213">
        <v>1331.1691032224001</v>
      </c>
      <c r="E63" s="213">
        <v>2759.9732270354002</v>
      </c>
      <c r="F63" s="107"/>
      <c r="G63" s="213">
        <v>2553.4866726673999</v>
      </c>
      <c r="H63" s="213">
        <v>1414.4710779796001</v>
      </c>
      <c r="I63" s="213">
        <v>2932.6869863411002</v>
      </c>
      <c r="J63" s="107"/>
      <c r="K63" s="213">
        <v>2604.6814437521002</v>
      </c>
      <c r="L63" s="213">
        <v>1453.534947483</v>
      </c>
      <c r="M63" s="213">
        <v>2987.9203691061002</v>
      </c>
    </row>
    <row r="64" spans="1:13" x14ac:dyDescent="0.25">
      <c r="A64" s="243"/>
      <c r="B64" s="68" t="s">
        <v>90</v>
      </c>
      <c r="C64" s="214">
        <v>2419.1964696252999</v>
      </c>
      <c r="D64" s="214">
        <v>1363.4072608246001</v>
      </c>
      <c r="E64" s="214">
        <v>2768.1650835413002</v>
      </c>
      <c r="F64" s="108"/>
      <c r="G64" s="214">
        <v>2524.95838959</v>
      </c>
      <c r="H64" s="214">
        <v>1423.0124112989001</v>
      </c>
      <c r="I64" s="214">
        <v>2889.1831396151001</v>
      </c>
      <c r="J64" s="108"/>
      <c r="K64" s="214">
        <v>2575.5077851105002</v>
      </c>
      <c r="L64" s="214">
        <v>1454.8848063011001</v>
      </c>
      <c r="M64" s="214">
        <v>2945.9058194698</v>
      </c>
    </row>
    <row r="65" spans="1:13" x14ac:dyDescent="0.25">
      <c r="A65" s="241">
        <v>2019</v>
      </c>
      <c r="B65" s="66" t="s">
        <v>86</v>
      </c>
      <c r="C65" s="212">
        <v>2521.4243280203</v>
      </c>
      <c r="D65" s="212">
        <v>1477.6753702875001</v>
      </c>
      <c r="E65" s="212">
        <v>2863.1505268660999</v>
      </c>
      <c r="F65" s="106"/>
      <c r="G65" s="212">
        <v>2607.0099198147</v>
      </c>
      <c r="H65" s="212">
        <v>1527.8326245191001</v>
      </c>
      <c r="I65" s="212">
        <v>2960.3354510833001</v>
      </c>
      <c r="J65" s="106"/>
      <c r="K65" s="212">
        <v>2633.0244762595003</v>
      </c>
      <c r="L65" s="212">
        <v>1546.848248343</v>
      </c>
      <c r="M65" s="212">
        <v>2988.6414767772999</v>
      </c>
    </row>
    <row r="66" spans="1:13" x14ac:dyDescent="0.25">
      <c r="A66" s="242"/>
      <c r="B66" s="67" t="s">
        <v>88</v>
      </c>
      <c r="C66" s="213">
        <v>2559.2785659408</v>
      </c>
      <c r="D66" s="213">
        <v>1473.461389219</v>
      </c>
      <c r="E66" s="213">
        <v>2909.6486784920003</v>
      </c>
      <c r="F66" s="107"/>
      <c r="G66" s="213">
        <v>2642.7353653017003</v>
      </c>
      <c r="H66" s="213">
        <v>1521.5102312492002</v>
      </c>
      <c r="I66" s="213">
        <v>3004.5308727178999</v>
      </c>
      <c r="J66" s="107"/>
      <c r="K66" s="213">
        <v>2668.5258246870999</v>
      </c>
      <c r="L66" s="213">
        <v>1542.6665812309</v>
      </c>
      <c r="M66" s="213">
        <v>3031.8166606614</v>
      </c>
    </row>
    <row r="67" spans="1:13" x14ac:dyDescent="0.25">
      <c r="A67" s="242"/>
      <c r="B67" s="67" t="s">
        <v>89</v>
      </c>
      <c r="C67" s="213">
        <v>2564.4134340022001</v>
      </c>
      <c r="D67" s="213">
        <v>1438.3707557120001</v>
      </c>
      <c r="E67" s="213">
        <v>2924.0676482160002</v>
      </c>
      <c r="F67" s="107"/>
      <c r="G67" s="213">
        <v>2637.5237531063003</v>
      </c>
      <c r="H67" s="213">
        <v>1479.3780845404001</v>
      </c>
      <c r="I67" s="213">
        <v>3007.4315535864002</v>
      </c>
      <c r="J67" s="107"/>
      <c r="K67" s="213">
        <v>2663.2787887638001</v>
      </c>
      <c r="L67" s="213">
        <v>1502.1021994335001</v>
      </c>
      <c r="M67" s="213">
        <v>3034.1546550614003</v>
      </c>
    </row>
    <row r="68" spans="1:13" x14ac:dyDescent="0.25">
      <c r="A68" s="243"/>
      <c r="B68" s="68" t="s">
        <v>90</v>
      </c>
      <c r="C68" s="214">
        <v>2634.8533704713</v>
      </c>
      <c r="D68" s="214">
        <v>1525.3332468169001</v>
      </c>
      <c r="E68" s="214">
        <v>2991.7967315353003</v>
      </c>
      <c r="F68" s="108"/>
      <c r="G68" s="214">
        <v>2671.4913185234</v>
      </c>
      <c r="H68" s="214">
        <v>1546.5431861954</v>
      </c>
      <c r="I68" s="214">
        <v>3033.3980192808999</v>
      </c>
      <c r="J68" s="108"/>
      <c r="K68" s="214">
        <v>2709.8627146129002</v>
      </c>
      <c r="L68" s="214">
        <v>1575.5434757379001</v>
      </c>
      <c r="M68" s="214">
        <v>3074.7841910346001</v>
      </c>
    </row>
    <row r="69" spans="1:13" x14ac:dyDescent="0.25">
      <c r="A69" s="241">
        <v>2020</v>
      </c>
      <c r="B69" s="66" t="s">
        <v>86</v>
      </c>
      <c r="C69" s="212">
        <v>2806.6059544878999</v>
      </c>
      <c r="D69" s="212">
        <v>1650.9794312016002</v>
      </c>
      <c r="E69" s="212">
        <v>3173.2250853649002</v>
      </c>
      <c r="F69" s="106"/>
      <c r="G69" s="212">
        <v>2806.6059544878999</v>
      </c>
      <c r="H69" s="212">
        <v>1650.9794312016002</v>
      </c>
      <c r="I69" s="212">
        <v>3173.2250853649002</v>
      </c>
      <c r="J69" s="106"/>
      <c r="K69" s="212">
        <v>2806.6059544878999</v>
      </c>
      <c r="L69" s="212">
        <v>1650.9794312016002</v>
      </c>
      <c r="M69" s="212">
        <v>3173.2250853649002</v>
      </c>
    </row>
    <row r="70" spans="1:13" x14ac:dyDescent="0.25">
      <c r="A70" s="242"/>
      <c r="B70" s="67" t="s">
        <v>124</v>
      </c>
      <c r="C70" s="70" t="s">
        <v>91</v>
      </c>
      <c r="D70" s="70" t="s">
        <v>91</v>
      </c>
      <c r="E70" s="70" t="s">
        <v>91</v>
      </c>
      <c r="F70" s="107"/>
      <c r="G70" s="70" t="s">
        <v>91</v>
      </c>
      <c r="H70" s="70" t="s">
        <v>91</v>
      </c>
      <c r="I70" s="70" t="s">
        <v>91</v>
      </c>
      <c r="J70" s="107"/>
      <c r="K70" s="70" t="s">
        <v>91</v>
      </c>
      <c r="L70" s="70" t="s">
        <v>91</v>
      </c>
      <c r="M70" s="70" t="s">
        <v>91</v>
      </c>
    </row>
    <row r="71" spans="1:13" x14ac:dyDescent="0.25">
      <c r="A71" s="242"/>
      <c r="B71" s="67" t="s">
        <v>89</v>
      </c>
      <c r="C71" s="213">
        <v>2485.4810942458003</v>
      </c>
      <c r="D71" s="213">
        <v>1500.127523289</v>
      </c>
      <c r="E71" s="213">
        <v>2800.5709441803001</v>
      </c>
      <c r="F71" s="216"/>
      <c r="G71" s="213">
        <v>2460.4975616265001</v>
      </c>
      <c r="H71" s="213">
        <v>1485.04855729</v>
      </c>
      <c r="I71" s="213">
        <v>2772.4201947344</v>
      </c>
      <c r="J71" s="216"/>
      <c r="K71" s="213">
        <v>2430.6476321904001</v>
      </c>
      <c r="L71" s="213">
        <v>1462.6301111483001</v>
      </c>
      <c r="M71" s="213">
        <v>2740.1938747061999</v>
      </c>
    </row>
    <row r="72" spans="1:13" x14ac:dyDescent="0.25">
      <c r="A72" s="243"/>
      <c r="B72" s="68" t="s">
        <v>90</v>
      </c>
      <c r="C72" s="214">
        <v>2658.5364918660002</v>
      </c>
      <c r="D72" s="214">
        <v>1645.5984181877</v>
      </c>
      <c r="E72" s="214">
        <v>2982.2854569322003</v>
      </c>
      <c r="F72" s="217"/>
      <c r="G72" s="214">
        <v>2603.8288740222001</v>
      </c>
      <c r="H72" s="214">
        <v>1611.7351367687002</v>
      </c>
      <c r="I72" s="214">
        <v>2920.9157019643003</v>
      </c>
      <c r="J72" s="217"/>
      <c r="K72" s="214">
        <v>2571.7132740365</v>
      </c>
      <c r="L72" s="214">
        <v>1585.7571094162001</v>
      </c>
      <c r="M72" s="214">
        <v>2886.8384491987999</v>
      </c>
    </row>
    <row r="73" spans="1:13" x14ac:dyDescent="0.25">
      <c r="A73" s="241">
        <v>2021</v>
      </c>
      <c r="B73" s="66" t="s">
        <v>86</v>
      </c>
      <c r="C73" s="212">
        <v>2777.9647788308002</v>
      </c>
      <c r="D73" s="212">
        <v>1750.6036615684</v>
      </c>
      <c r="E73" s="212">
        <v>3100.6851327939003</v>
      </c>
      <c r="F73" s="215"/>
      <c r="G73" s="212">
        <v>2671.4405708439999</v>
      </c>
      <c r="H73" s="212">
        <v>1683.4747800331002</v>
      </c>
      <c r="I73" s="212">
        <v>2981.7858470634001</v>
      </c>
      <c r="J73" s="215"/>
      <c r="K73" s="212">
        <v>2669.7109761223001</v>
      </c>
      <c r="L73" s="212">
        <v>1681.9897859736</v>
      </c>
      <c r="M73" s="212">
        <v>2979.9794170293999</v>
      </c>
    </row>
    <row r="74" spans="1:13" x14ac:dyDescent="0.25">
      <c r="A74" s="242"/>
      <c r="B74" s="67" t="s">
        <v>88</v>
      </c>
      <c r="C74" s="213">
        <v>2897.4545268724</v>
      </c>
      <c r="D74" s="213">
        <v>1734.21730746</v>
      </c>
      <c r="E74" s="213">
        <v>3266.6110619468</v>
      </c>
      <c r="F74" s="216"/>
      <c r="G74" s="213">
        <v>2747.6760024727</v>
      </c>
      <c r="H74" s="213">
        <v>1644.5701682588001</v>
      </c>
      <c r="I74" s="213">
        <v>3097.7496768557003</v>
      </c>
      <c r="J74" s="216"/>
      <c r="K74" s="213">
        <v>2711.9115905536</v>
      </c>
      <c r="L74" s="213">
        <v>1616.1945397228001</v>
      </c>
      <c r="M74" s="213">
        <v>3059.6404141817002</v>
      </c>
    </row>
    <row r="75" spans="1:13" x14ac:dyDescent="0.25">
      <c r="A75" s="242"/>
      <c r="B75" s="67" t="s">
        <v>89</v>
      </c>
      <c r="C75" s="213">
        <v>2959.5789485283999</v>
      </c>
      <c r="D75" s="213">
        <v>1758.0602214264002</v>
      </c>
      <c r="E75" s="213">
        <v>3338.1818992766002</v>
      </c>
      <c r="F75" s="216"/>
      <c r="G75" s="213">
        <v>2769.2287445457</v>
      </c>
      <c r="H75" s="213">
        <v>1644.9876771279</v>
      </c>
      <c r="I75" s="213">
        <v>3123.4812217445001</v>
      </c>
      <c r="J75" s="216"/>
      <c r="K75" s="213">
        <v>2691.7416989449002</v>
      </c>
      <c r="L75" s="213">
        <v>1589.8736991863</v>
      </c>
      <c r="M75" s="213">
        <v>3038.9443405964003</v>
      </c>
    </row>
    <row r="76" spans="1:13" x14ac:dyDescent="0.25">
      <c r="A76" s="243"/>
      <c r="B76" s="68" t="s">
        <v>90</v>
      </c>
      <c r="C76" s="214">
        <v>2998.9403979945</v>
      </c>
      <c r="D76" s="214">
        <v>1739.7475262362</v>
      </c>
      <c r="E76" s="214">
        <v>3399.2328249262</v>
      </c>
      <c r="F76" s="217"/>
      <c r="G76" s="214">
        <v>2745.3166748747999</v>
      </c>
      <c r="H76" s="214">
        <v>1592.6151440163001</v>
      </c>
      <c r="I76" s="214">
        <v>3111.7559262907002</v>
      </c>
      <c r="J76" s="217"/>
      <c r="K76" s="214">
        <v>2655.5544039865999</v>
      </c>
      <c r="L76" s="214">
        <v>1526.2102092225</v>
      </c>
      <c r="M76" s="214">
        <v>3014.5684507642</v>
      </c>
    </row>
    <row r="77" spans="1:13" x14ac:dyDescent="0.25">
      <c r="A77" s="241">
        <v>2022</v>
      </c>
      <c r="B77" s="66" t="s">
        <v>86</v>
      </c>
      <c r="C77" s="212">
        <v>3179.3472819343001</v>
      </c>
      <c r="D77" s="212">
        <v>1856.0992908691001</v>
      </c>
      <c r="E77" s="212">
        <v>3600.4767187335001</v>
      </c>
      <c r="F77" s="215"/>
      <c r="G77" s="212">
        <v>2850.2509832113001</v>
      </c>
      <c r="H77" s="212">
        <v>1663.9732497291</v>
      </c>
      <c r="I77" s="212">
        <v>3227.7890389363001</v>
      </c>
      <c r="J77" s="215"/>
      <c r="K77" s="212">
        <v>2708.2070339402999</v>
      </c>
      <c r="L77" s="212">
        <v>1568.3311907832001</v>
      </c>
      <c r="M77" s="212">
        <v>3070.9774859576</v>
      </c>
    </row>
    <row r="78" spans="1:13" x14ac:dyDescent="0.25">
      <c r="A78" s="242"/>
      <c r="B78" s="67" t="s">
        <v>88</v>
      </c>
      <c r="C78" s="213">
        <v>3274.1273624546002</v>
      </c>
      <c r="D78" s="213">
        <v>1892.6527884086001</v>
      </c>
      <c r="E78" s="213">
        <v>3717.3098060341999</v>
      </c>
      <c r="F78" s="216"/>
      <c r="G78" s="213">
        <v>2880.9081529276</v>
      </c>
      <c r="H78" s="213">
        <v>1665.3472040561001</v>
      </c>
      <c r="I78" s="213">
        <v>3270.8648569899001</v>
      </c>
      <c r="J78" s="216"/>
      <c r="K78" s="213">
        <v>2733.5232557551003</v>
      </c>
      <c r="L78" s="213">
        <v>1565.830987458</v>
      </c>
      <c r="M78" s="213">
        <v>3108.1234999689</v>
      </c>
    </row>
    <row r="79" spans="1:13" x14ac:dyDescent="0.25">
      <c r="A79" s="242"/>
      <c r="B79" s="67" t="s">
        <v>89</v>
      </c>
      <c r="C79" s="213">
        <v>3255.9835553698999</v>
      </c>
      <c r="D79" s="213">
        <v>1924.1594099938002</v>
      </c>
      <c r="E79" s="213">
        <v>3680.4599099857001</v>
      </c>
      <c r="F79" s="216"/>
      <c r="G79" s="213">
        <v>2807.4858986459003</v>
      </c>
      <c r="H79" s="213">
        <v>1659.1147708333001</v>
      </c>
      <c r="I79" s="213">
        <v>3173.4924707390001</v>
      </c>
      <c r="J79" s="216"/>
      <c r="K79" s="213">
        <v>2601.1545301881001</v>
      </c>
      <c r="L79" s="213">
        <v>1524.9755537282001</v>
      </c>
      <c r="M79" s="213">
        <v>2944.1521627418001</v>
      </c>
    </row>
    <row r="80" spans="1:13" x14ac:dyDescent="0.25">
      <c r="A80" s="243"/>
      <c r="B80" s="68" t="s">
        <v>90</v>
      </c>
      <c r="C80" s="214">
        <v>3377.4460640186003</v>
      </c>
      <c r="D80" s="214">
        <v>2010.1482049701001</v>
      </c>
      <c r="E80" s="214">
        <v>3820.3982296812001</v>
      </c>
      <c r="F80" s="217"/>
      <c r="G80" s="214">
        <v>2862.6540130962003</v>
      </c>
      <c r="H80" s="214">
        <v>1703.7603907815001</v>
      </c>
      <c r="I80" s="214">
        <v>3238.0911838484999</v>
      </c>
      <c r="J80" s="217"/>
      <c r="K80" s="214">
        <v>2653.6159222345</v>
      </c>
      <c r="L80" s="214">
        <v>1565.9248937075999</v>
      </c>
      <c r="M80" s="214">
        <v>3005.9861782612002</v>
      </c>
    </row>
    <row r="81" spans="1:18" x14ac:dyDescent="0.25">
      <c r="A81" s="241">
        <v>2023</v>
      </c>
      <c r="B81" s="66" t="s">
        <v>86</v>
      </c>
      <c r="C81" s="212">
        <v>3666.1332603249002</v>
      </c>
      <c r="D81" s="212">
        <v>2190.9581816125001</v>
      </c>
      <c r="E81" s="212">
        <v>4134.8499988893</v>
      </c>
      <c r="F81" s="215"/>
      <c r="G81" s="212">
        <v>3058.5962735362</v>
      </c>
      <c r="H81" s="212">
        <v>1827.8813272488001</v>
      </c>
      <c r="I81" s="212">
        <v>3449.6391429898999</v>
      </c>
      <c r="J81" s="215"/>
      <c r="K81" s="212">
        <v>2829.6050811099003</v>
      </c>
      <c r="L81" s="212">
        <v>1679.3044367228001</v>
      </c>
      <c r="M81" s="212">
        <v>3195.0974041474001</v>
      </c>
    </row>
    <row r="82" spans="1:18" x14ac:dyDescent="0.25">
      <c r="A82" s="242"/>
      <c r="B82" s="67" t="s">
        <v>88</v>
      </c>
      <c r="C82" s="213">
        <v>3695.7017744497002</v>
      </c>
      <c r="D82" s="213">
        <v>2227.9937898354001</v>
      </c>
      <c r="E82" s="213">
        <v>4163.4900176048004</v>
      </c>
      <c r="F82" s="216"/>
      <c r="G82" s="213">
        <v>3076.1309826904003</v>
      </c>
      <c r="H82" s="213">
        <v>1854.4788363436001</v>
      </c>
      <c r="I82" s="213">
        <v>3465.4962496759999</v>
      </c>
      <c r="J82" s="216"/>
      <c r="K82" s="213">
        <v>2823.7018253716001</v>
      </c>
      <c r="L82" s="213">
        <v>1693.7873735715</v>
      </c>
      <c r="M82" s="213">
        <v>3183.8284322062</v>
      </c>
    </row>
    <row r="83" spans="1:18" x14ac:dyDescent="0.25">
      <c r="A83" s="242"/>
      <c r="B83" s="67" t="s">
        <v>89</v>
      </c>
      <c r="C83" s="213">
        <v>3790.9566923387001</v>
      </c>
      <c r="D83" s="213">
        <v>2230.3074126460001</v>
      </c>
      <c r="E83" s="213">
        <v>4289.7003102686003</v>
      </c>
      <c r="F83" s="216"/>
      <c r="G83" s="213">
        <v>3124.2603366636999</v>
      </c>
      <c r="H83" s="213">
        <v>1838.0745424971001</v>
      </c>
      <c r="I83" s="213">
        <v>3535.2924401989003</v>
      </c>
      <c r="J83" s="216"/>
      <c r="K83" s="213">
        <v>2841.8638100132002</v>
      </c>
      <c r="L83" s="213">
        <v>1663.2689716912</v>
      </c>
      <c r="M83" s="213">
        <v>3218.5125942</v>
      </c>
    </row>
    <row r="84" spans="1:18" x14ac:dyDescent="0.25">
      <c r="A84" s="243"/>
      <c r="B84" s="68" t="s">
        <v>125</v>
      </c>
      <c r="C84" s="214">
        <v>3867.7323801221</v>
      </c>
      <c r="D84" s="214">
        <v>2300.8956880267001</v>
      </c>
      <c r="E84" s="214">
        <v>4371.7690350870998</v>
      </c>
      <c r="F84" s="217"/>
      <c r="G84" s="214">
        <v>3139.6109979114003</v>
      </c>
      <c r="H84" s="214">
        <v>1867.7397237468001</v>
      </c>
      <c r="I84" s="214">
        <v>3548.7600469541003</v>
      </c>
      <c r="J84" s="217"/>
      <c r="K84" s="214">
        <v>2871.3642623484002</v>
      </c>
      <c r="L84" s="214">
        <v>1697.4543722873</v>
      </c>
      <c r="M84" s="214">
        <v>3249.0000537502001</v>
      </c>
    </row>
    <row r="85" spans="1:18" x14ac:dyDescent="0.25">
      <c r="A85" s="241">
        <v>2024</v>
      </c>
      <c r="B85" s="66" t="s">
        <v>86</v>
      </c>
      <c r="C85" s="212">
        <v>4108.0699210006005</v>
      </c>
      <c r="D85" s="212">
        <v>2415.0923189362002</v>
      </c>
      <c r="E85" s="212">
        <v>4651.0466614340003</v>
      </c>
      <c r="F85" s="215"/>
      <c r="G85" s="212">
        <v>3277.5826097777999</v>
      </c>
      <c r="H85" s="212">
        <v>1926.8573168845001</v>
      </c>
      <c r="I85" s="212">
        <v>3710.7911861121001</v>
      </c>
      <c r="J85" s="215"/>
      <c r="K85" s="212">
        <v>2965.2414891202002</v>
      </c>
      <c r="L85" s="212">
        <v>1729.1786769234</v>
      </c>
      <c r="M85" s="212">
        <v>3361.6751784491003</v>
      </c>
    </row>
    <row r="86" spans="1:18" x14ac:dyDescent="0.25">
      <c r="A86" s="242"/>
      <c r="B86" s="67" t="s">
        <v>88</v>
      </c>
      <c r="C86" s="213">
        <v>4217.8523138577002</v>
      </c>
      <c r="D86" s="213">
        <v>2505.1314197444003</v>
      </c>
      <c r="E86" s="213">
        <v>4772.8223580478998</v>
      </c>
      <c r="F86" s="216"/>
      <c r="G86" s="213">
        <v>3350.8428843872002</v>
      </c>
      <c r="H86" s="213">
        <v>1990.1839058532</v>
      </c>
      <c r="I86" s="213">
        <v>3791.7349036533001</v>
      </c>
      <c r="J86" s="216"/>
      <c r="K86" s="213">
        <v>3047.3708807562002</v>
      </c>
      <c r="L86" s="213">
        <v>1799.272255606</v>
      </c>
      <c r="M86" s="213">
        <v>3451.7901597724999</v>
      </c>
    </row>
    <row r="87" spans="1:18" x14ac:dyDescent="0.25">
      <c r="A87" s="242"/>
      <c r="B87" s="67" t="s">
        <v>89</v>
      </c>
      <c r="C87" s="213">
        <v>4265.4132170237999</v>
      </c>
      <c r="D87" s="213">
        <v>2438.0835377607</v>
      </c>
      <c r="E87" s="213">
        <v>4854.8671644199003</v>
      </c>
      <c r="F87" s="216"/>
      <c r="G87" s="213">
        <v>3346.4538033879003</v>
      </c>
      <c r="H87" s="213">
        <v>1912.8120800474001</v>
      </c>
      <c r="I87" s="213">
        <v>3808.9131956721003</v>
      </c>
      <c r="J87" s="216"/>
      <c r="K87" s="213">
        <v>3018.8556898768002</v>
      </c>
      <c r="L87" s="213">
        <v>1717.5896033409001</v>
      </c>
      <c r="M87" s="213">
        <v>3438.6137882790003</v>
      </c>
    </row>
    <row r="88" spans="1:18" x14ac:dyDescent="0.25">
      <c r="A88" s="243"/>
      <c r="B88" s="68" t="s">
        <v>90</v>
      </c>
      <c r="C88" s="214">
        <v>4242.0332071310004</v>
      </c>
      <c r="D88" s="214">
        <v>2372.1675957831999</v>
      </c>
      <c r="E88" s="214">
        <v>4803.1962911736</v>
      </c>
      <c r="F88" s="217"/>
      <c r="G88" s="214">
        <v>3294.9671157032003</v>
      </c>
      <c r="H88" s="214">
        <v>1842.5631859513001</v>
      </c>
      <c r="I88" s="214">
        <v>3730.8462845317003</v>
      </c>
      <c r="J88" s="217"/>
      <c r="K88" s="214">
        <v>2994.6356194636001</v>
      </c>
      <c r="L88" s="214">
        <v>1671.5249266637002</v>
      </c>
      <c r="M88" s="214">
        <v>3391.7127529193003</v>
      </c>
      <c r="P88" s="109"/>
      <c r="Q88" s="109"/>
      <c r="R88" s="109"/>
    </row>
    <row r="89" spans="1:18" s="2" customFormat="1" x14ac:dyDescent="0.25">
      <c r="A89" s="250">
        <v>2025</v>
      </c>
      <c r="B89" s="66" t="s">
        <v>86</v>
      </c>
      <c r="C89" s="212">
        <v>4423.6667105768001</v>
      </c>
      <c r="D89" s="212">
        <v>2533.2375013800001</v>
      </c>
      <c r="E89" s="212">
        <v>4990.2137305023998</v>
      </c>
      <c r="F89" s="215"/>
      <c r="G89" s="212">
        <v>3402.7894803167001</v>
      </c>
      <c r="H89" s="212">
        <v>1948.6264415512001</v>
      </c>
      <c r="I89" s="212">
        <v>3838.5909015445</v>
      </c>
      <c r="J89" s="215"/>
      <c r="K89" s="212">
        <v>3109.3579707217</v>
      </c>
      <c r="L89" s="212">
        <v>1788.3255070962</v>
      </c>
      <c r="M89" s="212">
        <v>3505.2611877535001</v>
      </c>
      <c r="P89" s="109"/>
      <c r="Q89" s="109"/>
      <c r="R89" s="109"/>
    </row>
    <row r="90" spans="1:18" s="2" customFormat="1" x14ac:dyDescent="0.25">
      <c r="A90" s="251"/>
      <c r="B90" s="67" t="s">
        <v>88</v>
      </c>
      <c r="C90" s="213">
        <v>4442.3227020916001</v>
      </c>
      <c r="D90" s="213">
        <v>2524.7606885521</v>
      </c>
      <c r="E90" s="213">
        <v>5024.9246738964002</v>
      </c>
      <c r="F90" s="216"/>
      <c r="G90" s="213">
        <v>3386.168906119</v>
      </c>
      <c r="H90" s="213">
        <v>1924.5036239581</v>
      </c>
      <c r="I90" s="213">
        <v>3830.2583642395998</v>
      </c>
      <c r="J90" s="216"/>
      <c r="K90" s="213">
        <v>3052.5828991454</v>
      </c>
      <c r="L90" s="213">
        <v>1740.4113233718999</v>
      </c>
      <c r="M90" s="213">
        <v>3451.2525338138998</v>
      </c>
      <c r="P90" s="109"/>
      <c r="Q90" s="109"/>
      <c r="R90" s="109"/>
    </row>
    <row r="91" spans="1:18" s="2" customFormat="1" x14ac:dyDescent="0.25">
      <c r="A91" s="251"/>
      <c r="B91" s="67" t="s">
        <v>89</v>
      </c>
      <c r="C91" s="213">
        <v>4416.6073760091003</v>
      </c>
      <c r="D91" s="213">
        <v>2527.8471781782</v>
      </c>
      <c r="E91" s="213">
        <v>4976.4231078297998</v>
      </c>
      <c r="F91" s="216"/>
      <c r="G91" s="213">
        <v>3344.2187899232999</v>
      </c>
      <c r="H91" s="213">
        <v>1914.0650983011001</v>
      </c>
      <c r="I91" s="213">
        <v>3768.1066590190999</v>
      </c>
      <c r="J91" s="216"/>
      <c r="K91" s="213">
        <v>2999.6321518557002</v>
      </c>
      <c r="L91" s="213">
        <v>1727.4813932611</v>
      </c>
      <c r="M91" s="213">
        <v>3376.6890216091001</v>
      </c>
      <c r="P91" s="109"/>
      <c r="Q91" s="109"/>
      <c r="R91" s="109"/>
    </row>
    <row r="92" spans="1:18" s="2" customFormat="1" x14ac:dyDescent="0.25">
      <c r="A92" s="251"/>
      <c r="B92" s="67" t="s">
        <v>90</v>
      </c>
      <c r="C92" s="213">
        <v>4630.3257242837999</v>
      </c>
      <c r="D92" s="213">
        <v>2662.7951769351998</v>
      </c>
      <c r="E92" s="213">
        <v>5195.7407864856996</v>
      </c>
      <c r="F92" s="216"/>
      <c r="G92" s="213">
        <v>3468.7113991667002</v>
      </c>
      <c r="H92" s="213">
        <v>1994.7771569158999</v>
      </c>
      <c r="I92" s="213">
        <v>3892.2802339107002</v>
      </c>
      <c r="J92" s="216"/>
      <c r="K92" s="213">
        <v>3137.7756933102</v>
      </c>
      <c r="L92" s="213">
        <v>1821.3734213503001</v>
      </c>
      <c r="M92" s="213">
        <v>3516.0741006644998</v>
      </c>
      <c r="P92" s="109"/>
      <c r="Q92" s="109"/>
      <c r="R92" s="109"/>
    </row>
    <row r="93" spans="1:18" s="2" customFormat="1" ht="3.75" customHeight="1" x14ac:dyDescent="0.25">
      <c r="A93" s="26"/>
      <c r="B93" s="26"/>
      <c r="C93" s="110"/>
      <c r="D93" s="30"/>
      <c r="E93" s="30"/>
      <c r="F93" s="111"/>
      <c r="G93" s="30"/>
      <c r="H93" s="30"/>
      <c r="I93" s="30"/>
      <c r="J93" s="111"/>
      <c r="K93" s="30"/>
      <c r="L93" s="30"/>
      <c r="M93" s="30"/>
      <c r="P93" s="109"/>
      <c r="Q93" s="109"/>
      <c r="R93" s="109"/>
    </row>
    <row r="94" spans="1:18" ht="4.5" customHeight="1" x14ac:dyDescent="0.25">
      <c r="A94" s="9"/>
      <c r="B94" s="112"/>
      <c r="C94" s="112"/>
      <c r="D94" s="112"/>
      <c r="E94" s="112"/>
      <c r="F94" s="112"/>
      <c r="G94" s="112"/>
      <c r="H94" s="112"/>
      <c r="I94" s="112"/>
      <c r="J94" s="112"/>
      <c r="K94" s="18"/>
      <c r="L94" s="18"/>
      <c r="M94" s="18"/>
      <c r="P94" s="109"/>
      <c r="Q94" s="109"/>
      <c r="R94" s="109"/>
    </row>
    <row r="95" spans="1:18" ht="37.5" customHeight="1" x14ac:dyDescent="0.25">
      <c r="A95" s="49" t="s">
        <v>94</v>
      </c>
      <c r="B95" s="240" t="s">
        <v>95</v>
      </c>
      <c r="C95" s="240"/>
      <c r="D95" s="240"/>
      <c r="E95" s="240"/>
      <c r="F95" s="240"/>
      <c r="G95" s="240"/>
      <c r="H95" s="240"/>
      <c r="I95" s="240"/>
      <c r="J95" s="240"/>
      <c r="K95" s="240"/>
      <c r="L95" s="240"/>
      <c r="M95" s="240"/>
    </row>
    <row r="96" spans="1:18" ht="15.75" customHeight="1" x14ac:dyDescent="0.25">
      <c r="A96" s="50" t="s">
        <v>96</v>
      </c>
      <c r="B96" s="240" t="s">
        <v>101</v>
      </c>
      <c r="C96" s="240"/>
      <c r="D96" s="240"/>
      <c r="E96" s="240"/>
      <c r="F96" s="240"/>
      <c r="G96" s="240"/>
      <c r="H96" s="240"/>
      <c r="I96" s="240"/>
      <c r="J96" s="240"/>
      <c r="K96" s="240"/>
      <c r="L96" s="240"/>
      <c r="M96" s="240"/>
    </row>
    <row r="97" spans="1:13" ht="23.25" customHeight="1" x14ac:dyDescent="0.25">
      <c r="A97" s="50" t="s">
        <v>98</v>
      </c>
      <c r="B97" s="240" t="s">
        <v>126</v>
      </c>
      <c r="C97" s="240"/>
      <c r="D97" s="240"/>
      <c r="E97" s="240"/>
      <c r="F97" s="240"/>
      <c r="G97" s="240"/>
      <c r="H97" s="240"/>
      <c r="I97" s="240"/>
      <c r="J97" s="240"/>
      <c r="K97" s="240"/>
      <c r="L97" s="240"/>
      <c r="M97" s="240"/>
    </row>
    <row r="98" spans="1:13" x14ac:dyDescent="0.25">
      <c r="A98" s="50" t="s">
        <v>100</v>
      </c>
      <c r="B98" s="240" t="s">
        <v>127</v>
      </c>
      <c r="C98" s="240"/>
      <c r="D98" s="240"/>
      <c r="E98" s="240"/>
      <c r="F98" s="240"/>
      <c r="G98" s="240"/>
      <c r="H98" s="240"/>
      <c r="I98" s="240"/>
      <c r="J98" s="240"/>
      <c r="K98" s="240"/>
      <c r="L98" s="240"/>
      <c r="M98" s="240"/>
    </row>
    <row r="99" spans="1:13" x14ac:dyDescent="0.25">
      <c r="A99" s="50" t="s">
        <v>102</v>
      </c>
      <c r="B99" s="240" t="s">
        <v>128</v>
      </c>
      <c r="C99" s="240"/>
      <c r="D99" s="240"/>
      <c r="E99" s="240"/>
      <c r="F99" s="240"/>
      <c r="G99" s="240"/>
      <c r="H99" s="240"/>
      <c r="I99" s="240"/>
      <c r="J99" s="240"/>
      <c r="K99" s="240"/>
      <c r="L99" s="240"/>
      <c r="M99" s="240"/>
    </row>
    <row r="100" spans="1:13" ht="36" customHeight="1" x14ac:dyDescent="0.25">
      <c r="A100" s="50" t="s">
        <v>104</v>
      </c>
      <c r="B100" s="240" t="s">
        <v>103</v>
      </c>
      <c r="C100" s="240"/>
      <c r="D100" s="240"/>
      <c r="E100" s="240"/>
      <c r="F100" s="240"/>
      <c r="G100" s="240"/>
      <c r="H100" s="240"/>
      <c r="I100" s="240"/>
      <c r="J100" s="240"/>
      <c r="K100" s="240"/>
      <c r="L100" s="240"/>
      <c r="M100" s="240"/>
    </row>
    <row r="101" spans="1:13" ht="24.75" customHeight="1" x14ac:dyDescent="0.25">
      <c r="A101" s="50" t="s">
        <v>129</v>
      </c>
      <c r="B101" s="240" t="s">
        <v>130</v>
      </c>
      <c r="C101" s="240"/>
      <c r="D101" s="240"/>
      <c r="E101" s="240"/>
      <c r="F101" s="240"/>
      <c r="G101" s="240"/>
      <c r="H101" s="240"/>
      <c r="I101" s="240"/>
      <c r="J101" s="240"/>
      <c r="K101" s="240"/>
      <c r="L101" s="240"/>
      <c r="M101" s="240"/>
    </row>
    <row r="102" spans="1:13" ht="15" customHeight="1" x14ac:dyDescent="0.25">
      <c r="A102" s="49" t="s">
        <v>108</v>
      </c>
      <c r="B102" s="240" t="s">
        <v>109</v>
      </c>
      <c r="C102" s="240"/>
      <c r="D102" s="240"/>
      <c r="E102" s="240"/>
      <c r="F102" s="240"/>
      <c r="G102" s="240"/>
      <c r="H102" s="240"/>
      <c r="I102" s="240"/>
      <c r="J102" s="240"/>
      <c r="K102" s="240"/>
      <c r="L102" s="240"/>
      <c r="M102" s="240"/>
    </row>
    <row r="103" spans="1:13" ht="26.25" customHeight="1" x14ac:dyDescent="0.25">
      <c r="A103" s="49" t="s">
        <v>110</v>
      </c>
      <c r="B103" s="240" t="s">
        <v>111</v>
      </c>
      <c r="C103" s="240"/>
      <c r="D103" s="240"/>
      <c r="E103" s="240"/>
      <c r="F103" s="240"/>
      <c r="G103" s="240"/>
      <c r="H103" s="240"/>
      <c r="I103" s="240"/>
      <c r="J103" s="240"/>
      <c r="K103" s="240"/>
      <c r="L103" s="240"/>
      <c r="M103" s="240"/>
    </row>
  </sheetData>
  <mergeCells count="36">
    <mergeCell ref="B103:M103"/>
    <mergeCell ref="B97:M97"/>
    <mergeCell ref="B98:M98"/>
    <mergeCell ref="B99:M99"/>
    <mergeCell ref="B100:M100"/>
    <mergeCell ref="B101:M101"/>
    <mergeCell ref="B102:M102"/>
    <mergeCell ref="B96:M96"/>
    <mergeCell ref="A57:A60"/>
    <mergeCell ref="A61:A64"/>
    <mergeCell ref="A65:A68"/>
    <mergeCell ref="A69:A72"/>
    <mergeCell ref="A73:A76"/>
    <mergeCell ref="A77:A80"/>
    <mergeCell ref="A81:A84"/>
    <mergeCell ref="A85:A88"/>
    <mergeCell ref="B95:M95"/>
    <mergeCell ref="A89:A92"/>
    <mergeCell ref="A53:A56"/>
    <mergeCell ref="A9:A12"/>
    <mergeCell ref="A13:A16"/>
    <mergeCell ref="A17:A20"/>
    <mergeCell ref="A21:A24"/>
    <mergeCell ref="A25:A28"/>
    <mergeCell ref="A29:A32"/>
    <mergeCell ref="A33:A36"/>
    <mergeCell ref="A37:A40"/>
    <mergeCell ref="A41:A44"/>
    <mergeCell ref="A45:A48"/>
    <mergeCell ref="A49:A52"/>
    <mergeCell ref="K7:M7"/>
    <mergeCell ref="A3:I3"/>
    <mergeCell ref="A7:A8"/>
    <mergeCell ref="B7:B8"/>
    <mergeCell ref="C7:E7"/>
    <mergeCell ref="G7:I7"/>
  </mergeCells>
  <hyperlinks>
    <hyperlink ref="M6" location="Contenido!A1" tooltip="Índice" display="Índice" xr:uid="{00000000-0004-0000-0300-00000000000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D0855-20BE-4095-8100-356F01E9E083}">
  <dimension ref="A1:M100"/>
  <sheetViews>
    <sheetView zoomScaleNormal="100" workbookViewId="0">
      <pane ySplit="7" topLeftCell="A8" activePane="bottomLeft" state="frozen"/>
      <selection activeCell="P94" sqref="P94"/>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18.Pue.</v>
      </c>
      <c r="M3" s="254"/>
    </row>
    <row r="4" spans="1:13" ht="12.95" customHeight="1" x14ac:dyDescent="0.25">
      <c r="A4" s="98" t="s">
        <v>156</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v>1409.6952454345001</v>
      </c>
      <c r="D8" s="218" t="s">
        <v>87</v>
      </c>
      <c r="E8" s="218">
        <v>5032.8662216641014</v>
      </c>
      <c r="F8" s="218">
        <v>6002.9962897810001</v>
      </c>
      <c r="G8" s="218">
        <v>4440.2752781417003</v>
      </c>
      <c r="H8" s="218">
        <v>4917.9162474655996</v>
      </c>
      <c r="I8" s="218">
        <v>6883.9861847517996</v>
      </c>
      <c r="J8" s="218">
        <v>10382.8588382738</v>
      </c>
      <c r="K8" s="218">
        <v>10607.178132131199</v>
      </c>
      <c r="L8" s="218">
        <v>4058.9283450408998</v>
      </c>
      <c r="M8" s="218">
        <v>9802.4163422392012</v>
      </c>
    </row>
    <row r="9" spans="1:13" x14ac:dyDescent="0.25">
      <c r="A9" s="256"/>
      <c r="B9" s="77" t="s">
        <v>88</v>
      </c>
      <c r="C9" s="219">
        <v>1430.4854370713999</v>
      </c>
      <c r="D9" s="219" t="s">
        <v>87</v>
      </c>
      <c r="E9" s="219">
        <v>4984.4225477924001</v>
      </c>
      <c r="F9" s="219">
        <v>6303.9463534207998</v>
      </c>
      <c r="G9" s="219">
        <v>4343.7083876205998</v>
      </c>
      <c r="H9" s="219">
        <v>4769.1894311859014</v>
      </c>
      <c r="I9" s="219">
        <v>7317.2425564595014</v>
      </c>
      <c r="J9" s="219">
        <v>9920.6652333021011</v>
      </c>
      <c r="K9" s="219">
        <v>9905.6525418744004</v>
      </c>
      <c r="L9" s="219">
        <v>4132.8547113567001</v>
      </c>
      <c r="M9" s="219">
        <v>9761.0293951880012</v>
      </c>
    </row>
    <row r="10" spans="1:13" x14ac:dyDescent="0.25">
      <c r="A10" s="256"/>
      <c r="B10" s="77" t="s">
        <v>89</v>
      </c>
      <c r="C10" s="219">
        <v>1417.9776347157999</v>
      </c>
      <c r="D10" s="219" t="s">
        <v>87</v>
      </c>
      <c r="E10" s="219">
        <v>5151.0707865414006</v>
      </c>
      <c r="F10" s="219">
        <v>6692.5321583309014</v>
      </c>
      <c r="G10" s="219">
        <v>4500.8378984616002</v>
      </c>
      <c r="H10" s="219">
        <v>4646.4370456003999</v>
      </c>
      <c r="I10" s="219">
        <v>8069.4432119423</v>
      </c>
      <c r="J10" s="219">
        <v>9147.6533039304995</v>
      </c>
      <c r="K10" s="219">
        <v>10288.6992455462</v>
      </c>
      <c r="L10" s="219">
        <v>4218.6010772259006</v>
      </c>
      <c r="M10" s="219">
        <v>9438.2953701905008</v>
      </c>
    </row>
    <row r="11" spans="1:13" x14ac:dyDescent="0.25">
      <c r="A11" s="257"/>
      <c r="B11" s="78" t="s">
        <v>90</v>
      </c>
      <c r="C11" s="220">
        <v>1625.4824186445001</v>
      </c>
      <c r="D11" s="220" t="s">
        <v>87</v>
      </c>
      <c r="E11" s="220">
        <v>4902.2542521425003</v>
      </c>
      <c r="F11" s="220">
        <v>6942.6675751090006</v>
      </c>
      <c r="G11" s="220">
        <v>4426.7236938155002</v>
      </c>
      <c r="H11" s="220">
        <v>4675.7654087161</v>
      </c>
      <c r="I11" s="220">
        <v>8095.9791788633001</v>
      </c>
      <c r="J11" s="220">
        <v>10166.0613710936</v>
      </c>
      <c r="K11" s="220">
        <v>10224.4343677944</v>
      </c>
      <c r="L11" s="220">
        <v>4438.5452006265996</v>
      </c>
      <c r="M11" s="220">
        <v>9583.0106358684006</v>
      </c>
    </row>
    <row r="12" spans="1:13" x14ac:dyDescent="0.25">
      <c r="A12" s="255">
        <v>2006</v>
      </c>
      <c r="B12" s="76" t="s">
        <v>86</v>
      </c>
      <c r="C12" s="218">
        <v>1776.0911967295001</v>
      </c>
      <c r="D12" s="218">
        <v>9516.6614850777005</v>
      </c>
      <c r="E12" s="218">
        <v>5081.1614916563003</v>
      </c>
      <c r="F12" s="218">
        <v>6426.3992201892006</v>
      </c>
      <c r="G12" s="218">
        <v>4558.9299987620998</v>
      </c>
      <c r="H12" s="218">
        <v>4677.2692298006004</v>
      </c>
      <c r="I12" s="218">
        <v>7622.4028305648999</v>
      </c>
      <c r="J12" s="218">
        <v>8910.8364312286012</v>
      </c>
      <c r="K12" s="218">
        <v>9422.2601399264004</v>
      </c>
      <c r="L12" s="218">
        <v>4327.0479625513999</v>
      </c>
      <c r="M12" s="218">
        <v>9836.6555041457996</v>
      </c>
    </row>
    <row r="13" spans="1:13" x14ac:dyDescent="0.25">
      <c r="A13" s="256"/>
      <c r="B13" s="77" t="s">
        <v>88</v>
      </c>
      <c r="C13" s="219">
        <v>1381.5572126413001</v>
      </c>
      <c r="D13" s="219" t="s">
        <v>87</v>
      </c>
      <c r="E13" s="219">
        <v>5030.0117240734999</v>
      </c>
      <c r="F13" s="219">
        <v>6542.5026410181999</v>
      </c>
      <c r="G13" s="219">
        <v>4372.5847529433004</v>
      </c>
      <c r="H13" s="219">
        <v>4333.5194313743004</v>
      </c>
      <c r="I13" s="219">
        <v>7436.8689546699006</v>
      </c>
      <c r="J13" s="219">
        <v>8501.5351374144011</v>
      </c>
      <c r="K13" s="219">
        <v>9947.9836641910006</v>
      </c>
      <c r="L13" s="219">
        <v>4433.4092132696005</v>
      </c>
      <c r="M13" s="219">
        <v>8913.0833514860005</v>
      </c>
    </row>
    <row r="14" spans="1:13" x14ac:dyDescent="0.25">
      <c r="A14" s="256"/>
      <c r="B14" s="77" t="s">
        <v>89</v>
      </c>
      <c r="C14" s="219">
        <v>1770.8463306444</v>
      </c>
      <c r="D14" s="219" t="s">
        <v>87</v>
      </c>
      <c r="E14" s="219">
        <v>4912.2316981720005</v>
      </c>
      <c r="F14" s="219">
        <v>6709.1318153600005</v>
      </c>
      <c r="G14" s="219">
        <v>4399.1252515224005</v>
      </c>
      <c r="H14" s="219">
        <v>4580.3667167160002</v>
      </c>
      <c r="I14" s="219">
        <v>7458.4186228548006</v>
      </c>
      <c r="J14" s="219">
        <v>9906.3143288360006</v>
      </c>
      <c r="K14" s="219">
        <v>10216.1476576776</v>
      </c>
      <c r="L14" s="219">
        <v>4120.6433980434003</v>
      </c>
      <c r="M14" s="219">
        <v>9189.6652619337001</v>
      </c>
    </row>
    <row r="15" spans="1:13" x14ac:dyDescent="0.25">
      <c r="A15" s="257"/>
      <c r="B15" s="78" t="s">
        <v>90</v>
      </c>
      <c r="C15" s="220">
        <v>1533.7194540748001</v>
      </c>
      <c r="D15" s="220" t="s">
        <v>87</v>
      </c>
      <c r="E15" s="220">
        <v>4682.7155362803005</v>
      </c>
      <c r="F15" s="220">
        <v>7062.2030436423001</v>
      </c>
      <c r="G15" s="220">
        <v>4792.0685845797998</v>
      </c>
      <c r="H15" s="220">
        <v>5141.2200036958002</v>
      </c>
      <c r="I15" s="220">
        <v>7117.7513739094002</v>
      </c>
      <c r="J15" s="220">
        <v>8541.0494072507008</v>
      </c>
      <c r="K15" s="220">
        <v>9793.1581950855998</v>
      </c>
      <c r="L15" s="220">
        <v>4039.4504196104999</v>
      </c>
      <c r="M15" s="220">
        <v>9407.4990168090008</v>
      </c>
    </row>
    <row r="16" spans="1:13" x14ac:dyDescent="0.25">
      <c r="A16" s="255">
        <v>2007</v>
      </c>
      <c r="B16" s="76" t="s">
        <v>86</v>
      </c>
      <c r="C16" s="218">
        <v>1642.9473335359</v>
      </c>
      <c r="D16" s="218">
        <v>6114.5362187067003</v>
      </c>
      <c r="E16" s="218">
        <v>4931.2859387412</v>
      </c>
      <c r="F16" s="218">
        <v>6469.5682457424</v>
      </c>
      <c r="G16" s="218">
        <v>4854.2796332635999</v>
      </c>
      <c r="H16" s="218">
        <v>4812.5179329503999</v>
      </c>
      <c r="I16" s="218">
        <v>7116.8578877955006</v>
      </c>
      <c r="J16" s="218">
        <v>8768.357827051901</v>
      </c>
      <c r="K16" s="218">
        <v>10485.3314330713</v>
      </c>
      <c r="L16" s="218">
        <v>3957.4793612262001</v>
      </c>
      <c r="M16" s="218">
        <v>9608.7324361501996</v>
      </c>
    </row>
    <row r="17" spans="1:13" x14ac:dyDescent="0.25">
      <c r="A17" s="256"/>
      <c r="B17" s="77" t="s">
        <v>88</v>
      </c>
      <c r="C17" s="219">
        <v>1660.0468967725001</v>
      </c>
      <c r="D17" s="219">
        <v>5448.4416479408001</v>
      </c>
      <c r="E17" s="219">
        <v>4849.3001048247006</v>
      </c>
      <c r="F17" s="219">
        <v>6697.0746905663</v>
      </c>
      <c r="G17" s="219">
        <v>4995.1450865258003</v>
      </c>
      <c r="H17" s="219">
        <v>4724.1616210441998</v>
      </c>
      <c r="I17" s="219">
        <v>8163.9449228836002</v>
      </c>
      <c r="J17" s="219">
        <v>9696.5305117971002</v>
      </c>
      <c r="K17" s="219">
        <v>10712.9073969356</v>
      </c>
      <c r="L17" s="219">
        <v>4397.1178711857001</v>
      </c>
      <c r="M17" s="219">
        <v>9835.1360507460995</v>
      </c>
    </row>
    <row r="18" spans="1:13" x14ac:dyDescent="0.25">
      <c r="A18" s="256"/>
      <c r="B18" s="77" t="s">
        <v>89</v>
      </c>
      <c r="C18" s="219">
        <v>1634.3937934373</v>
      </c>
      <c r="D18" s="219" t="s">
        <v>87</v>
      </c>
      <c r="E18" s="219">
        <v>5183.5114834960004</v>
      </c>
      <c r="F18" s="219">
        <v>5956.5487011311998</v>
      </c>
      <c r="G18" s="219">
        <v>4737.2915855380006</v>
      </c>
      <c r="H18" s="219">
        <v>4625.3416899683998</v>
      </c>
      <c r="I18" s="219">
        <v>8764.1182525935001</v>
      </c>
      <c r="J18" s="219">
        <v>9475.6781444295011</v>
      </c>
      <c r="K18" s="219">
        <v>10324.3148465259</v>
      </c>
      <c r="L18" s="219">
        <v>4345.8461383438998</v>
      </c>
      <c r="M18" s="219">
        <v>9044.502566032801</v>
      </c>
    </row>
    <row r="19" spans="1:13" x14ac:dyDescent="0.25">
      <c r="A19" s="257"/>
      <c r="B19" s="78" t="s">
        <v>90</v>
      </c>
      <c r="C19" s="220">
        <v>1599.3558988129</v>
      </c>
      <c r="D19" s="220" t="s">
        <v>87</v>
      </c>
      <c r="E19" s="220">
        <v>4759.8275970905006</v>
      </c>
      <c r="F19" s="220">
        <v>6244.1880950924005</v>
      </c>
      <c r="G19" s="220">
        <v>4413.3333639105003</v>
      </c>
      <c r="H19" s="220">
        <v>4479.8364339473001</v>
      </c>
      <c r="I19" s="220">
        <v>8006.0273750086999</v>
      </c>
      <c r="J19" s="220">
        <v>8538.3859775352012</v>
      </c>
      <c r="K19" s="220">
        <v>10131.560834972801</v>
      </c>
      <c r="L19" s="220">
        <v>4441.1184573578003</v>
      </c>
      <c r="M19" s="220">
        <v>8523.4043503887005</v>
      </c>
    </row>
    <row r="20" spans="1:13" x14ac:dyDescent="0.25">
      <c r="A20" s="255">
        <v>2008</v>
      </c>
      <c r="B20" s="76" t="s">
        <v>86</v>
      </c>
      <c r="C20" s="218">
        <v>1832.4267100555001</v>
      </c>
      <c r="D20" s="218" t="s">
        <v>87</v>
      </c>
      <c r="E20" s="218">
        <v>5266.4148704793006</v>
      </c>
      <c r="F20" s="218">
        <v>6407.2048801143001</v>
      </c>
      <c r="G20" s="218">
        <v>4661.1940347665004</v>
      </c>
      <c r="H20" s="218">
        <v>4599.8553776555</v>
      </c>
      <c r="I20" s="218">
        <v>7516.1307695921005</v>
      </c>
      <c r="J20" s="218">
        <v>8483.7803321357005</v>
      </c>
      <c r="K20" s="218">
        <v>9472.9361247828001</v>
      </c>
      <c r="L20" s="218">
        <v>4599.2095748311003</v>
      </c>
      <c r="M20" s="218">
        <v>9788.9944699482003</v>
      </c>
    </row>
    <row r="21" spans="1:13" x14ac:dyDescent="0.25">
      <c r="A21" s="256"/>
      <c r="B21" s="77" t="s">
        <v>88</v>
      </c>
      <c r="C21" s="219">
        <v>1830.6420927036002</v>
      </c>
      <c r="D21" s="219">
        <v>8023.5548701808002</v>
      </c>
      <c r="E21" s="219">
        <v>4982.9807403096002</v>
      </c>
      <c r="F21" s="219">
        <v>6852.7754227552005</v>
      </c>
      <c r="G21" s="219">
        <v>4560.2319655833999</v>
      </c>
      <c r="H21" s="219">
        <v>4478.6788586069997</v>
      </c>
      <c r="I21" s="219">
        <v>8253.9308568696997</v>
      </c>
      <c r="J21" s="219">
        <v>7508.6245271369999</v>
      </c>
      <c r="K21" s="219">
        <v>9460.6364603206002</v>
      </c>
      <c r="L21" s="219">
        <v>4321.8438744760006</v>
      </c>
      <c r="M21" s="219">
        <v>8852.8141799582008</v>
      </c>
    </row>
    <row r="22" spans="1:13" x14ac:dyDescent="0.25">
      <c r="A22" s="256"/>
      <c r="B22" s="77" t="s">
        <v>89</v>
      </c>
      <c r="C22" s="219">
        <v>1674.8878021561</v>
      </c>
      <c r="D22" s="219">
        <v>8771.7062293456001</v>
      </c>
      <c r="E22" s="219">
        <v>5486.5991914136002</v>
      </c>
      <c r="F22" s="219">
        <v>7006.4385204166001</v>
      </c>
      <c r="G22" s="219">
        <v>4851.5445176370004</v>
      </c>
      <c r="H22" s="219">
        <v>4424.6818913461002</v>
      </c>
      <c r="I22" s="219">
        <v>7435.9835091011</v>
      </c>
      <c r="J22" s="219">
        <v>8087.2222156090002</v>
      </c>
      <c r="K22" s="219">
        <v>9367.9480753287007</v>
      </c>
      <c r="L22" s="219">
        <v>4848.1101413745</v>
      </c>
      <c r="M22" s="219">
        <v>9327.0835660706998</v>
      </c>
    </row>
    <row r="23" spans="1:13" x14ac:dyDescent="0.25">
      <c r="A23" s="257"/>
      <c r="B23" s="78" t="s">
        <v>90</v>
      </c>
      <c r="C23" s="220">
        <v>1568.7317998095</v>
      </c>
      <c r="D23" s="220">
        <v>8397.1610655753011</v>
      </c>
      <c r="E23" s="220">
        <v>5000.2638555490003</v>
      </c>
      <c r="F23" s="220">
        <v>7029.5185410228005</v>
      </c>
      <c r="G23" s="220">
        <v>4399.8000052397001</v>
      </c>
      <c r="H23" s="220">
        <v>4546.5670333814005</v>
      </c>
      <c r="I23" s="220">
        <v>6596.1036227901004</v>
      </c>
      <c r="J23" s="220">
        <v>9519.2517666314998</v>
      </c>
      <c r="K23" s="220">
        <v>9341.7914637099002</v>
      </c>
      <c r="L23" s="220">
        <v>4528.5267448416998</v>
      </c>
      <c r="M23" s="220">
        <v>9828.7808532751005</v>
      </c>
    </row>
    <row r="24" spans="1:13" x14ac:dyDescent="0.25">
      <c r="A24" s="255">
        <v>2009</v>
      </c>
      <c r="B24" s="76" t="s">
        <v>86</v>
      </c>
      <c r="C24" s="218">
        <v>2011.2459306949002</v>
      </c>
      <c r="D24" s="218">
        <v>6762.0107004716001</v>
      </c>
      <c r="E24" s="218">
        <v>5054.648311205</v>
      </c>
      <c r="F24" s="218">
        <v>6176.9763658379006</v>
      </c>
      <c r="G24" s="218">
        <v>4594.6367735507001</v>
      </c>
      <c r="H24" s="218">
        <v>5016.7297097966002</v>
      </c>
      <c r="I24" s="218">
        <v>8136.3560469576005</v>
      </c>
      <c r="J24" s="218">
        <v>7469.6487775438</v>
      </c>
      <c r="K24" s="218">
        <v>8868.5593937659996</v>
      </c>
      <c r="L24" s="218">
        <v>4430.7615018901997</v>
      </c>
      <c r="M24" s="218">
        <v>9268.7355410387008</v>
      </c>
    </row>
    <row r="25" spans="1:13" x14ac:dyDescent="0.25">
      <c r="A25" s="256"/>
      <c r="B25" s="77" t="s">
        <v>88</v>
      </c>
      <c r="C25" s="219">
        <v>1814.3117043903001</v>
      </c>
      <c r="D25" s="219" t="s">
        <v>87</v>
      </c>
      <c r="E25" s="219">
        <v>4827.2468843484003</v>
      </c>
      <c r="F25" s="219">
        <v>6176.6391279032005</v>
      </c>
      <c r="G25" s="219">
        <v>4478.5827840634001</v>
      </c>
      <c r="H25" s="219">
        <v>3506.4837141662001</v>
      </c>
      <c r="I25" s="219">
        <v>7340.8073112232005</v>
      </c>
      <c r="J25" s="219">
        <v>8483.9724899022003</v>
      </c>
      <c r="K25" s="219">
        <v>9538.4168296642001</v>
      </c>
      <c r="L25" s="219">
        <v>4300.5162226900002</v>
      </c>
      <c r="M25" s="219">
        <v>9296.2955090515006</v>
      </c>
    </row>
    <row r="26" spans="1:13" x14ac:dyDescent="0.25">
      <c r="A26" s="256"/>
      <c r="B26" s="77" t="s">
        <v>89</v>
      </c>
      <c r="C26" s="219">
        <v>1992.4207064785001</v>
      </c>
      <c r="D26" s="219" t="s">
        <v>87</v>
      </c>
      <c r="E26" s="219">
        <v>4848.6029331132004</v>
      </c>
      <c r="F26" s="219">
        <v>5652.3739142179002</v>
      </c>
      <c r="G26" s="219">
        <v>4463.7636840997002</v>
      </c>
      <c r="H26" s="219">
        <v>4121.2796476372005</v>
      </c>
      <c r="I26" s="219">
        <v>6823.8021022093999</v>
      </c>
      <c r="J26" s="219">
        <v>7390.2188644366006</v>
      </c>
      <c r="K26" s="219">
        <v>9252.8378822051</v>
      </c>
      <c r="L26" s="219">
        <v>3693.9648851817001</v>
      </c>
      <c r="M26" s="219">
        <v>9781.1248053683012</v>
      </c>
    </row>
    <row r="27" spans="1:13" x14ac:dyDescent="0.25">
      <c r="A27" s="257"/>
      <c r="B27" s="78" t="s">
        <v>90</v>
      </c>
      <c r="C27" s="220">
        <v>1797.3118698801002</v>
      </c>
      <c r="D27" s="220">
        <v>5591.6389424987001</v>
      </c>
      <c r="E27" s="220">
        <v>4876.9786286811004</v>
      </c>
      <c r="F27" s="220">
        <v>5796.7222301962001</v>
      </c>
      <c r="G27" s="220">
        <v>4148.4434713690998</v>
      </c>
      <c r="H27" s="220">
        <v>3862.3580341096003</v>
      </c>
      <c r="I27" s="220">
        <v>7181.8811803969002</v>
      </c>
      <c r="J27" s="220">
        <v>7038.7641957573005</v>
      </c>
      <c r="K27" s="220">
        <v>9588.1268990669996</v>
      </c>
      <c r="L27" s="220">
        <v>4033.5401945026001</v>
      </c>
      <c r="M27" s="220">
        <v>9121.1659871952997</v>
      </c>
    </row>
    <row r="28" spans="1:13" x14ac:dyDescent="0.25">
      <c r="A28" s="255">
        <v>2010</v>
      </c>
      <c r="B28" s="76" t="s">
        <v>86</v>
      </c>
      <c r="C28" s="218">
        <v>1864.9214261998002</v>
      </c>
      <c r="D28" s="218">
        <v>5854.2976440696002</v>
      </c>
      <c r="E28" s="218">
        <v>4989.4159905257002</v>
      </c>
      <c r="F28" s="218">
        <v>6400.1441032586999</v>
      </c>
      <c r="G28" s="218">
        <v>4225.7524237312</v>
      </c>
      <c r="H28" s="218">
        <v>3886.2251763712002</v>
      </c>
      <c r="I28" s="218">
        <v>7230.7079320460998</v>
      </c>
      <c r="J28" s="218">
        <v>7326.9864691875</v>
      </c>
      <c r="K28" s="218">
        <v>8561.9740705673012</v>
      </c>
      <c r="L28" s="218">
        <v>4040.9649312881002</v>
      </c>
      <c r="M28" s="218">
        <v>8661.0445826696996</v>
      </c>
    </row>
    <row r="29" spans="1:13" x14ac:dyDescent="0.25">
      <c r="A29" s="256"/>
      <c r="B29" s="77" t="s">
        <v>88</v>
      </c>
      <c r="C29" s="219">
        <v>1735.3491033594</v>
      </c>
      <c r="D29" s="219" t="s">
        <v>87</v>
      </c>
      <c r="E29" s="219">
        <v>5420.9331075609998</v>
      </c>
      <c r="F29" s="219">
        <v>5786.5777106442001</v>
      </c>
      <c r="G29" s="219">
        <v>4153.8951893651001</v>
      </c>
      <c r="H29" s="219">
        <v>3339.1419651909</v>
      </c>
      <c r="I29" s="219">
        <v>7513.1750400833998</v>
      </c>
      <c r="J29" s="219" t="s">
        <v>87</v>
      </c>
      <c r="K29" s="219">
        <v>9200.2070285799</v>
      </c>
      <c r="L29" s="219">
        <v>4072.5145419122</v>
      </c>
      <c r="M29" s="219">
        <v>9279.1107235402997</v>
      </c>
    </row>
    <row r="30" spans="1:13" x14ac:dyDescent="0.25">
      <c r="A30" s="256"/>
      <c r="B30" s="77" t="s">
        <v>89</v>
      </c>
      <c r="C30" s="219">
        <v>2216.7270935269003</v>
      </c>
      <c r="D30" s="219" t="s">
        <v>87</v>
      </c>
      <c r="E30" s="219">
        <v>4723.6976774346003</v>
      </c>
      <c r="F30" s="219">
        <v>6278.3909213561001</v>
      </c>
      <c r="G30" s="219">
        <v>4509.6489008690005</v>
      </c>
      <c r="H30" s="219">
        <v>3960.6237189490002</v>
      </c>
      <c r="I30" s="219">
        <v>6935.1019000896003</v>
      </c>
      <c r="J30" s="219">
        <v>7088.3724823167004</v>
      </c>
      <c r="K30" s="219">
        <v>8713.8802959374007</v>
      </c>
      <c r="L30" s="219">
        <v>4138.2019759528002</v>
      </c>
      <c r="M30" s="219">
        <v>9704.2805971076996</v>
      </c>
    </row>
    <row r="31" spans="1:13" x14ac:dyDescent="0.25">
      <c r="A31" s="257"/>
      <c r="B31" s="78" t="s">
        <v>90</v>
      </c>
      <c r="C31" s="220">
        <v>2140.2388127903</v>
      </c>
      <c r="D31" s="220">
        <v>4868.0742481277002</v>
      </c>
      <c r="E31" s="220">
        <v>4972.5891486926002</v>
      </c>
      <c r="F31" s="220">
        <v>6260.413321473</v>
      </c>
      <c r="G31" s="220">
        <v>4197.9037314706002</v>
      </c>
      <c r="H31" s="220">
        <v>3738.3858838653</v>
      </c>
      <c r="I31" s="220">
        <v>6842.6300933704006</v>
      </c>
      <c r="J31" s="220">
        <v>7059.9312683401004</v>
      </c>
      <c r="K31" s="220">
        <v>9064.9982867347007</v>
      </c>
      <c r="L31" s="220">
        <v>3862.2630771358004</v>
      </c>
      <c r="M31" s="220">
        <v>9467.8563356591003</v>
      </c>
    </row>
    <row r="32" spans="1:13" x14ac:dyDescent="0.25">
      <c r="A32" s="255">
        <v>2011</v>
      </c>
      <c r="B32" s="76" t="s">
        <v>86</v>
      </c>
      <c r="C32" s="218">
        <v>1905.3041065891</v>
      </c>
      <c r="D32" s="218">
        <v>8123.9317141121001</v>
      </c>
      <c r="E32" s="218">
        <v>5230.1293106630001</v>
      </c>
      <c r="F32" s="218">
        <v>6259.5267097361002</v>
      </c>
      <c r="G32" s="218">
        <v>5388.8159812389003</v>
      </c>
      <c r="H32" s="218">
        <v>3742.4592686524002</v>
      </c>
      <c r="I32" s="218">
        <v>6775.9470339415002</v>
      </c>
      <c r="J32" s="218">
        <v>8326.1430743860001</v>
      </c>
      <c r="K32" s="218">
        <v>8322.8212495373009</v>
      </c>
      <c r="L32" s="218">
        <v>3916.8616748374002</v>
      </c>
      <c r="M32" s="218">
        <v>10298.014139283201</v>
      </c>
    </row>
    <row r="33" spans="1:13" x14ac:dyDescent="0.25">
      <c r="A33" s="256"/>
      <c r="B33" s="77" t="s">
        <v>88</v>
      </c>
      <c r="C33" s="219">
        <v>1718.4102853489001</v>
      </c>
      <c r="D33" s="219" t="s">
        <v>87</v>
      </c>
      <c r="E33" s="219">
        <v>4911.1339887344002</v>
      </c>
      <c r="F33" s="219">
        <v>5813.7164984934006</v>
      </c>
      <c r="G33" s="219">
        <v>4344.3602358292001</v>
      </c>
      <c r="H33" s="219">
        <v>4236.4846016195997</v>
      </c>
      <c r="I33" s="219">
        <v>6900.9508324490007</v>
      </c>
      <c r="J33" s="219">
        <v>8168.6884982204001</v>
      </c>
      <c r="K33" s="219">
        <v>9237.0125435921</v>
      </c>
      <c r="L33" s="219">
        <v>4158.2360231681005</v>
      </c>
      <c r="M33" s="219">
        <v>10685.7576015042</v>
      </c>
    </row>
    <row r="34" spans="1:13" x14ac:dyDescent="0.25">
      <c r="A34" s="256"/>
      <c r="B34" s="77" t="s">
        <v>89</v>
      </c>
      <c r="C34" s="219">
        <v>1799.6911889693001</v>
      </c>
      <c r="D34" s="219" t="s">
        <v>87</v>
      </c>
      <c r="E34" s="219">
        <v>5028.7033438263998</v>
      </c>
      <c r="F34" s="219">
        <v>6295.8549872219</v>
      </c>
      <c r="G34" s="219">
        <v>4289.7207372519997</v>
      </c>
      <c r="H34" s="219">
        <v>4164.3548699515004</v>
      </c>
      <c r="I34" s="219">
        <v>6479.8469745891007</v>
      </c>
      <c r="J34" s="219">
        <v>7491.2646550560003</v>
      </c>
      <c r="K34" s="219">
        <v>8775.5753575964009</v>
      </c>
      <c r="L34" s="219">
        <v>3973.7876271842001</v>
      </c>
      <c r="M34" s="219">
        <v>9683.3824299998996</v>
      </c>
    </row>
    <row r="35" spans="1:13" x14ac:dyDescent="0.25">
      <c r="A35" s="257"/>
      <c r="B35" s="78" t="s">
        <v>90</v>
      </c>
      <c r="C35" s="220">
        <v>1755.8871247246</v>
      </c>
      <c r="D35" s="220">
        <v>7431.4235842732005</v>
      </c>
      <c r="E35" s="220">
        <v>4827.9494850043002</v>
      </c>
      <c r="F35" s="220">
        <v>6048.7360705187002</v>
      </c>
      <c r="G35" s="220">
        <v>4054.8341917225002</v>
      </c>
      <c r="H35" s="220">
        <v>3848.1273690006001</v>
      </c>
      <c r="I35" s="220">
        <v>6586.9554684107006</v>
      </c>
      <c r="J35" s="220">
        <v>6905.6620732190004</v>
      </c>
      <c r="K35" s="220">
        <v>8894.4327492729008</v>
      </c>
      <c r="L35" s="220">
        <v>4008.8123104376</v>
      </c>
      <c r="M35" s="220">
        <v>8943.7772774301011</v>
      </c>
    </row>
    <row r="36" spans="1:13" x14ac:dyDescent="0.25">
      <c r="A36" s="255">
        <v>2012</v>
      </c>
      <c r="B36" s="76" t="s">
        <v>86</v>
      </c>
      <c r="C36" s="218">
        <v>2253.3790739484002</v>
      </c>
      <c r="D36" s="218">
        <v>7022.2043158228007</v>
      </c>
      <c r="E36" s="218">
        <v>4866.2032973294999</v>
      </c>
      <c r="F36" s="218">
        <v>6480.3178210790002</v>
      </c>
      <c r="G36" s="218">
        <v>4782.8791423342</v>
      </c>
      <c r="H36" s="218">
        <v>3696.6345855709001</v>
      </c>
      <c r="I36" s="218">
        <v>6980.5874718888999</v>
      </c>
      <c r="J36" s="218">
        <v>7574.5020977345002</v>
      </c>
      <c r="K36" s="218">
        <v>9387.2251466833004</v>
      </c>
      <c r="L36" s="218">
        <v>3992.1231098052003</v>
      </c>
      <c r="M36" s="218">
        <v>10803.9671804512</v>
      </c>
    </row>
    <row r="37" spans="1:13" x14ac:dyDescent="0.25">
      <c r="A37" s="256"/>
      <c r="B37" s="77" t="s">
        <v>88</v>
      </c>
      <c r="C37" s="219">
        <v>1746.1914096413</v>
      </c>
      <c r="D37" s="219">
        <v>8315.4273785039004</v>
      </c>
      <c r="E37" s="219">
        <v>4990.4306613321005</v>
      </c>
      <c r="F37" s="219">
        <v>5776.5755201112006</v>
      </c>
      <c r="G37" s="219">
        <v>4322.5684292406004</v>
      </c>
      <c r="H37" s="219">
        <v>4001.8847177431003</v>
      </c>
      <c r="I37" s="219">
        <v>6698.0731932908002</v>
      </c>
      <c r="J37" s="219">
        <v>7907.8211230741999</v>
      </c>
      <c r="K37" s="219">
        <v>8965.4067508159005</v>
      </c>
      <c r="L37" s="219">
        <v>4073.4469401470001</v>
      </c>
      <c r="M37" s="219">
        <v>8739.3572795622003</v>
      </c>
    </row>
    <row r="38" spans="1:13" x14ac:dyDescent="0.25">
      <c r="A38" s="256"/>
      <c r="B38" s="77" t="s">
        <v>89</v>
      </c>
      <c r="C38" s="219">
        <v>1919.8819987157001</v>
      </c>
      <c r="D38" s="219" t="s">
        <v>87</v>
      </c>
      <c r="E38" s="219">
        <v>4909.7216950648999</v>
      </c>
      <c r="F38" s="219">
        <v>6738.1493937905007</v>
      </c>
      <c r="G38" s="219">
        <v>4633.3575031140999</v>
      </c>
      <c r="H38" s="219">
        <v>3937.3368450480002</v>
      </c>
      <c r="I38" s="219">
        <v>6107.3063182806</v>
      </c>
      <c r="J38" s="219">
        <v>7238.2691694842006</v>
      </c>
      <c r="K38" s="219">
        <v>9328.1418436141012</v>
      </c>
      <c r="L38" s="219">
        <v>4078.9713632332</v>
      </c>
      <c r="M38" s="219">
        <v>9885.2023850226997</v>
      </c>
    </row>
    <row r="39" spans="1:13" x14ac:dyDescent="0.25">
      <c r="A39" s="257"/>
      <c r="B39" s="78" t="s">
        <v>90</v>
      </c>
      <c r="C39" s="220">
        <v>1829.530587189</v>
      </c>
      <c r="D39" s="220" t="s">
        <v>87</v>
      </c>
      <c r="E39" s="220">
        <v>4969.9667144462001</v>
      </c>
      <c r="F39" s="220">
        <v>6219.9925625039004</v>
      </c>
      <c r="G39" s="220">
        <v>4811.8163016962999</v>
      </c>
      <c r="H39" s="220">
        <v>3824.8170461106001</v>
      </c>
      <c r="I39" s="220" t="s">
        <v>87</v>
      </c>
      <c r="J39" s="220" t="s">
        <v>87</v>
      </c>
      <c r="K39" s="220">
        <v>9154.9481190644001</v>
      </c>
      <c r="L39" s="220">
        <v>3945.1970698008004</v>
      </c>
      <c r="M39" s="220">
        <v>8793.1818455436005</v>
      </c>
    </row>
    <row r="40" spans="1:13" x14ac:dyDescent="0.25">
      <c r="A40" s="255">
        <v>2013</v>
      </c>
      <c r="B40" s="76" t="s">
        <v>86</v>
      </c>
      <c r="C40" s="218" t="s">
        <v>87</v>
      </c>
      <c r="D40" s="218" t="s">
        <v>87</v>
      </c>
      <c r="E40" s="218">
        <v>5340.8298422579001</v>
      </c>
      <c r="F40" s="218">
        <v>6114.1104804168999</v>
      </c>
      <c r="G40" s="218">
        <v>4482.9308840286003</v>
      </c>
      <c r="H40" s="218">
        <v>3853.5891061105999</v>
      </c>
      <c r="I40" s="218">
        <v>6992.1529116511001</v>
      </c>
      <c r="J40" s="218">
        <v>7782.0215651517001</v>
      </c>
      <c r="K40" s="218">
        <v>9308.9664346594</v>
      </c>
      <c r="L40" s="218">
        <v>3981.5937338446001</v>
      </c>
      <c r="M40" s="218">
        <v>9677.4926784447998</v>
      </c>
    </row>
    <row r="41" spans="1:13" x14ac:dyDescent="0.25">
      <c r="A41" s="256"/>
      <c r="B41" s="77" t="s">
        <v>88</v>
      </c>
      <c r="C41" s="219">
        <v>1538.9188787695</v>
      </c>
      <c r="D41" s="219" t="s">
        <v>87</v>
      </c>
      <c r="E41" s="219">
        <v>5427.5099626381998</v>
      </c>
      <c r="F41" s="219">
        <v>6204.0488911413004</v>
      </c>
      <c r="G41" s="219">
        <v>4349.8933480178002</v>
      </c>
      <c r="H41" s="219">
        <v>3964.3535856131002</v>
      </c>
      <c r="I41" s="219">
        <v>6557.8364476064999</v>
      </c>
      <c r="J41" s="219">
        <v>7769.7847913100004</v>
      </c>
      <c r="K41" s="219">
        <v>8699.8281963177997</v>
      </c>
      <c r="L41" s="219">
        <v>3852.0486987142999</v>
      </c>
      <c r="M41" s="219">
        <v>9278.1967087195007</v>
      </c>
    </row>
    <row r="42" spans="1:13" x14ac:dyDescent="0.25">
      <c r="A42" s="256"/>
      <c r="B42" s="77" t="s">
        <v>89</v>
      </c>
      <c r="C42" s="219">
        <v>1500.122471847</v>
      </c>
      <c r="D42" s="219" t="s">
        <v>87</v>
      </c>
      <c r="E42" s="219">
        <v>5257.9904344629003</v>
      </c>
      <c r="F42" s="219">
        <v>6520.9943819585005</v>
      </c>
      <c r="G42" s="219">
        <v>3987.9839014883</v>
      </c>
      <c r="H42" s="219">
        <v>3768.0129893767003</v>
      </c>
      <c r="I42" s="219">
        <v>7201.7759171008001</v>
      </c>
      <c r="J42" s="219">
        <v>7345.9593398416</v>
      </c>
      <c r="K42" s="219">
        <v>9477.5263930521996</v>
      </c>
      <c r="L42" s="219">
        <v>3742.5301625413999</v>
      </c>
      <c r="M42" s="219">
        <v>9436.6399387645997</v>
      </c>
    </row>
    <row r="43" spans="1:13" x14ac:dyDescent="0.25">
      <c r="A43" s="257"/>
      <c r="B43" s="78" t="s">
        <v>90</v>
      </c>
      <c r="C43" s="220">
        <v>1939.0464464379002</v>
      </c>
      <c r="D43" s="220" t="s">
        <v>87</v>
      </c>
      <c r="E43" s="220">
        <v>4953.5788777201005</v>
      </c>
      <c r="F43" s="220">
        <v>6325.8231689596005</v>
      </c>
      <c r="G43" s="220">
        <v>4260.4112263679999</v>
      </c>
      <c r="H43" s="220">
        <v>3992.1983505349003</v>
      </c>
      <c r="I43" s="220">
        <v>6681.6912146210998</v>
      </c>
      <c r="J43" s="220">
        <v>6696.7080917458006</v>
      </c>
      <c r="K43" s="220">
        <v>8643.2226616957996</v>
      </c>
      <c r="L43" s="220">
        <v>3913.6988454777002</v>
      </c>
      <c r="M43" s="220">
        <v>8002.1457505900999</v>
      </c>
    </row>
    <row r="44" spans="1:13" x14ac:dyDescent="0.25">
      <c r="A44" s="255">
        <v>2014</v>
      </c>
      <c r="B44" s="76" t="s">
        <v>86</v>
      </c>
      <c r="C44" s="218">
        <v>1957.0416500767001</v>
      </c>
      <c r="D44" s="218" t="s">
        <v>87</v>
      </c>
      <c r="E44" s="218">
        <v>5087.9938953028004</v>
      </c>
      <c r="F44" s="218">
        <v>5685.8697047706</v>
      </c>
      <c r="G44" s="218">
        <v>4559.1665909052999</v>
      </c>
      <c r="H44" s="218">
        <v>3402.6178724018</v>
      </c>
      <c r="I44" s="218">
        <v>7301.3546731728002</v>
      </c>
      <c r="J44" s="218">
        <v>6956.4972265747001</v>
      </c>
      <c r="K44" s="218">
        <v>8749.4946917866</v>
      </c>
      <c r="L44" s="218">
        <v>4364.5494603194002</v>
      </c>
      <c r="M44" s="218">
        <v>9635.4115815664009</v>
      </c>
    </row>
    <row r="45" spans="1:13" x14ac:dyDescent="0.25">
      <c r="A45" s="256"/>
      <c r="B45" s="77" t="s">
        <v>88</v>
      </c>
      <c r="C45" s="219">
        <v>1807.7125587166001</v>
      </c>
      <c r="D45" s="219" t="s">
        <v>87</v>
      </c>
      <c r="E45" s="219">
        <v>5066.9468811839006</v>
      </c>
      <c r="F45" s="219">
        <v>5772.4225829007</v>
      </c>
      <c r="G45" s="219">
        <v>4078.9891814033999</v>
      </c>
      <c r="H45" s="219">
        <v>3794.9243499576</v>
      </c>
      <c r="I45" s="219">
        <v>6575.4078756363006</v>
      </c>
      <c r="J45" s="219">
        <v>7426.2796303231999</v>
      </c>
      <c r="K45" s="219">
        <v>8912.9564211844008</v>
      </c>
      <c r="L45" s="219">
        <v>3667.8402374115003</v>
      </c>
      <c r="M45" s="219">
        <v>10090.000178488001</v>
      </c>
    </row>
    <row r="46" spans="1:13" x14ac:dyDescent="0.25">
      <c r="A46" s="256"/>
      <c r="B46" s="77" t="s">
        <v>89</v>
      </c>
      <c r="C46" s="219">
        <v>1795.3397315682</v>
      </c>
      <c r="D46" s="219" t="s">
        <v>87</v>
      </c>
      <c r="E46" s="219">
        <v>5115.9841588257004</v>
      </c>
      <c r="F46" s="219">
        <v>5869.4571358947005</v>
      </c>
      <c r="G46" s="219">
        <v>4319.2920560777002</v>
      </c>
      <c r="H46" s="219">
        <v>4001.8221362813001</v>
      </c>
      <c r="I46" s="219">
        <v>6920.9414367058007</v>
      </c>
      <c r="J46" s="219">
        <v>7174.9545320971001</v>
      </c>
      <c r="K46" s="219">
        <v>8784.6943767742996</v>
      </c>
      <c r="L46" s="219">
        <v>3716.7850923121</v>
      </c>
      <c r="M46" s="219">
        <v>9789.3710639895999</v>
      </c>
    </row>
    <row r="47" spans="1:13" x14ac:dyDescent="0.25">
      <c r="A47" s="257"/>
      <c r="B47" s="78" t="s">
        <v>90</v>
      </c>
      <c r="C47" s="220">
        <v>1940.6832298041002</v>
      </c>
      <c r="D47" s="220" t="s">
        <v>87</v>
      </c>
      <c r="E47" s="220">
        <v>4816.0531169463002</v>
      </c>
      <c r="F47" s="220">
        <v>5557.0416623905003</v>
      </c>
      <c r="G47" s="220">
        <v>4223.2564083252</v>
      </c>
      <c r="H47" s="220">
        <v>3877.1603039564002</v>
      </c>
      <c r="I47" s="220">
        <v>7891.1646128225002</v>
      </c>
      <c r="J47" s="220">
        <v>7254.9010176416004</v>
      </c>
      <c r="K47" s="220">
        <v>8976.7895954284995</v>
      </c>
      <c r="L47" s="220">
        <v>3540.6130562604003</v>
      </c>
      <c r="M47" s="220">
        <v>9134.2859512678006</v>
      </c>
    </row>
    <row r="48" spans="1:13" x14ac:dyDescent="0.25">
      <c r="A48" s="255">
        <v>2015</v>
      </c>
      <c r="B48" s="76" t="s">
        <v>86</v>
      </c>
      <c r="C48" s="218">
        <v>2095.8774000040003</v>
      </c>
      <c r="D48" s="218">
        <v>7024.4362905830003</v>
      </c>
      <c r="E48" s="218">
        <v>5246.5885951176006</v>
      </c>
      <c r="F48" s="218">
        <v>5888.9887617077002</v>
      </c>
      <c r="G48" s="218">
        <v>4285.9808311359002</v>
      </c>
      <c r="H48" s="218">
        <v>3852.2674200683</v>
      </c>
      <c r="I48" s="218">
        <v>7260.5311132839006</v>
      </c>
      <c r="J48" s="218">
        <v>7042.1095154547002</v>
      </c>
      <c r="K48" s="218">
        <v>8086.3422808538007</v>
      </c>
      <c r="L48" s="218">
        <v>3752.2663739285999</v>
      </c>
      <c r="M48" s="218">
        <v>8253.5940303034004</v>
      </c>
    </row>
    <row r="49" spans="1:13" x14ac:dyDescent="0.25">
      <c r="A49" s="256"/>
      <c r="B49" s="77" t="s">
        <v>88</v>
      </c>
      <c r="C49" s="219">
        <v>2235.7013275862</v>
      </c>
      <c r="D49" s="219">
        <v>7159.6422844394001</v>
      </c>
      <c r="E49" s="219">
        <v>5372.8864055829999</v>
      </c>
      <c r="F49" s="219">
        <v>5918.4196306649001</v>
      </c>
      <c r="G49" s="219">
        <v>3852.4023688171001</v>
      </c>
      <c r="H49" s="219">
        <v>3628.4179785388001</v>
      </c>
      <c r="I49" s="219">
        <v>6964.3751110642006</v>
      </c>
      <c r="J49" s="219">
        <v>7145.2110543530998</v>
      </c>
      <c r="K49" s="219">
        <v>8610.4775184864011</v>
      </c>
      <c r="L49" s="219">
        <v>4207.6166459143005</v>
      </c>
      <c r="M49" s="219">
        <v>7847.6516505661002</v>
      </c>
    </row>
    <row r="50" spans="1:13" x14ac:dyDescent="0.25">
      <c r="A50" s="256"/>
      <c r="B50" s="77" t="s">
        <v>89</v>
      </c>
      <c r="C50" s="219">
        <v>2016.2620721262001</v>
      </c>
      <c r="D50" s="219" t="s">
        <v>87</v>
      </c>
      <c r="E50" s="219">
        <v>4849.1995090822002</v>
      </c>
      <c r="F50" s="219">
        <v>5856.6722766223002</v>
      </c>
      <c r="G50" s="219">
        <v>4366.9467216262001</v>
      </c>
      <c r="H50" s="219">
        <v>4110.4148691573</v>
      </c>
      <c r="I50" s="219">
        <v>6714.3337630765</v>
      </c>
      <c r="J50" s="219">
        <v>8100.3106194432003</v>
      </c>
      <c r="K50" s="219">
        <v>9064.3166913153</v>
      </c>
      <c r="L50" s="219">
        <v>3847.2511241621</v>
      </c>
      <c r="M50" s="219">
        <v>8361.6510101185995</v>
      </c>
    </row>
    <row r="51" spans="1:13" x14ac:dyDescent="0.25">
      <c r="A51" s="257"/>
      <c r="B51" s="78" t="s">
        <v>90</v>
      </c>
      <c r="C51" s="220">
        <v>2055.9130009644</v>
      </c>
      <c r="D51" s="220" t="s">
        <v>87</v>
      </c>
      <c r="E51" s="220">
        <v>5358.4697571407005</v>
      </c>
      <c r="F51" s="220">
        <v>5995.4817245395006</v>
      </c>
      <c r="G51" s="220">
        <v>3976.8179749457004</v>
      </c>
      <c r="H51" s="220">
        <v>3651.7845053517999</v>
      </c>
      <c r="I51" s="220">
        <v>7018.5838274686002</v>
      </c>
      <c r="J51" s="220">
        <v>7571.4538464220004</v>
      </c>
      <c r="K51" s="220">
        <v>8577.9674951760007</v>
      </c>
      <c r="L51" s="220">
        <v>3938.6872812325</v>
      </c>
      <c r="M51" s="220">
        <v>8448.9068881191997</v>
      </c>
    </row>
    <row r="52" spans="1:13" x14ac:dyDescent="0.25">
      <c r="A52" s="255">
        <v>2016</v>
      </c>
      <c r="B52" s="76" t="s">
        <v>86</v>
      </c>
      <c r="C52" s="218">
        <v>2197.0967023558001</v>
      </c>
      <c r="D52" s="218">
        <v>9572.5417717912005</v>
      </c>
      <c r="E52" s="218">
        <v>5186.1072999462003</v>
      </c>
      <c r="F52" s="218">
        <v>5970.0471763409005</v>
      </c>
      <c r="G52" s="218">
        <v>3978.0611267493</v>
      </c>
      <c r="H52" s="218">
        <v>3542.1978034215999</v>
      </c>
      <c r="I52" s="218">
        <v>6435.8420679602004</v>
      </c>
      <c r="J52" s="218">
        <v>7970.1548442326002</v>
      </c>
      <c r="K52" s="218">
        <v>8391.2591568829012</v>
      </c>
      <c r="L52" s="218">
        <v>4254.1533510351001</v>
      </c>
      <c r="M52" s="218">
        <v>8840.107684953</v>
      </c>
    </row>
    <row r="53" spans="1:13" x14ac:dyDescent="0.25">
      <c r="A53" s="256"/>
      <c r="B53" s="77" t="s">
        <v>88</v>
      </c>
      <c r="C53" s="219">
        <v>2095.5201701267001</v>
      </c>
      <c r="D53" s="219">
        <v>8586.9464559522003</v>
      </c>
      <c r="E53" s="219">
        <v>5236.3035129845002</v>
      </c>
      <c r="F53" s="219">
        <v>6140.3780153526004</v>
      </c>
      <c r="G53" s="219">
        <v>4199.7663750975998</v>
      </c>
      <c r="H53" s="219">
        <v>3702.4714194836001</v>
      </c>
      <c r="I53" s="219">
        <v>6656.530121365</v>
      </c>
      <c r="J53" s="219">
        <v>6941.7506796635007</v>
      </c>
      <c r="K53" s="219">
        <v>8016.1119508821002</v>
      </c>
      <c r="L53" s="219">
        <v>4121.4639650213003</v>
      </c>
      <c r="M53" s="219">
        <v>8206.7579691606006</v>
      </c>
    </row>
    <row r="54" spans="1:13" x14ac:dyDescent="0.25">
      <c r="A54" s="256"/>
      <c r="B54" s="77" t="s">
        <v>89</v>
      </c>
      <c r="C54" s="219">
        <v>2284.0354922987999</v>
      </c>
      <c r="D54" s="219" t="s">
        <v>87</v>
      </c>
      <c r="E54" s="219">
        <v>5056.7190235952003</v>
      </c>
      <c r="F54" s="219">
        <v>6192.7988617853998</v>
      </c>
      <c r="G54" s="219">
        <v>4188.5476094394999</v>
      </c>
      <c r="H54" s="219">
        <v>3611.7660611772003</v>
      </c>
      <c r="I54" s="219">
        <v>6412.2935735963001</v>
      </c>
      <c r="J54" s="219">
        <v>7599.1392927134002</v>
      </c>
      <c r="K54" s="219">
        <v>8756.0559180395994</v>
      </c>
      <c r="L54" s="219">
        <v>4324.1799265504005</v>
      </c>
      <c r="M54" s="219">
        <v>8431.3600903760998</v>
      </c>
    </row>
    <row r="55" spans="1:13" x14ac:dyDescent="0.25">
      <c r="A55" s="257"/>
      <c r="B55" s="78" t="s">
        <v>90</v>
      </c>
      <c r="C55" s="220">
        <v>2057.3792356086001</v>
      </c>
      <c r="D55" s="220" t="s">
        <v>87</v>
      </c>
      <c r="E55" s="220">
        <v>4706.6580178978002</v>
      </c>
      <c r="F55" s="220">
        <v>6280.8221785248006</v>
      </c>
      <c r="G55" s="220">
        <v>3960.4314456336001</v>
      </c>
      <c r="H55" s="220">
        <v>3633.9831201970001</v>
      </c>
      <c r="I55" s="220">
        <v>6502.5226931554998</v>
      </c>
      <c r="J55" s="220">
        <v>7081.7967810600003</v>
      </c>
      <c r="K55" s="220">
        <v>8107.3125180994002</v>
      </c>
      <c r="L55" s="220">
        <v>4106.8261598796998</v>
      </c>
      <c r="M55" s="220">
        <v>8507.3219676894005</v>
      </c>
    </row>
    <row r="56" spans="1:13" x14ac:dyDescent="0.25">
      <c r="A56" s="255">
        <v>2017</v>
      </c>
      <c r="B56" s="76" t="s">
        <v>86</v>
      </c>
      <c r="C56" s="218">
        <v>2142.0805422472999</v>
      </c>
      <c r="D56" s="218" t="s">
        <v>87</v>
      </c>
      <c r="E56" s="218">
        <v>4704.0687340480999</v>
      </c>
      <c r="F56" s="218">
        <v>6261.2436151317006</v>
      </c>
      <c r="G56" s="218">
        <v>3661.9101615531004</v>
      </c>
      <c r="H56" s="218">
        <v>3976.6229247845999</v>
      </c>
      <c r="I56" s="218">
        <v>6464.5957532310003</v>
      </c>
      <c r="J56" s="218">
        <v>7305.5159496386004</v>
      </c>
      <c r="K56" s="218">
        <v>8684.3635344787999</v>
      </c>
      <c r="L56" s="218">
        <v>4380.0799885298002</v>
      </c>
      <c r="M56" s="218">
        <v>9588.7532179039008</v>
      </c>
    </row>
    <row r="57" spans="1:13" x14ac:dyDescent="0.25">
      <c r="A57" s="256"/>
      <c r="B57" s="77" t="s">
        <v>88</v>
      </c>
      <c r="C57" s="219">
        <v>2211.6576093422</v>
      </c>
      <c r="D57" s="219">
        <v>7748.5304815084</v>
      </c>
      <c r="E57" s="219">
        <v>4716.8201745269998</v>
      </c>
      <c r="F57" s="219">
        <v>6253.3924933037006</v>
      </c>
      <c r="G57" s="219">
        <v>3924.6476205858003</v>
      </c>
      <c r="H57" s="219">
        <v>3857.5965650865</v>
      </c>
      <c r="I57" s="219">
        <v>6309.1353563367002</v>
      </c>
      <c r="J57" s="219">
        <v>7819.7354072056005</v>
      </c>
      <c r="K57" s="219">
        <v>8650.3087565578007</v>
      </c>
      <c r="L57" s="219">
        <v>4103.4163958380004</v>
      </c>
      <c r="M57" s="219">
        <v>8690.2368841576008</v>
      </c>
    </row>
    <row r="58" spans="1:13" x14ac:dyDescent="0.25">
      <c r="A58" s="256"/>
      <c r="B58" s="77" t="s">
        <v>89</v>
      </c>
      <c r="C58" s="219">
        <v>2120.6017375556999</v>
      </c>
      <c r="D58" s="219" t="s">
        <v>87</v>
      </c>
      <c r="E58" s="219">
        <v>4802.5839872350998</v>
      </c>
      <c r="F58" s="219">
        <v>6351.4557008470001</v>
      </c>
      <c r="G58" s="219">
        <v>4199.6578185783001</v>
      </c>
      <c r="H58" s="219">
        <v>4554.1011874049</v>
      </c>
      <c r="I58" s="219">
        <v>6440.8956097988003</v>
      </c>
      <c r="J58" s="219">
        <v>6778.7384696546005</v>
      </c>
      <c r="K58" s="219">
        <v>8452.3158060976002</v>
      </c>
      <c r="L58" s="219">
        <v>3832.6145431721002</v>
      </c>
      <c r="M58" s="219">
        <v>8089.7790114999007</v>
      </c>
    </row>
    <row r="59" spans="1:13" x14ac:dyDescent="0.25">
      <c r="A59" s="257"/>
      <c r="B59" s="78" t="s">
        <v>90</v>
      </c>
      <c r="C59" s="220">
        <v>2191.5967494529</v>
      </c>
      <c r="D59" s="220">
        <v>9168.7688408489012</v>
      </c>
      <c r="E59" s="220">
        <v>4412.6249428871006</v>
      </c>
      <c r="F59" s="220">
        <v>6346.1951425596999</v>
      </c>
      <c r="G59" s="220">
        <v>4039.2807267541002</v>
      </c>
      <c r="H59" s="220">
        <v>3883.8185861787001</v>
      </c>
      <c r="I59" s="220">
        <v>5959.4912047244998</v>
      </c>
      <c r="J59" s="220">
        <v>7139.2217376749004</v>
      </c>
      <c r="K59" s="220">
        <v>7891.8656587964006</v>
      </c>
      <c r="L59" s="220">
        <v>4001.1115464142999</v>
      </c>
      <c r="M59" s="220">
        <v>8265.4619036488002</v>
      </c>
    </row>
    <row r="60" spans="1:13" x14ac:dyDescent="0.25">
      <c r="A60" s="255">
        <v>2018</v>
      </c>
      <c r="B60" s="76" t="s">
        <v>86</v>
      </c>
      <c r="C60" s="218">
        <v>2524.84644523</v>
      </c>
      <c r="D60" s="218">
        <v>9694.6897565190011</v>
      </c>
      <c r="E60" s="218">
        <v>5062.7508012194003</v>
      </c>
      <c r="F60" s="218">
        <v>6359.8948429809998</v>
      </c>
      <c r="G60" s="218">
        <v>4472.2750998338997</v>
      </c>
      <c r="H60" s="218">
        <v>4374.2810645389</v>
      </c>
      <c r="I60" s="218">
        <v>6890.2034395050005</v>
      </c>
      <c r="J60" s="218">
        <v>7210.9117035253003</v>
      </c>
      <c r="K60" s="218">
        <v>8164.1299993483999</v>
      </c>
      <c r="L60" s="218">
        <v>4406.5541822899004</v>
      </c>
      <c r="M60" s="218">
        <v>8517.8467708233002</v>
      </c>
    </row>
    <row r="61" spans="1:13" x14ac:dyDescent="0.25">
      <c r="A61" s="256"/>
      <c r="B61" s="77" t="s">
        <v>88</v>
      </c>
      <c r="C61" s="219">
        <v>2550.61696622</v>
      </c>
      <c r="D61" s="219" t="s">
        <v>87</v>
      </c>
      <c r="E61" s="219">
        <v>4781.3738852002998</v>
      </c>
      <c r="F61" s="219">
        <v>5881.7918790726999</v>
      </c>
      <c r="G61" s="219">
        <v>4083.0343282937001</v>
      </c>
      <c r="H61" s="219">
        <v>3693.9739270125001</v>
      </c>
      <c r="I61" s="219">
        <v>6826.6836306080004</v>
      </c>
      <c r="J61" s="219">
        <v>7322.9017100309002</v>
      </c>
      <c r="K61" s="219">
        <v>8167.8183259077005</v>
      </c>
      <c r="L61" s="219">
        <v>4437.4342593792999</v>
      </c>
      <c r="M61" s="219">
        <v>8817.3426556195009</v>
      </c>
    </row>
    <row r="62" spans="1:13" x14ac:dyDescent="0.25">
      <c r="A62" s="256"/>
      <c r="B62" s="77" t="s">
        <v>89</v>
      </c>
      <c r="C62" s="219">
        <v>2299.6603398201</v>
      </c>
      <c r="D62" s="219" t="s">
        <v>87</v>
      </c>
      <c r="E62" s="219">
        <v>5178.6648053795998</v>
      </c>
      <c r="F62" s="219">
        <v>6074.3535532658007</v>
      </c>
      <c r="G62" s="219">
        <v>4033.1459803412004</v>
      </c>
      <c r="H62" s="219">
        <v>3695.4027603303002</v>
      </c>
      <c r="I62" s="219">
        <v>7753.2347435332003</v>
      </c>
      <c r="J62" s="219">
        <v>7219.3182048128001</v>
      </c>
      <c r="K62" s="219">
        <v>8321.4313348019004</v>
      </c>
      <c r="L62" s="219">
        <v>4414.2882551727998</v>
      </c>
      <c r="M62" s="219">
        <v>9968.0953769518001</v>
      </c>
    </row>
    <row r="63" spans="1:13" x14ac:dyDescent="0.25">
      <c r="A63" s="257"/>
      <c r="B63" s="78" t="s">
        <v>90</v>
      </c>
      <c r="C63" s="220">
        <v>2357.4093072410001</v>
      </c>
      <c r="D63" s="220" t="s">
        <v>87</v>
      </c>
      <c r="E63" s="220">
        <v>5010.0434112705998</v>
      </c>
      <c r="F63" s="220">
        <v>6228.2910809988007</v>
      </c>
      <c r="G63" s="220">
        <v>4105.7253072748999</v>
      </c>
      <c r="H63" s="220">
        <v>4000.5313938150002</v>
      </c>
      <c r="I63" s="220">
        <v>7310.3030233067002</v>
      </c>
      <c r="J63" s="220">
        <v>6759.5628333935001</v>
      </c>
      <c r="K63" s="220">
        <v>7984.6737199202007</v>
      </c>
      <c r="L63" s="220">
        <v>4402.3310607686999</v>
      </c>
      <c r="M63" s="220">
        <v>8669.4375814564009</v>
      </c>
    </row>
    <row r="64" spans="1:13" x14ac:dyDescent="0.25">
      <c r="A64" s="255">
        <v>2019</v>
      </c>
      <c r="B64" s="76" t="s">
        <v>86</v>
      </c>
      <c r="C64" s="218">
        <v>2672.9753108488003</v>
      </c>
      <c r="D64" s="218" t="s">
        <v>87</v>
      </c>
      <c r="E64" s="218">
        <v>4979.8941788251004</v>
      </c>
      <c r="F64" s="218">
        <v>6227.4694689015005</v>
      </c>
      <c r="G64" s="218">
        <v>4192.6645705905003</v>
      </c>
      <c r="H64" s="218">
        <v>4148.4310200885002</v>
      </c>
      <c r="I64" s="218">
        <v>7230.3408343707006</v>
      </c>
      <c r="J64" s="218">
        <v>7471.4373181934006</v>
      </c>
      <c r="K64" s="218">
        <v>8695.3926380894009</v>
      </c>
      <c r="L64" s="218">
        <v>4264.4809908998004</v>
      </c>
      <c r="M64" s="218">
        <v>8286.1524836458011</v>
      </c>
    </row>
    <row r="65" spans="1:13" x14ac:dyDescent="0.25">
      <c r="A65" s="256"/>
      <c r="B65" s="77" t="s">
        <v>88</v>
      </c>
      <c r="C65" s="219">
        <v>2764.0370158452001</v>
      </c>
      <c r="D65" s="219" t="s">
        <v>87</v>
      </c>
      <c r="E65" s="219">
        <v>5288.1441364585999</v>
      </c>
      <c r="F65" s="219">
        <v>6224.3525528945001</v>
      </c>
      <c r="G65" s="219">
        <v>4034.1223181176001</v>
      </c>
      <c r="H65" s="219">
        <v>3950.7929878090004</v>
      </c>
      <c r="I65" s="219">
        <v>7035.6812433933001</v>
      </c>
      <c r="J65" s="219">
        <v>7121.6780940988001</v>
      </c>
      <c r="K65" s="219">
        <v>8124.3527751164002</v>
      </c>
      <c r="L65" s="219">
        <v>4112.0508124797998</v>
      </c>
      <c r="M65" s="219">
        <v>9267.6695841137007</v>
      </c>
    </row>
    <row r="66" spans="1:13" x14ac:dyDescent="0.25">
      <c r="A66" s="256"/>
      <c r="B66" s="77" t="s">
        <v>89</v>
      </c>
      <c r="C66" s="219">
        <v>2477.7474755464</v>
      </c>
      <c r="D66" s="219" t="s">
        <v>87</v>
      </c>
      <c r="E66" s="219">
        <v>5143.8319480628006</v>
      </c>
      <c r="F66" s="219">
        <v>6523.0867274442999</v>
      </c>
      <c r="G66" s="219">
        <v>4483.7442901394998</v>
      </c>
      <c r="H66" s="219">
        <v>3965.2807824077004</v>
      </c>
      <c r="I66" s="219">
        <v>7584.5561848792004</v>
      </c>
      <c r="J66" s="219">
        <v>7498.4429652772005</v>
      </c>
      <c r="K66" s="219">
        <v>9224.5254880947996</v>
      </c>
      <c r="L66" s="219">
        <v>4368.0654914854003</v>
      </c>
      <c r="M66" s="219">
        <v>9564.0893307122005</v>
      </c>
    </row>
    <row r="67" spans="1:13" x14ac:dyDescent="0.25">
      <c r="A67" s="257"/>
      <c r="B67" s="78" t="s">
        <v>90</v>
      </c>
      <c r="C67" s="220">
        <v>2756.6029150081999</v>
      </c>
      <c r="D67" s="220" t="s">
        <v>87</v>
      </c>
      <c r="E67" s="220">
        <v>5423.9537106229</v>
      </c>
      <c r="F67" s="220">
        <v>6382.0989116233004</v>
      </c>
      <c r="G67" s="220">
        <v>4394.1214159624005</v>
      </c>
      <c r="H67" s="220">
        <v>4375.808520093</v>
      </c>
      <c r="I67" s="220">
        <v>7167.9482245240006</v>
      </c>
      <c r="J67" s="220">
        <v>8281.4832840235995</v>
      </c>
      <c r="K67" s="220">
        <v>8888.5608989354005</v>
      </c>
      <c r="L67" s="220">
        <v>4215.9935149458006</v>
      </c>
      <c r="M67" s="220">
        <v>8981.1456895553001</v>
      </c>
    </row>
    <row r="68" spans="1:13" x14ac:dyDescent="0.25">
      <c r="A68" s="255">
        <v>2020</v>
      </c>
      <c r="B68" s="76" t="s">
        <v>86</v>
      </c>
      <c r="C68" s="218">
        <v>2915.4071135923</v>
      </c>
      <c r="D68" s="218">
        <v>9562.7878551532012</v>
      </c>
      <c r="E68" s="218">
        <v>5876.8210565090003</v>
      </c>
      <c r="F68" s="218">
        <v>6524.1882760231001</v>
      </c>
      <c r="G68" s="218">
        <v>4490.5434335729005</v>
      </c>
      <c r="H68" s="218">
        <v>4486.0091082304998</v>
      </c>
      <c r="I68" s="218">
        <v>7751.9152536566999</v>
      </c>
      <c r="J68" s="218">
        <v>8091.3318708531006</v>
      </c>
      <c r="K68" s="218">
        <v>8988.1478904377</v>
      </c>
      <c r="L68" s="218">
        <v>4666.7338043759</v>
      </c>
      <c r="M68" s="218">
        <v>9039.7811079199</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t="s">
        <v>87</v>
      </c>
      <c r="D70" s="219" t="s">
        <v>87</v>
      </c>
      <c r="E70" s="219">
        <v>6001.2178194728003</v>
      </c>
      <c r="F70" s="219">
        <v>5547.8297649821998</v>
      </c>
      <c r="G70" s="219">
        <v>4317.1024859835998</v>
      </c>
      <c r="H70" s="219" t="s">
        <v>87</v>
      </c>
      <c r="I70" s="219">
        <v>6529.5505938573006</v>
      </c>
      <c r="J70" s="219">
        <v>6920.9005986195998</v>
      </c>
      <c r="K70" s="219">
        <v>8703.2421475374995</v>
      </c>
      <c r="L70" s="219">
        <v>4042.3623609430001</v>
      </c>
      <c r="M70" s="219" t="s">
        <v>87</v>
      </c>
    </row>
    <row r="71" spans="1:13" x14ac:dyDescent="0.25">
      <c r="A71" s="257"/>
      <c r="B71" s="78" t="s">
        <v>90</v>
      </c>
      <c r="C71" s="220">
        <v>2152.7857084423999</v>
      </c>
      <c r="D71" s="220" t="s">
        <v>87</v>
      </c>
      <c r="E71" s="220">
        <v>5275.1226698444998</v>
      </c>
      <c r="F71" s="220">
        <v>6024.8223475841005</v>
      </c>
      <c r="G71" s="220">
        <v>4297.3812952462004</v>
      </c>
      <c r="H71" s="220">
        <v>3711.0351661825002</v>
      </c>
      <c r="I71" s="220">
        <v>6911.5670681900001</v>
      </c>
      <c r="J71" s="220">
        <v>8489.4404600993003</v>
      </c>
      <c r="K71" s="220">
        <v>8267.4830271221999</v>
      </c>
      <c r="L71" s="220">
        <v>3894.7553211828003</v>
      </c>
      <c r="M71" s="220">
        <v>9467.6360866364012</v>
      </c>
    </row>
    <row r="72" spans="1:13" x14ac:dyDescent="0.25">
      <c r="A72" s="255">
        <v>2021</v>
      </c>
      <c r="B72" s="76" t="s">
        <v>86</v>
      </c>
      <c r="C72" s="218">
        <v>2616.6727040393002</v>
      </c>
      <c r="D72" s="218" t="s">
        <v>87</v>
      </c>
      <c r="E72" s="218">
        <v>5303.6161457161998</v>
      </c>
      <c r="F72" s="218">
        <v>6442.7453873396998</v>
      </c>
      <c r="G72" s="218">
        <v>4221.5952737314001</v>
      </c>
      <c r="H72" s="218">
        <v>4217.8085323367004</v>
      </c>
      <c r="I72" s="218">
        <v>7403.3528997154999</v>
      </c>
      <c r="J72" s="218">
        <v>7761.8170621407999</v>
      </c>
      <c r="K72" s="218">
        <v>8667.1537975050996</v>
      </c>
      <c r="L72" s="218">
        <v>4152.0705900325001</v>
      </c>
      <c r="M72" s="218">
        <v>9105.2690828229006</v>
      </c>
    </row>
    <row r="73" spans="1:13" x14ac:dyDescent="0.25">
      <c r="A73" s="256"/>
      <c r="B73" s="77" t="s">
        <v>88</v>
      </c>
      <c r="C73" s="219">
        <v>2457.4209688425999</v>
      </c>
      <c r="D73" s="219">
        <v>8091.6470755954006</v>
      </c>
      <c r="E73" s="219">
        <v>5548.0855897613001</v>
      </c>
      <c r="F73" s="219">
        <v>5702.7982474525998</v>
      </c>
      <c r="G73" s="219">
        <v>3878.4431269822003</v>
      </c>
      <c r="H73" s="219">
        <v>4129.6048342680006</v>
      </c>
      <c r="I73" s="219">
        <v>7521.0484858423006</v>
      </c>
      <c r="J73" s="219">
        <v>7900.1349564145003</v>
      </c>
      <c r="K73" s="219">
        <v>9099.8396088176996</v>
      </c>
      <c r="L73" s="219">
        <v>4249.5593763132001</v>
      </c>
      <c r="M73" s="219">
        <v>9800.5386092917997</v>
      </c>
    </row>
    <row r="74" spans="1:13" x14ac:dyDescent="0.25">
      <c r="A74" s="256"/>
      <c r="B74" s="77" t="s">
        <v>89</v>
      </c>
      <c r="C74" s="219">
        <v>2312.8783191142002</v>
      </c>
      <c r="D74" s="219" t="s">
        <v>87</v>
      </c>
      <c r="E74" s="219">
        <v>5258.4358173822002</v>
      </c>
      <c r="F74" s="219">
        <v>6652.4456521684006</v>
      </c>
      <c r="G74" s="219">
        <v>4366.4539244104999</v>
      </c>
      <c r="H74" s="219">
        <v>3762.5900881958</v>
      </c>
      <c r="I74" s="219">
        <v>6700.459274801</v>
      </c>
      <c r="J74" s="219">
        <v>7406.0171342932999</v>
      </c>
      <c r="K74" s="219">
        <v>9387.4616615245995</v>
      </c>
      <c r="L74" s="219">
        <v>4325.0162805125001</v>
      </c>
      <c r="M74" s="219">
        <v>9638.0175839850999</v>
      </c>
    </row>
    <row r="75" spans="1:13" x14ac:dyDescent="0.25">
      <c r="A75" s="257"/>
      <c r="B75" s="78" t="s">
        <v>90</v>
      </c>
      <c r="C75" s="220">
        <v>2424.0788839374</v>
      </c>
      <c r="D75" s="220" t="s">
        <v>87</v>
      </c>
      <c r="E75" s="220">
        <v>5096.7965978634002</v>
      </c>
      <c r="F75" s="220">
        <v>5776.7627340130002</v>
      </c>
      <c r="G75" s="220">
        <v>4144.4568301682002</v>
      </c>
      <c r="H75" s="220">
        <v>3928.5123740026002</v>
      </c>
      <c r="I75" s="220">
        <v>6450.0718401293007</v>
      </c>
      <c r="J75" s="220">
        <v>7531.5342727985999</v>
      </c>
      <c r="K75" s="220">
        <v>8624.7818072489008</v>
      </c>
      <c r="L75" s="220">
        <v>4033.0079353254</v>
      </c>
      <c r="M75" s="220">
        <v>8470.8925441805004</v>
      </c>
    </row>
    <row r="76" spans="1:13" x14ac:dyDescent="0.25">
      <c r="A76" s="255">
        <v>2022</v>
      </c>
      <c r="B76" s="76" t="s">
        <v>86</v>
      </c>
      <c r="C76" s="218">
        <v>2411.5700057439999</v>
      </c>
      <c r="D76" s="218">
        <v>7105.4384045548004</v>
      </c>
      <c r="E76" s="218">
        <v>5605.8647844593006</v>
      </c>
      <c r="F76" s="218">
        <v>5817.4817595669001</v>
      </c>
      <c r="G76" s="218">
        <v>4236.7434581035004</v>
      </c>
      <c r="H76" s="218">
        <v>4154.6504906529999</v>
      </c>
      <c r="I76" s="218">
        <v>7530.7352633637001</v>
      </c>
      <c r="J76" s="218">
        <v>8195.2049279093007</v>
      </c>
      <c r="K76" s="218">
        <v>9437.8051583146007</v>
      </c>
      <c r="L76" s="218">
        <v>4854.7257332895006</v>
      </c>
      <c r="M76" s="218">
        <v>9695.1179304997004</v>
      </c>
    </row>
    <row r="77" spans="1:13" x14ac:dyDescent="0.25">
      <c r="A77" s="256"/>
      <c r="B77" s="77" t="s">
        <v>88</v>
      </c>
      <c r="C77" s="219">
        <v>2694.1234330313</v>
      </c>
      <c r="D77" s="219" t="s">
        <v>87</v>
      </c>
      <c r="E77" s="219">
        <v>5602.2891145683998</v>
      </c>
      <c r="F77" s="219">
        <v>5837.2985568620998</v>
      </c>
      <c r="G77" s="219">
        <v>4247.7737031808001</v>
      </c>
      <c r="H77" s="219">
        <v>4112.5108794377002</v>
      </c>
      <c r="I77" s="219">
        <v>7050.3786977428999</v>
      </c>
      <c r="J77" s="219">
        <v>7572.1987812623001</v>
      </c>
      <c r="K77" s="219">
        <v>9189.0205396386009</v>
      </c>
      <c r="L77" s="219">
        <v>4766.7437047143003</v>
      </c>
      <c r="M77" s="219">
        <v>9632.3533058178</v>
      </c>
    </row>
    <row r="78" spans="1:13" x14ac:dyDescent="0.25">
      <c r="A78" s="256"/>
      <c r="B78" s="77" t="s">
        <v>89</v>
      </c>
      <c r="C78" s="219">
        <v>2694.8079762398002</v>
      </c>
      <c r="D78" s="219" t="s">
        <v>87</v>
      </c>
      <c r="E78" s="219">
        <v>5605.5721713472003</v>
      </c>
      <c r="F78" s="219">
        <v>6330.5496819804002</v>
      </c>
      <c r="G78" s="219">
        <v>4295.1421996817999</v>
      </c>
      <c r="H78" s="219">
        <v>3914.8032145589</v>
      </c>
      <c r="I78" s="219">
        <v>7409.5670646589006</v>
      </c>
      <c r="J78" s="219">
        <v>7953.1743396531001</v>
      </c>
      <c r="K78" s="219">
        <v>9706.7864247246998</v>
      </c>
      <c r="L78" s="219">
        <v>4526.1297078131001</v>
      </c>
      <c r="M78" s="219">
        <v>9104.6305476180005</v>
      </c>
    </row>
    <row r="79" spans="1:13" x14ac:dyDescent="0.25">
      <c r="A79" s="257"/>
      <c r="B79" s="78" t="s">
        <v>90</v>
      </c>
      <c r="C79" s="220">
        <v>2823.0786557744</v>
      </c>
      <c r="D79" s="220">
        <v>7593.3194405149006</v>
      </c>
      <c r="E79" s="220">
        <v>5208.3811323259006</v>
      </c>
      <c r="F79" s="220">
        <v>6275.2021426709998</v>
      </c>
      <c r="G79" s="220">
        <v>4689.1138120619999</v>
      </c>
      <c r="H79" s="220">
        <v>4698.8803710662005</v>
      </c>
      <c r="I79" s="220">
        <v>7413.4817598343006</v>
      </c>
      <c r="J79" s="220">
        <v>8179.3878289504</v>
      </c>
      <c r="K79" s="220">
        <v>9236.9324253291998</v>
      </c>
      <c r="L79" s="220">
        <v>4737.0745709146004</v>
      </c>
      <c r="M79" s="220">
        <v>7939.7211589659</v>
      </c>
    </row>
    <row r="80" spans="1:13" x14ac:dyDescent="0.25">
      <c r="A80" s="255">
        <v>2023</v>
      </c>
      <c r="B80" s="76" t="s">
        <v>86</v>
      </c>
      <c r="C80" s="218">
        <v>2480.3948928291002</v>
      </c>
      <c r="D80" s="218" t="s">
        <v>87</v>
      </c>
      <c r="E80" s="218">
        <v>5394.5850323479999</v>
      </c>
      <c r="F80" s="218">
        <v>6477.4555721961005</v>
      </c>
      <c r="G80" s="218">
        <v>4943.4360043833003</v>
      </c>
      <c r="H80" s="218">
        <v>4417.442326757</v>
      </c>
      <c r="I80" s="218">
        <v>7899.1586253965006</v>
      </c>
      <c r="J80" s="218">
        <v>9374.0058899553005</v>
      </c>
      <c r="K80" s="218">
        <v>9062.1431337431004</v>
      </c>
      <c r="L80" s="218">
        <v>4446.0874803526003</v>
      </c>
      <c r="M80" s="218">
        <v>8914.6716059074006</v>
      </c>
    </row>
    <row r="81" spans="1:13" x14ac:dyDescent="0.25">
      <c r="A81" s="256"/>
      <c r="B81" s="77" t="s">
        <v>88</v>
      </c>
      <c r="C81" s="219">
        <v>2675.9181327103001</v>
      </c>
      <c r="D81" s="219">
        <v>7542.9930311609005</v>
      </c>
      <c r="E81" s="219">
        <v>5641.7016923265001</v>
      </c>
      <c r="F81" s="219">
        <v>6418.3599144728005</v>
      </c>
      <c r="G81" s="219">
        <v>4865.3566034869</v>
      </c>
      <c r="H81" s="219">
        <v>4913.644930296</v>
      </c>
      <c r="I81" s="219">
        <v>7794.5527751542004</v>
      </c>
      <c r="J81" s="219">
        <v>8320.8820848880005</v>
      </c>
      <c r="K81" s="219">
        <v>8903.1278769011005</v>
      </c>
      <c r="L81" s="219">
        <v>4584.4085785947</v>
      </c>
      <c r="M81" s="219">
        <v>9549.0621273772013</v>
      </c>
    </row>
    <row r="82" spans="1:13" x14ac:dyDescent="0.25">
      <c r="A82" s="256"/>
      <c r="B82" s="77" t="s">
        <v>89</v>
      </c>
      <c r="C82" s="219">
        <v>2911.5067103242</v>
      </c>
      <c r="D82" s="219">
        <v>10179.3185510042</v>
      </c>
      <c r="E82" s="219">
        <v>5361.1293851893006</v>
      </c>
      <c r="F82" s="219">
        <v>6485.3195221114001</v>
      </c>
      <c r="G82" s="219">
        <v>4830.5233174801006</v>
      </c>
      <c r="H82" s="219">
        <v>4561.1852268409002</v>
      </c>
      <c r="I82" s="219">
        <v>8431.5407474174008</v>
      </c>
      <c r="J82" s="219">
        <v>7642.7380053720999</v>
      </c>
      <c r="K82" s="219">
        <v>8597.1342292792997</v>
      </c>
      <c r="L82" s="219">
        <v>4940.8034270589005</v>
      </c>
      <c r="M82" s="219">
        <v>9918.9322186646004</v>
      </c>
    </row>
    <row r="83" spans="1:13" x14ac:dyDescent="0.25">
      <c r="A83" s="257"/>
      <c r="B83" s="78" t="s">
        <v>90</v>
      </c>
      <c r="C83" s="220">
        <v>2629.3055109436</v>
      </c>
      <c r="D83" s="220">
        <v>8375.5888474982003</v>
      </c>
      <c r="E83" s="220">
        <v>5284.0713930065003</v>
      </c>
      <c r="F83" s="220">
        <v>6470.3763042869004</v>
      </c>
      <c r="G83" s="220">
        <v>4877.6505477096998</v>
      </c>
      <c r="H83" s="220">
        <v>4317.8234483263004</v>
      </c>
      <c r="I83" s="220">
        <v>7730.4490278376006</v>
      </c>
      <c r="J83" s="220">
        <v>7331.6399086393003</v>
      </c>
      <c r="K83" s="220">
        <v>9185.8065000527004</v>
      </c>
      <c r="L83" s="220">
        <v>4732.8835069052002</v>
      </c>
      <c r="M83" s="220">
        <v>9976.4178641266008</v>
      </c>
    </row>
    <row r="84" spans="1:13" x14ac:dyDescent="0.25">
      <c r="A84" s="255">
        <v>2024</v>
      </c>
      <c r="B84" s="76" t="s">
        <v>86</v>
      </c>
      <c r="C84" s="218">
        <v>3041.7217796481</v>
      </c>
      <c r="D84" s="218" t="s">
        <v>87</v>
      </c>
      <c r="E84" s="218">
        <v>5706.1153894167001</v>
      </c>
      <c r="F84" s="218">
        <v>6778.7766133854002</v>
      </c>
      <c r="G84" s="218">
        <v>5054.8138228632006</v>
      </c>
      <c r="H84" s="218">
        <v>4771.6536585296999</v>
      </c>
      <c r="I84" s="218">
        <v>8334.6136061311008</v>
      </c>
      <c r="J84" s="218">
        <v>9185.2466785696997</v>
      </c>
      <c r="K84" s="218">
        <v>9354.3286494297008</v>
      </c>
      <c r="L84" s="218">
        <v>4877.4410962726997</v>
      </c>
      <c r="M84" s="218">
        <v>11037.070143696901</v>
      </c>
    </row>
    <row r="85" spans="1:13" x14ac:dyDescent="0.25">
      <c r="A85" s="256"/>
      <c r="B85" s="77" t="s">
        <v>88</v>
      </c>
      <c r="C85" s="219">
        <v>3151.0977503949002</v>
      </c>
      <c r="D85" s="219">
        <v>10668.6684465942</v>
      </c>
      <c r="E85" s="219">
        <v>5720.2957769905006</v>
      </c>
      <c r="F85" s="219">
        <v>6748.4270418929</v>
      </c>
      <c r="G85" s="219">
        <v>5155.2162990555998</v>
      </c>
      <c r="H85" s="219">
        <v>5364.0723817361004</v>
      </c>
      <c r="I85" s="219">
        <v>9151.9257541136012</v>
      </c>
      <c r="J85" s="219">
        <v>8876.0289184599005</v>
      </c>
      <c r="K85" s="219">
        <v>9136.6381458756005</v>
      </c>
      <c r="L85" s="219">
        <v>4691.3411902696998</v>
      </c>
      <c r="M85" s="219">
        <v>10236.191923988201</v>
      </c>
    </row>
    <row r="86" spans="1:13" x14ac:dyDescent="0.25">
      <c r="A86" s="256"/>
      <c r="B86" s="77" t="s">
        <v>89</v>
      </c>
      <c r="C86" s="219">
        <v>2664.9702330772002</v>
      </c>
      <c r="D86" s="219" t="s">
        <v>87</v>
      </c>
      <c r="E86" s="219">
        <v>5763.7173531858998</v>
      </c>
      <c r="F86" s="219">
        <v>6759.6230794594003</v>
      </c>
      <c r="G86" s="219">
        <v>5079.0813074885</v>
      </c>
      <c r="H86" s="219">
        <v>4986.3245954141003</v>
      </c>
      <c r="I86" s="219">
        <v>8482.8693565756002</v>
      </c>
      <c r="J86" s="219">
        <v>9076.5427710579006</v>
      </c>
      <c r="K86" s="219">
        <v>9207.0950131622994</v>
      </c>
      <c r="L86" s="219">
        <v>4940.017190689</v>
      </c>
      <c r="M86" s="219">
        <v>9899.2517926283999</v>
      </c>
    </row>
    <row r="87" spans="1:13" x14ac:dyDescent="0.25">
      <c r="A87" s="257"/>
      <c r="B87" s="78" t="s">
        <v>90</v>
      </c>
      <c r="C87" s="220">
        <v>2745.8671174840001</v>
      </c>
      <c r="D87" s="220" t="s">
        <v>87</v>
      </c>
      <c r="E87" s="220">
        <v>5826.3964466686002</v>
      </c>
      <c r="F87" s="220">
        <v>6669.5923444102</v>
      </c>
      <c r="G87" s="220">
        <v>4888.7255079096003</v>
      </c>
      <c r="H87" s="220">
        <v>4792.4398673855003</v>
      </c>
      <c r="I87" s="220">
        <v>9091.7581515713009</v>
      </c>
      <c r="J87" s="220">
        <v>8682.6236911761007</v>
      </c>
      <c r="K87" s="220">
        <v>8754.0574898727009</v>
      </c>
      <c r="L87" s="220">
        <v>4750.1065505349998</v>
      </c>
      <c r="M87" s="220">
        <v>9892.5894170176998</v>
      </c>
    </row>
    <row r="88" spans="1:13" x14ac:dyDescent="0.25">
      <c r="A88" s="258">
        <v>2025</v>
      </c>
      <c r="B88" s="76" t="s">
        <v>86</v>
      </c>
      <c r="C88" s="218">
        <v>3148.5269536184001</v>
      </c>
      <c r="D88" s="218">
        <v>6916.2044630998998</v>
      </c>
      <c r="E88" s="218">
        <v>5841.7813466066</v>
      </c>
      <c r="F88" s="218">
        <v>7399.4248226615</v>
      </c>
      <c r="G88" s="218">
        <v>5028.8875266380001</v>
      </c>
      <c r="H88" s="218">
        <v>4927.1434010848998</v>
      </c>
      <c r="I88" s="218">
        <v>9085.5491117435995</v>
      </c>
      <c r="J88" s="218">
        <v>9526.4682328524996</v>
      </c>
      <c r="K88" s="218">
        <v>9043.1486421268</v>
      </c>
      <c r="L88" s="218">
        <v>4908.1730289764</v>
      </c>
      <c r="M88" s="218">
        <v>9673.2475730689002</v>
      </c>
    </row>
    <row r="89" spans="1:13" x14ac:dyDescent="0.25">
      <c r="A89" s="259"/>
      <c r="B89" s="77" t="s">
        <v>88</v>
      </c>
      <c r="C89" s="219">
        <v>3107.4971798771999</v>
      </c>
      <c r="D89" s="219">
        <v>14824.7977957208</v>
      </c>
      <c r="E89" s="219">
        <v>5908.4863572456006</v>
      </c>
      <c r="F89" s="219">
        <v>6777.6846486756003</v>
      </c>
      <c r="G89" s="219">
        <v>4912.0732917441001</v>
      </c>
      <c r="H89" s="219">
        <v>4375.5449155083998</v>
      </c>
      <c r="I89" s="219">
        <v>8826.0933165039005</v>
      </c>
      <c r="J89" s="219">
        <v>9190.7304300758005</v>
      </c>
      <c r="K89" s="219">
        <v>8772.979892744801</v>
      </c>
      <c r="L89" s="219">
        <v>5048.2112369455999</v>
      </c>
      <c r="M89" s="219">
        <v>10152.2029053184</v>
      </c>
    </row>
    <row r="90" spans="1:13" x14ac:dyDescent="0.25">
      <c r="A90" s="259"/>
      <c r="B90" s="77" t="s">
        <v>89</v>
      </c>
      <c r="C90" s="219">
        <v>3132.9816815483</v>
      </c>
      <c r="D90" s="219">
        <v>5032.5242062417001</v>
      </c>
      <c r="E90" s="219">
        <v>6265.8361870082999</v>
      </c>
      <c r="F90" s="219">
        <v>6857.6263685454014</v>
      </c>
      <c r="G90" s="219">
        <v>5304.2368770085004</v>
      </c>
      <c r="H90" s="219">
        <v>4811.2512790936998</v>
      </c>
      <c r="I90" s="219">
        <v>8931.8351671428009</v>
      </c>
      <c r="J90" s="219">
        <v>8334.1281488796994</v>
      </c>
      <c r="K90" s="219">
        <v>9419.1528692457996</v>
      </c>
      <c r="L90" s="219">
        <v>4795.8092333897002</v>
      </c>
      <c r="M90" s="219">
        <v>11572.4408136567</v>
      </c>
    </row>
    <row r="91" spans="1:13" x14ac:dyDescent="0.25">
      <c r="A91" s="259"/>
      <c r="B91" s="77" t="s">
        <v>90</v>
      </c>
      <c r="C91" s="219">
        <v>3271.9669078461002</v>
      </c>
      <c r="D91" s="219">
        <v>9236.1647952972999</v>
      </c>
      <c r="E91" s="219">
        <v>6065.9884202896001</v>
      </c>
      <c r="F91" s="219">
        <v>7024.0274117838999</v>
      </c>
      <c r="G91" s="219">
        <v>5245.3426031935014</v>
      </c>
      <c r="H91" s="219">
        <v>4781.1162764752999</v>
      </c>
      <c r="I91" s="219">
        <v>9487.3218260334997</v>
      </c>
      <c r="J91" s="219">
        <v>8324.530454391801</v>
      </c>
      <c r="K91" s="219">
        <v>9220.2555044149012</v>
      </c>
      <c r="L91" s="219">
        <v>4904.0725742651002</v>
      </c>
      <c r="M91" s="219">
        <v>9533.3723049861001</v>
      </c>
    </row>
    <row r="92" spans="1:13" ht="3.75" customHeight="1" x14ac:dyDescent="0.25">
      <c r="A92" s="87"/>
      <c r="B92" s="36"/>
      <c r="C92" s="47"/>
      <c r="D92" s="47"/>
      <c r="E92" s="47"/>
      <c r="F92" s="47"/>
      <c r="G92" s="47"/>
      <c r="H92" s="47"/>
      <c r="I92" s="47"/>
      <c r="J92" s="47"/>
      <c r="K92" s="47"/>
      <c r="L92" s="47"/>
      <c r="M92" s="47"/>
    </row>
    <row r="93" spans="1:13" ht="3.75"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5" customHeight="1" x14ac:dyDescent="0.25">
      <c r="A96" s="50" t="s">
        <v>96</v>
      </c>
      <c r="B96" s="248" t="s">
        <v>244</v>
      </c>
      <c r="C96" s="248"/>
      <c r="D96" s="248"/>
      <c r="E96" s="248"/>
      <c r="F96" s="248"/>
      <c r="G96" s="248"/>
      <c r="H96" s="248"/>
      <c r="I96" s="248"/>
      <c r="J96" s="248"/>
    </row>
    <row r="97" spans="1:10" ht="36.75" customHeight="1" x14ac:dyDescent="0.25">
      <c r="A97" s="50" t="s">
        <v>98</v>
      </c>
      <c r="B97" s="248" t="s">
        <v>103</v>
      </c>
      <c r="C97" s="248"/>
      <c r="D97" s="248"/>
      <c r="E97" s="248"/>
      <c r="F97" s="248"/>
      <c r="G97" s="248"/>
      <c r="H97" s="248"/>
      <c r="I97" s="248"/>
      <c r="J97" s="248"/>
    </row>
    <row r="98" spans="1:10" x14ac:dyDescent="0.25">
      <c r="A98" s="49" t="s">
        <v>108</v>
      </c>
      <c r="B98" s="248" t="s">
        <v>277</v>
      </c>
      <c r="C98" s="248"/>
      <c r="D98" s="248"/>
      <c r="E98" s="248"/>
      <c r="F98" s="248"/>
      <c r="G98" s="248"/>
      <c r="H98" s="248"/>
      <c r="I98" s="248"/>
      <c r="J98" s="248"/>
    </row>
    <row r="99" spans="1:10" ht="14.45" customHeight="1" x14ac:dyDescent="0.25">
      <c r="A99" s="49" t="s">
        <v>106</v>
      </c>
      <c r="B99" s="248" t="s">
        <v>278</v>
      </c>
      <c r="C99" s="248"/>
      <c r="D99" s="248"/>
      <c r="E99" s="248"/>
      <c r="F99" s="248"/>
      <c r="G99" s="248"/>
      <c r="H99" s="248"/>
      <c r="I99" s="248"/>
      <c r="J99" s="248"/>
    </row>
    <row r="100" spans="1:10" ht="24.75" customHeight="1" x14ac:dyDescent="0.25">
      <c r="A100" s="49" t="s">
        <v>110</v>
      </c>
      <c r="B100" s="248" t="s">
        <v>111</v>
      </c>
      <c r="C100" s="248"/>
      <c r="D100" s="248"/>
      <c r="E100" s="248"/>
      <c r="F100" s="248"/>
      <c r="G100" s="248"/>
      <c r="H100" s="248"/>
      <c r="I100" s="248"/>
      <c r="J100" s="248"/>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28072-3125-4D24-991A-7CF2087D0234}">
  <dimension ref="A1:M100"/>
  <sheetViews>
    <sheetView zoomScaleNormal="100" workbookViewId="0">
      <pane ySplit="7" topLeftCell="A8" activePane="bottomLeft" state="frozen"/>
      <selection activeCell="P94" sqref="P94"/>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18.Qro.</v>
      </c>
      <c r="M3" s="254"/>
    </row>
    <row r="4" spans="1:13" ht="12.95" customHeight="1" x14ac:dyDescent="0.25">
      <c r="A4" s="98" t="s">
        <v>157</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v>1825.3078418062</v>
      </c>
      <c r="D8" s="218">
        <v>9279.7287458497995</v>
      </c>
      <c r="E8" s="218">
        <v>6806.6161404622999</v>
      </c>
      <c r="F8" s="218">
        <v>7316.1696406793999</v>
      </c>
      <c r="G8" s="218">
        <v>6269.8314530982007</v>
      </c>
      <c r="H8" s="218">
        <v>5345.6705159188004</v>
      </c>
      <c r="I8" s="218">
        <v>9948.2082942526013</v>
      </c>
      <c r="J8" s="218">
        <v>9960.6108024699006</v>
      </c>
      <c r="K8" s="218">
        <v>11092.8439087606</v>
      </c>
      <c r="L8" s="218">
        <v>5705.9779908786004</v>
      </c>
      <c r="M8" s="218">
        <v>11513.128406182201</v>
      </c>
    </row>
    <row r="9" spans="1:13" x14ac:dyDescent="0.25">
      <c r="A9" s="256"/>
      <c r="B9" s="77" t="s">
        <v>88</v>
      </c>
      <c r="C9" s="219">
        <v>2198.7159587074002</v>
      </c>
      <c r="D9" s="219" t="s">
        <v>87</v>
      </c>
      <c r="E9" s="219">
        <v>7136.5506282166998</v>
      </c>
      <c r="F9" s="219">
        <v>7079.5228885985998</v>
      </c>
      <c r="G9" s="219">
        <v>5886.4093395890995</v>
      </c>
      <c r="H9" s="219">
        <v>5129.2436274066004</v>
      </c>
      <c r="I9" s="219">
        <v>9049.1209304296008</v>
      </c>
      <c r="J9" s="219">
        <v>11093.952254935301</v>
      </c>
      <c r="K9" s="219">
        <v>10818.023188970101</v>
      </c>
      <c r="L9" s="219">
        <v>5902.7190846537014</v>
      </c>
      <c r="M9" s="219">
        <v>11835.5169233939</v>
      </c>
    </row>
    <row r="10" spans="1:13" x14ac:dyDescent="0.25">
      <c r="A10" s="256"/>
      <c r="B10" s="77" t="s">
        <v>89</v>
      </c>
      <c r="C10" s="219">
        <v>2050.1596359632999</v>
      </c>
      <c r="D10" s="219">
        <v>8541.4601118577011</v>
      </c>
      <c r="E10" s="219">
        <v>7454.2636523730998</v>
      </c>
      <c r="F10" s="219">
        <v>7747.902021672</v>
      </c>
      <c r="G10" s="219">
        <v>5952.9800182690014</v>
      </c>
      <c r="H10" s="219">
        <v>5459.6988936051002</v>
      </c>
      <c r="I10" s="219">
        <v>9319.2675897228</v>
      </c>
      <c r="J10" s="219">
        <v>10838.2445321429</v>
      </c>
      <c r="K10" s="219">
        <v>11247.236100030001</v>
      </c>
      <c r="L10" s="219">
        <v>6051.6311032297999</v>
      </c>
      <c r="M10" s="219">
        <v>11431.890109153401</v>
      </c>
    </row>
    <row r="11" spans="1:13" x14ac:dyDescent="0.25">
      <c r="A11" s="257"/>
      <c r="B11" s="78" t="s">
        <v>90</v>
      </c>
      <c r="C11" s="220">
        <v>2195.9989943385999</v>
      </c>
      <c r="D11" s="220">
        <v>9368.906355438301</v>
      </c>
      <c r="E11" s="220">
        <v>7254.6000507971003</v>
      </c>
      <c r="F11" s="220">
        <v>7654.9962427693999</v>
      </c>
      <c r="G11" s="220">
        <v>5771.4167964935004</v>
      </c>
      <c r="H11" s="220">
        <v>4471.0129831593003</v>
      </c>
      <c r="I11" s="220">
        <v>9530.7645862951995</v>
      </c>
      <c r="J11" s="220">
        <v>10376.5019837002</v>
      </c>
      <c r="K11" s="220">
        <v>11337.8111080368</v>
      </c>
      <c r="L11" s="220">
        <v>5899.7420161079999</v>
      </c>
      <c r="M11" s="220">
        <v>11428.171899446599</v>
      </c>
    </row>
    <row r="12" spans="1:13" x14ac:dyDescent="0.25">
      <c r="A12" s="255">
        <v>2006</v>
      </c>
      <c r="B12" s="76" t="s">
        <v>86</v>
      </c>
      <c r="C12" s="218">
        <v>2067.1787393626</v>
      </c>
      <c r="D12" s="218" t="s">
        <v>87</v>
      </c>
      <c r="E12" s="218">
        <v>7826.4132795884007</v>
      </c>
      <c r="F12" s="218">
        <v>7736.6980211588007</v>
      </c>
      <c r="G12" s="218">
        <v>6107.8702781526999</v>
      </c>
      <c r="H12" s="218">
        <v>4939.8472345317005</v>
      </c>
      <c r="I12" s="218">
        <v>10831.504706936401</v>
      </c>
      <c r="J12" s="218">
        <v>9550.7541242899006</v>
      </c>
      <c r="K12" s="218">
        <v>11392.6076274963</v>
      </c>
      <c r="L12" s="218">
        <v>5455.4991189572002</v>
      </c>
      <c r="M12" s="218">
        <v>11270.966689265701</v>
      </c>
    </row>
    <row r="13" spans="1:13" x14ac:dyDescent="0.25">
      <c r="A13" s="256"/>
      <c r="B13" s="77" t="s">
        <v>88</v>
      </c>
      <c r="C13" s="219">
        <v>2285.5812173300001</v>
      </c>
      <c r="D13" s="219" t="s">
        <v>87</v>
      </c>
      <c r="E13" s="219">
        <v>7489.5069221833</v>
      </c>
      <c r="F13" s="219">
        <v>8010.4431487135007</v>
      </c>
      <c r="G13" s="219">
        <v>6088.5591895164998</v>
      </c>
      <c r="H13" s="219">
        <v>5282.2107897665001</v>
      </c>
      <c r="I13" s="219">
        <v>9400.9143637386005</v>
      </c>
      <c r="J13" s="219">
        <v>11018.404861024201</v>
      </c>
      <c r="K13" s="219">
        <v>10794.9329482501</v>
      </c>
      <c r="L13" s="219">
        <v>5608.5461679256005</v>
      </c>
      <c r="M13" s="219">
        <v>10459.989430548101</v>
      </c>
    </row>
    <row r="14" spans="1:13" x14ac:dyDescent="0.25">
      <c r="A14" s="256"/>
      <c r="B14" s="77" t="s">
        <v>89</v>
      </c>
      <c r="C14" s="219">
        <v>2149.0547622681001</v>
      </c>
      <c r="D14" s="219" t="s">
        <v>87</v>
      </c>
      <c r="E14" s="219">
        <v>8061.3108132501002</v>
      </c>
      <c r="F14" s="219">
        <v>8183.1867653407007</v>
      </c>
      <c r="G14" s="219">
        <v>5815.9623212920005</v>
      </c>
      <c r="H14" s="219">
        <v>6805.8300960041006</v>
      </c>
      <c r="I14" s="219">
        <v>9604.5287624851007</v>
      </c>
      <c r="J14" s="219">
        <v>10154.166689424501</v>
      </c>
      <c r="K14" s="219">
        <v>11853.012057042901</v>
      </c>
      <c r="L14" s="219">
        <v>5576.7303528732</v>
      </c>
      <c r="M14" s="219">
        <v>11701.6628213438</v>
      </c>
    </row>
    <row r="15" spans="1:13" x14ac:dyDescent="0.25">
      <c r="A15" s="257"/>
      <c r="B15" s="78" t="s">
        <v>90</v>
      </c>
      <c r="C15" s="220">
        <v>2315.4272503627999</v>
      </c>
      <c r="D15" s="220" t="s">
        <v>87</v>
      </c>
      <c r="E15" s="220">
        <v>8214.5400994314004</v>
      </c>
      <c r="F15" s="220">
        <v>8105.5569743005999</v>
      </c>
      <c r="G15" s="220">
        <v>5589.6128557560005</v>
      </c>
      <c r="H15" s="220">
        <v>6278.8473942495002</v>
      </c>
      <c r="I15" s="220">
        <v>10368.5290878407</v>
      </c>
      <c r="J15" s="220">
        <v>10453.3534649551</v>
      </c>
      <c r="K15" s="220">
        <v>11440.684073836001</v>
      </c>
      <c r="L15" s="220">
        <v>6154.8157838226998</v>
      </c>
      <c r="M15" s="220">
        <v>11935.3646459021</v>
      </c>
    </row>
    <row r="16" spans="1:13" x14ac:dyDescent="0.25">
      <c r="A16" s="255">
        <v>2007</v>
      </c>
      <c r="B16" s="76" t="s">
        <v>86</v>
      </c>
      <c r="C16" s="218">
        <v>2096.8286182555003</v>
      </c>
      <c r="D16" s="218" t="s">
        <v>87</v>
      </c>
      <c r="E16" s="218">
        <v>7507.8965577772005</v>
      </c>
      <c r="F16" s="218">
        <v>7655.8439041926003</v>
      </c>
      <c r="G16" s="218">
        <v>6227.3115441378004</v>
      </c>
      <c r="H16" s="218">
        <v>6219.4725959085999</v>
      </c>
      <c r="I16" s="218">
        <v>9583.807043471601</v>
      </c>
      <c r="J16" s="218">
        <v>9828.7568644880012</v>
      </c>
      <c r="K16" s="218">
        <v>10403.4335018319</v>
      </c>
      <c r="L16" s="218">
        <v>5878.6581863499005</v>
      </c>
      <c r="M16" s="218">
        <v>11938.694015637901</v>
      </c>
    </row>
    <row r="17" spans="1:13" x14ac:dyDescent="0.25">
      <c r="A17" s="256"/>
      <c r="B17" s="77" t="s">
        <v>88</v>
      </c>
      <c r="C17" s="219" t="s">
        <v>87</v>
      </c>
      <c r="D17" s="219" t="s">
        <v>87</v>
      </c>
      <c r="E17" s="219">
        <v>7912.0989928268</v>
      </c>
      <c r="F17" s="219">
        <v>8192.7780198976998</v>
      </c>
      <c r="G17" s="219">
        <v>5933.5790565776006</v>
      </c>
      <c r="H17" s="219">
        <v>5977.0803401903004</v>
      </c>
      <c r="I17" s="219">
        <v>8764.4139268827003</v>
      </c>
      <c r="J17" s="219">
        <v>10815.2642136509</v>
      </c>
      <c r="K17" s="219">
        <v>10835.8783331464</v>
      </c>
      <c r="L17" s="219">
        <v>6146.5939049679</v>
      </c>
      <c r="M17" s="219">
        <v>10947.5372156782</v>
      </c>
    </row>
    <row r="18" spans="1:13" x14ac:dyDescent="0.25">
      <c r="A18" s="256"/>
      <c r="B18" s="77" t="s">
        <v>89</v>
      </c>
      <c r="C18" s="219" t="s">
        <v>87</v>
      </c>
      <c r="D18" s="219">
        <v>11487.8553459502</v>
      </c>
      <c r="E18" s="219">
        <v>8206.3170531463002</v>
      </c>
      <c r="F18" s="219">
        <v>8075.0599676106003</v>
      </c>
      <c r="G18" s="219">
        <v>5843.7525981209001</v>
      </c>
      <c r="H18" s="219">
        <v>5293.2454401015002</v>
      </c>
      <c r="I18" s="219">
        <v>9365.6774172206005</v>
      </c>
      <c r="J18" s="219">
        <v>10877.247030856701</v>
      </c>
      <c r="K18" s="219">
        <v>10696.9956341622</v>
      </c>
      <c r="L18" s="219">
        <v>5934.8276727171005</v>
      </c>
      <c r="M18" s="219">
        <v>11869.850669388301</v>
      </c>
    </row>
    <row r="19" spans="1:13" x14ac:dyDescent="0.25">
      <c r="A19" s="257"/>
      <c r="B19" s="78" t="s">
        <v>90</v>
      </c>
      <c r="C19" s="220" t="s">
        <v>87</v>
      </c>
      <c r="D19" s="220">
        <v>8994.0338480700011</v>
      </c>
      <c r="E19" s="220">
        <v>7131.4732162133005</v>
      </c>
      <c r="F19" s="220">
        <v>8147.2922421823005</v>
      </c>
      <c r="G19" s="220">
        <v>5314.8751890468002</v>
      </c>
      <c r="H19" s="220">
        <v>5132.8606334671003</v>
      </c>
      <c r="I19" s="220">
        <v>8783.7243162737996</v>
      </c>
      <c r="J19" s="220">
        <v>10620.5570348447</v>
      </c>
      <c r="K19" s="220">
        <v>10782.404565119801</v>
      </c>
      <c r="L19" s="220">
        <v>6356.0358587894998</v>
      </c>
      <c r="M19" s="220">
        <v>10012.5022232305</v>
      </c>
    </row>
    <row r="20" spans="1:13" x14ac:dyDescent="0.25">
      <c r="A20" s="255">
        <v>2008</v>
      </c>
      <c r="B20" s="76" t="s">
        <v>86</v>
      </c>
      <c r="C20" s="218">
        <v>1936.2047478266002</v>
      </c>
      <c r="D20" s="218">
        <v>9164.5909316115012</v>
      </c>
      <c r="E20" s="218">
        <v>7471.7378605592003</v>
      </c>
      <c r="F20" s="218">
        <v>8044.5985982156999</v>
      </c>
      <c r="G20" s="218">
        <v>6122.7234905144005</v>
      </c>
      <c r="H20" s="218">
        <v>5166.7741134869002</v>
      </c>
      <c r="I20" s="218">
        <v>9550.2947113723003</v>
      </c>
      <c r="J20" s="218">
        <v>10720.2574712243</v>
      </c>
      <c r="K20" s="218">
        <v>9921.9205599944999</v>
      </c>
      <c r="L20" s="218">
        <v>6007.7356140490001</v>
      </c>
      <c r="M20" s="218">
        <v>10574.6196597648</v>
      </c>
    </row>
    <row r="21" spans="1:13" x14ac:dyDescent="0.25">
      <c r="A21" s="256"/>
      <c r="B21" s="77" t="s">
        <v>88</v>
      </c>
      <c r="C21" s="219">
        <v>2269.8331433173003</v>
      </c>
      <c r="D21" s="219" t="s">
        <v>87</v>
      </c>
      <c r="E21" s="219">
        <v>7418.7512837786999</v>
      </c>
      <c r="F21" s="219">
        <v>8268.797720107701</v>
      </c>
      <c r="G21" s="219">
        <v>5957.6774977879004</v>
      </c>
      <c r="H21" s="219">
        <v>5701.8918283077001</v>
      </c>
      <c r="I21" s="219">
        <v>9444.5148144858013</v>
      </c>
      <c r="J21" s="219">
        <v>10321.004076633901</v>
      </c>
      <c r="K21" s="219">
        <v>10245.4451502749</v>
      </c>
      <c r="L21" s="219">
        <v>5805.8732962529002</v>
      </c>
      <c r="M21" s="219">
        <v>11499.7835458551</v>
      </c>
    </row>
    <row r="22" spans="1:13" x14ac:dyDescent="0.25">
      <c r="A22" s="256"/>
      <c r="B22" s="77" t="s">
        <v>89</v>
      </c>
      <c r="C22" s="219">
        <v>1809.1524307635</v>
      </c>
      <c r="D22" s="219">
        <v>11119.5941718836</v>
      </c>
      <c r="E22" s="219">
        <v>6890.0212613102003</v>
      </c>
      <c r="F22" s="219">
        <v>8161.0651144723006</v>
      </c>
      <c r="G22" s="219">
        <v>5391.5074126828004</v>
      </c>
      <c r="H22" s="219">
        <v>5238.2425225672005</v>
      </c>
      <c r="I22" s="219">
        <v>9124.7496284370009</v>
      </c>
      <c r="J22" s="219">
        <v>9813.0039326022998</v>
      </c>
      <c r="K22" s="219">
        <v>10658.455805929001</v>
      </c>
      <c r="L22" s="219">
        <v>5840.0499152742004</v>
      </c>
      <c r="M22" s="219">
        <v>10746.7033948763</v>
      </c>
    </row>
    <row r="23" spans="1:13" x14ac:dyDescent="0.25">
      <c r="A23" s="257"/>
      <c r="B23" s="78" t="s">
        <v>90</v>
      </c>
      <c r="C23" s="220">
        <v>2074.9940215339002</v>
      </c>
      <c r="D23" s="220">
        <v>10591.1913614686</v>
      </c>
      <c r="E23" s="220">
        <v>7238.9579037007006</v>
      </c>
      <c r="F23" s="220">
        <v>8052.6607940591002</v>
      </c>
      <c r="G23" s="220">
        <v>5422.1974267507003</v>
      </c>
      <c r="H23" s="220">
        <v>5516.2753195929999</v>
      </c>
      <c r="I23" s="220">
        <v>9000.9220074630011</v>
      </c>
      <c r="J23" s="220">
        <v>9039.2673293730004</v>
      </c>
      <c r="K23" s="220">
        <v>10110.7856497635</v>
      </c>
      <c r="L23" s="220">
        <v>6032.3827244492004</v>
      </c>
      <c r="M23" s="220">
        <v>10156.6018975313</v>
      </c>
    </row>
    <row r="24" spans="1:13" x14ac:dyDescent="0.25">
      <c r="A24" s="255">
        <v>2009</v>
      </c>
      <c r="B24" s="76" t="s">
        <v>86</v>
      </c>
      <c r="C24" s="218">
        <v>2276.8469182302001</v>
      </c>
      <c r="D24" s="218">
        <v>10778.5773026568</v>
      </c>
      <c r="E24" s="218">
        <v>6922.7074055027006</v>
      </c>
      <c r="F24" s="218">
        <v>7558.8089972342004</v>
      </c>
      <c r="G24" s="218">
        <v>5888.4635092883</v>
      </c>
      <c r="H24" s="218">
        <v>4677.1492635262002</v>
      </c>
      <c r="I24" s="218">
        <v>8767.0227883456009</v>
      </c>
      <c r="J24" s="218">
        <v>9507.3970079258997</v>
      </c>
      <c r="K24" s="218">
        <v>10080.3689822816</v>
      </c>
      <c r="L24" s="218">
        <v>5380.7855686387002</v>
      </c>
      <c r="M24" s="218">
        <v>10552.786128689801</v>
      </c>
    </row>
    <row r="25" spans="1:13" x14ac:dyDescent="0.25">
      <c r="A25" s="256"/>
      <c r="B25" s="77" t="s">
        <v>88</v>
      </c>
      <c r="C25" s="219">
        <v>1829.6304153144001</v>
      </c>
      <c r="D25" s="219">
        <v>7457.6897953016005</v>
      </c>
      <c r="E25" s="219">
        <v>7066.8163114107001</v>
      </c>
      <c r="F25" s="219">
        <v>7342.2177236932002</v>
      </c>
      <c r="G25" s="219">
        <v>5540.6675545204998</v>
      </c>
      <c r="H25" s="219">
        <v>4334.5071325106001</v>
      </c>
      <c r="I25" s="219">
        <v>9013.4225094141002</v>
      </c>
      <c r="J25" s="219">
        <v>9758.5866537882011</v>
      </c>
      <c r="K25" s="219">
        <v>9806.0655047028995</v>
      </c>
      <c r="L25" s="219">
        <v>5295.0355494403002</v>
      </c>
      <c r="M25" s="219">
        <v>10855.876350501101</v>
      </c>
    </row>
    <row r="26" spans="1:13" x14ac:dyDescent="0.25">
      <c r="A26" s="256"/>
      <c r="B26" s="77" t="s">
        <v>89</v>
      </c>
      <c r="C26" s="219">
        <v>1976.688243305</v>
      </c>
      <c r="D26" s="219">
        <v>10949.870487735401</v>
      </c>
      <c r="E26" s="219">
        <v>6840.9810972908999</v>
      </c>
      <c r="F26" s="219">
        <v>7054.3501863101001</v>
      </c>
      <c r="G26" s="219">
        <v>4829.5501056826006</v>
      </c>
      <c r="H26" s="219">
        <v>4583.2440940399001</v>
      </c>
      <c r="I26" s="219">
        <v>9176.5426506478998</v>
      </c>
      <c r="J26" s="219">
        <v>9830.341975147101</v>
      </c>
      <c r="K26" s="219">
        <v>10283.226603102701</v>
      </c>
      <c r="L26" s="219">
        <v>5377.8514860947998</v>
      </c>
      <c r="M26" s="219">
        <v>10615.6289205997</v>
      </c>
    </row>
    <row r="27" spans="1:13" x14ac:dyDescent="0.25">
      <c r="A27" s="257"/>
      <c r="B27" s="78" t="s">
        <v>90</v>
      </c>
      <c r="C27" s="220">
        <v>2220.4039694560001</v>
      </c>
      <c r="D27" s="220" t="s">
        <v>87</v>
      </c>
      <c r="E27" s="220">
        <v>6900.9640509964001</v>
      </c>
      <c r="F27" s="220">
        <v>8096.2738904901007</v>
      </c>
      <c r="G27" s="220">
        <v>5268.2596800641004</v>
      </c>
      <c r="H27" s="220">
        <v>4962.0534416144001</v>
      </c>
      <c r="I27" s="220">
        <v>8795.3321806209005</v>
      </c>
      <c r="J27" s="220">
        <v>10523.1050625966</v>
      </c>
      <c r="K27" s="220">
        <v>9537.8684289679004</v>
      </c>
      <c r="L27" s="220">
        <v>5243.0760715144006</v>
      </c>
      <c r="M27" s="220">
        <v>10746.260673668701</v>
      </c>
    </row>
    <row r="28" spans="1:13" x14ac:dyDescent="0.25">
      <c r="A28" s="255">
        <v>2010</v>
      </c>
      <c r="B28" s="76" t="s">
        <v>86</v>
      </c>
      <c r="C28" s="218" t="s">
        <v>87</v>
      </c>
      <c r="D28" s="218">
        <v>9723.3998097534004</v>
      </c>
      <c r="E28" s="218">
        <v>6971.1447028432003</v>
      </c>
      <c r="F28" s="218">
        <v>7499.6887668945001</v>
      </c>
      <c r="G28" s="218">
        <v>5481.7456735494998</v>
      </c>
      <c r="H28" s="218">
        <v>5060.7776677284</v>
      </c>
      <c r="I28" s="218">
        <v>9697.4094023861999</v>
      </c>
      <c r="J28" s="218">
        <v>9247.1113724527004</v>
      </c>
      <c r="K28" s="218">
        <v>9555.1396379728012</v>
      </c>
      <c r="L28" s="218">
        <v>5194.9791574586006</v>
      </c>
      <c r="M28" s="218">
        <v>10242.1425611664</v>
      </c>
    </row>
    <row r="29" spans="1:13" x14ac:dyDescent="0.25">
      <c r="A29" s="256"/>
      <c r="B29" s="77" t="s">
        <v>88</v>
      </c>
      <c r="C29" s="219" t="s">
        <v>87</v>
      </c>
      <c r="D29" s="219">
        <v>8923.7675205452997</v>
      </c>
      <c r="E29" s="219">
        <v>7059.4815589964001</v>
      </c>
      <c r="F29" s="219">
        <v>7275.3517860645006</v>
      </c>
      <c r="G29" s="219">
        <v>5343.5727512055</v>
      </c>
      <c r="H29" s="219">
        <v>4941.5929582297003</v>
      </c>
      <c r="I29" s="219">
        <v>9586.752503326501</v>
      </c>
      <c r="J29" s="219">
        <v>10454.906632945</v>
      </c>
      <c r="K29" s="219">
        <v>9915.1329834794997</v>
      </c>
      <c r="L29" s="219">
        <v>5671.8901868219</v>
      </c>
      <c r="M29" s="219">
        <v>9547.9406052701997</v>
      </c>
    </row>
    <row r="30" spans="1:13" x14ac:dyDescent="0.25">
      <c r="A30" s="256"/>
      <c r="B30" s="77" t="s">
        <v>89</v>
      </c>
      <c r="C30" s="219">
        <v>1463.2543948222001</v>
      </c>
      <c r="D30" s="219" t="s">
        <v>87</v>
      </c>
      <c r="E30" s="219">
        <v>6885.3562676112006</v>
      </c>
      <c r="F30" s="219">
        <v>7473.680710869</v>
      </c>
      <c r="G30" s="219">
        <v>5973.9887470452004</v>
      </c>
      <c r="H30" s="219">
        <v>4904.2665806710002</v>
      </c>
      <c r="I30" s="219">
        <v>8841.1697164330999</v>
      </c>
      <c r="J30" s="219">
        <v>9921.1021338924002</v>
      </c>
      <c r="K30" s="219">
        <v>9705.9556681081995</v>
      </c>
      <c r="L30" s="219">
        <v>5718.6526666362006</v>
      </c>
      <c r="M30" s="219">
        <v>10613.9955829481</v>
      </c>
    </row>
    <row r="31" spans="1:13" x14ac:dyDescent="0.25">
      <c r="A31" s="257"/>
      <c r="B31" s="78" t="s">
        <v>90</v>
      </c>
      <c r="C31" s="220">
        <v>1563.3611784391001</v>
      </c>
      <c r="D31" s="220">
        <v>10160.317274786101</v>
      </c>
      <c r="E31" s="220">
        <v>7236.0063249335999</v>
      </c>
      <c r="F31" s="220">
        <v>7315.6541840073005</v>
      </c>
      <c r="G31" s="220">
        <v>5772.4261820356005</v>
      </c>
      <c r="H31" s="220">
        <v>5551.3379313874002</v>
      </c>
      <c r="I31" s="220">
        <v>9732.8324217701011</v>
      </c>
      <c r="J31" s="220">
        <v>9107.8361864730996</v>
      </c>
      <c r="K31" s="220">
        <v>9948.5510675018995</v>
      </c>
      <c r="L31" s="220">
        <v>5549.3074782558006</v>
      </c>
      <c r="M31" s="220">
        <v>9581.8341185227</v>
      </c>
    </row>
    <row r="32" spans="1:13" x14ac:dyDescent="0.25">
      <c r="A32" s="255">
        <v>2011</v>
      </c>
      <c r="B32" s="76" t="s">
        <v>86</v>
      </c>
      <c r="C32" s="218">
        <v>2127.3295718417003</v>
      </c>
      <c r="D32" s="218">
        <v>9723.7143639522001</v>
      </c>
      <c r="E32" s="218">
        <v>6683.1023648023001</v>
      </c>
      <c r="F32" s="218">
        <v>7349.8002143075</v>
      </c>
      <c r="G32" s="218">
        <v>5705.1853082649004</v>
      </c>
      <c r="H32" s="218">
        <v>5234.1996995010004</v>
      </c>
      <c r="I32" s="218">
        <v>8684.0791404790998</v>
      </c>
      <c r="J32" s="218">
        <v>8956.9968213566008</v>
      </c>
      <c r="K32" s="218">
        <v>9804.8119526933006</v>
      </c>
      <c r="L32" s="218">
        <v>5349.4400610819002</v>
      </c>
      <c r="M32" s="218">
        <v>10321.0585076812</v>
      </c>
    </row>
    <row r="33" spans="1:13" x14ac:dyDescent="0.25">
      <c r="A33" s="256"/>
      <c r="B33" s="77" t="s">
        <v>88</v>
      </c>
      <c r="C33" s="219">
        <v>2080.5479788551002</v>
      </c>
      <c r="D33" s="219">
        <v>8464.1876255948009</v>
      </c>
      <c r="E33" s="219">
        <v>6961.0249441775004</v>
      </c>
      <c r="F33" s="219">
        <v>7241.2393698196001</v>
      </c>
      <c r="G33" s="219">
        <v>5878.6292961606005</v>
      </c>
      <c r="H33" s="219">
        <v>5224.3180231063006</v>
      </c>
      <c r="I33" s="219">
        <v>8537.1671477893997</v>
      </c>
      <c r="J33" s="219">
        <v>9617.7220142821006</v>
      </c>
      <c r="K33" s="219">
        <v>11641.2692904132</v>
      </c>
      <c r="L33" s="219">
        <v>5766.6955016495003</v>
      </c>
      <c r="M33" s="219">
        <v>10783.4751213255</v>
      </c>
    </row>
    <row r="34" spans="1:13" x14ac:dyDescent="0.25">
      <c r="A34" s="256"/>
      <c r="B34" s="77" t="s">
        <v>89</v>
      </c>
      <c r="C34" s="219" t="s">
        <v>87</v>
      </c>
      <c r="D34" s="219">
        <v>9952.1943436139009</v>
      </c>
      <c r="E34" s="219">
        <v>6999.1576354085</v>
      </c>
      <c r="F34" s="219">
        <v>7952.9424133759003</v>
      </c>
      <c r="G34" s="219">
        <v>4848.0377298179001</v>
      </c>
      <c r="H34" s="219">
        <v>4965.6816066904003</v>
      </c>
      <c r="I34" s="219">
        <v>8335.6225374516998</v>
      </c>
      <c r="J34" s="219">
        <v>7862.5409473193004</v>
      </c>
      <c r="K34" s="219">
        <v>9037.6601032331</v>
      </c>
      <c r="L34" s="219">
        <v>5842.8346283312003</v>
      </c>
      <c r="M34" s="219">
        <v>9368.3195616507001</v>
      </c>
    </row>
    <row r="35" spans="1:13" x14ac:dyDescent="0.25">
      <c r="A35" s="257"/>
      <c r="B35" s="78" t="s">
        <v>90</v>
      </c>
      <c r="C35" s="220">
        <v>2073.6023045197999</v>
      </c>
      <c r="D35" s="220">
        <v>8426.2979043486012</v>
      </c>
      <c r="E35" s="220">
        <v>6725.1443228026001</v>
      </c>
      <c r="F35" s="220">
        <v>7249.2659194288999</v>
      </c>
      <c r="G35" s="220">
        <v>5505.5825127577</v>
      </c>
      <c r="H35" s="220">
        <v>5282.7682562475002</v>
      </c>
      <c r="I35" s="220">
        <v>8329.0027759264995</v>
      </c>
      <c r="J35" s="220">
        <v>8306.8684094101009</v>
      </c>
      <c r="K35" s="220">
        <v>9571.7064039344004</v>
      </c>
      <c r="L35" s="220">
        <v>5397.9055074734006</v>
      </c>
      <c r="M35" s="220">
        <v>13419.754469586</v>
      </c>
    </row>
    <row r="36" spans="1:13" x14ac:dyDescent="0.25">
      <c r="A36" s="255">
        <v>2012</v>
      </c>
      <c r="B36" s="76" t="s">
        <v>86</v>
      </c>
      <c r="C36" s="218">
        <v>2376.9508101689003</v>
      </c>
      <c r="D36" s="218">
        <v>8551.3745235284005</v>
      </c>
      <c r="E36" s="218">
        <v>7113.0573572774001</v>
      </c>
      <c r="F36" s="218">
        <v>7351.2847577598004</v>
      </c>
      <c r="G36" s="218">
        <v>5582.0049457492005</v>
      </c>
      <c r="H36" s="218">
        <v>4996.1244703100001</v>
      </c>
      <c r="I36" s="218">
        <v>7944.1966175029002</v>
      </c>
      <c r="J36" s="218">
        <v>7992.9427171702</v>
      </c>
      <c r="K36" s="218">
        <v>10061.391743692</v>
      </c>
      <c r="L36" s="218">
        <v>5930.5892780953</v>
      </c>
      <c r="M36" s="218">
        <v>10396.7085243806</v>
      </c>
    </row>
    <row r="37" spans="1:13" x14ac:dyDescent="0.25">
      <c r="A37" s="256"/>
      <c r="B37" s="77" t="s">
        <v>88</v>
      </c>
      <c r="C37" s="219">
        <v>2337.2490200988</v>
      </c>
      <c r="D37" s="219">
        <v>10700.8705261873</v>
      </c>
      <c r="E37" s="219">
        <v>7487.4684101968005</v>
      </c>
      <c r="F37" s="219">
        <v>7877.7099502732999</v>
      </c>
      <c r="G37" s="219">
        <v>5659.0601236472003</v>
      </c>
      <c r="H37" s="219">
        <v>5280.5490166169002</v>
      </c>
      <c r="I37" s="219">
        <v>8541.7064201516005</v>
      </c>
      <c r="J37" s="219">
        <v>7956.8528622118001</v>
      </c>
      <c r="K37" s="219">
        <v>10351.461451073501</v>
      </c>
      <c r="L37" s="219">
        <v>5569.3225055733001</v>
      </c>
      <c r="M37" s="219">
        <v>9368.1255473063011</v>
      </c>
    </row>
    <row r="38" spans="1:13" x14ac:dyDescent="0.25">
      <c r="A38" s="256"/>
      <c r="B38" s="77" t="s">
        <v>89</v>
      </c>
      <c r="C38" s="219">
        <v>2196.6202749343001</v>
      </c>
      <c r="D38" s="219">
        <v>9467.9330636631003</v>
      </c>
      <c r="E38" s="219">
        <v>6639.2642466627003</v>
      </c>
      <c r="F38" s="219">
        <v>7046.5182514848002</v>
      </c>
      <c r="G38" s="219">
        <v>5223.0983805629003</v>
      </c>
      <c r="H38" s="219">
        <v>4458.5167457483003</v>
      </c>
      <c r="I38" s="219">
        <v>8803.538093061301</v>
      </c>
      <c r="J38" s="219">
        <v>9685.4153936992006</v>
      </c>
      <c r="K38" s="219">
        <v>10545.7241410309</v>
      </c>
      <c r="L38" s="219">
        <v>5119.6072976505002</v>
      </c>
      <c r="M38" s="219">
        <v>9365.6717466895007</v>
      </c>
    </row>
    <row r="39" spans="1:13" x14ac:dyDescent="0.25">
      <c r="A39" s="257"/>
      <c r="B39" s="78" t="s">
        <v>90</v>
      </c>
      <c r="C39" s="220">
        <v>2359.8866113392</v>
      </c>
      <c r="D39" s="220" t="s">
        <v>87</v>
      </c>
      <c r="E39" s="220">
        <v>6798.8433825602006</v>
      </c>
      <c r="F39" s="220">
        <v>6722.4041228584001</v>
      </c>
      <c r="G39" s="220">
        <v>5813.8094580392999</v>
      </c>
      <c r="H39" s="220">
        <v>4525.0903205476998</v>
      </c>
      <c r="I39" s="220">
        <v>8802.455078618701</v>
      </c>
      <c r="J39" s="220">
        <v>9697.5521043138997</v>
      </c>
      <c r="K39" s="220">
        <v>9611.9608693135997</v>
      </c>
      <c r="L39" s="220">
        <v>5324.0022345656998</v>
      </c>
      <c r="M39" s="220">
        <v>10228.9835775916</v>
      </c>
    </row>
    <row r="40" spans="1:13" x14ac:dyDescent="0.25">
      <c r="A40" s="255">
        <v>2013</v>
      </c>
      <c r="B40" s="76" t="s">
        <v>86</v>
      </c>
      <c r="C40" s="218">
        <v>2801.7192463146002</v>
      </c>
      <c r="D40" s="218">
        <v>11377.916516269601</v>
      </c>
      <c r="E40" s="218">
        <v>6888.6201969107005</v>
      </c>
      <c r="F40" s="218">
        <v>7081.4264835568001</v>
      </c>
      <c r="G40" s="218">
        <v>5742.0039130414998</v>
      </c>
      <c r="H40" s="218">
        <v>4997.4391770245002</v>
      </c>
      <c r="I40" s="218">
        <v>9000.9965892387008</v>
      </c>
      <c r="J40" s="218">
        <v>8843.6721365676003</v>
      </c>
      <c r="K40" s="218">
        <v>10744.2148346864</v>
      </c>
      <c r="L40" s="218">
        <v>5351.1538090308004</v>
      </c>
      <c r="M40" s="218">
        <v>10569.9253989756</v>
      </c>
    </row>
    <row r="41" spans="1:13" x14ac:dyDescent="0.25">
      <c r="A41" s="256"/>
      <c r="B41" s="77" t="s">
        <v>88</v>
      </c>
      <c r="C41" s="219">
        <v>2849.1781026607</v>
      </c>
      <c r="D41" s="219">
        <v>9098.2728686175997</v>
      </c>
      <c r="E41" s="219">
        <v>7276.0604305029001</v>
      </c>
      <c r="F41" s="219">
        <v>7419.1548719154998</v>
      </c>
      <c r="G41" s="219">
        <v>5827.0300008845006</v>
      </c>
      <c r="H41" s="219">
        <v>5314.2972087347998</v>
      </c>
      <c r="I41" s="219">
        <v>8277.3949993579008</v>
      </c>
      <c r="J41" s="219">
        <v>8405.8566761661004</v>
      </c>
      <c r="K41" s="219">
        <v>10279.674536221301</v>
      </c>
      <c r="L41" s="219">
        <v>5340.3038645016004</v>
      </c>
      <c r="M41" s="219">
        <v>11406.2522428885</v>
      </c>
    </row>
    <row r="42" spans="1:13" x14ac:dyDescent="0.25">
      <c r="A42" s="256"/>
      <c r="B42" s="77" t="s">
        <v>89</v>
      </c>
      <c r="C42" s="219">
        <v>2661.9968460037003</v>
      </c>
      <c r="D42" s="219" t="s">
        <v>87</v>
      </c>
      <c r="E42" s="219">
        <v>7343.4646343930999</v>
      </c>
      <c r="F42" s="219">
        <v>7800.3428255411</v>
      </c>
      <c r="G42" s="219">
        <v>5911.7125404632998</v>
      </c>
      <c r="H42" s="219">
        <v>5072.9682797862006</v>
      </c>
      <c r="I42" s="219">
        <v>8863.0578304229002</v>
      </c>
      <c r="J42" s="219">
        <v>9968.3346483579007</v>
      </c>
      <c r="K42" s="219">
        <v>10402.063473096101</v>
      </c>
      <c r="L42" s="219">
        <v>5754.6984999124006</v>
      </c>
      <c r="M42" s="219">
        <v>10939.3172378283</v>
      </c>
    </row>
    <row r="43" spans="1:13" x14ac:dyDescent="0.25">
      <c r="A43" s="257"/>
      <c r="B43" s="78" t="s">
        <v>90</v>
      </c>
      <c r="C43" s="220" t="s">
        <v>87</v>
      </c>
      <c r="D43" s="220">
        <v>8144.4387136199002</v>
      </c>
      <c r="E43" s="220">
        <v>7459.7427166165999</v>
      </c>
      <c r="F43" s="220">
        <v>7621.1307128769004</v>
      </c>
      <c r="G43" s="220">
        <v>5733.0012823164006</v>
      </c>
      <c r="H43" s="220">
        <v>5032.4703327102998</v>
      </c>
      <c r="I43" s="220">
        <v>9075.3905351746998</v>
      </c>
      <c r="J43" s="220">
        <v>9536.0861344172008</v>
      </c>
      <c r="K43" s="220">
        <v>10521.6011822775</v>
      </c>
      <c r="L43" s="220">
        <v>5280.4636934072005</v>
      </c>
      <c r="M43" s="220">
        <v>10559.8839078363</v>
      </c>
    </row>
    <row r="44" spans="1:13" x14ac:dyDescent="0.25">
      <c r="A44" s="255">
        <v>2014</v>
      </c>
      <c r="B44" s="76" t="s">
        <v>86</v>
      </c>
      <c r="C44" s="218" t="s">
        <v>87</v>
      </c>
      <c r="D44" s="218" t="s">
        <v>87</v>
      </c>
      <c r="E44" s="218">
        <v>7175.4616072837998</v>
      </c>
      <c r="F44" s="218">
        <v>7550.9079309809003</v>
      </c>
      <c r="G44" s="218">
        <v>6116.8816613412</v>
      </c>
      <c r="H44" s="218">
        <v>5486.1718704453006</v>
      </c>
      <c r="I44" s="218">
        <v>8735.6344180376</v>
      </c>
      <c r="J44" s="218">
        <v>9475.0942971141012</v>
      </c>
      <c r="K44" s="218">
        <v>10097.878917446</v>
      </c>
      <c r="L44" s="218">
        <v>5569.8020870341006</v>
      </c>
      <c r="M44" s="218">
        <v>10748.2628999975</v>
      </c>
    </row>
    <row r="45" spans="1:13" x14ac:dyDescent="0.25">
      <c r="A45" s="256"/>
      <c r="B45" s="77" t="s">
        <v>88</v>
      </c>
      <c r="C45" s="219">
        <v>2178.8638952183001</v>
      </c>
      <c r="D45" s="219" t="s">
        <v>87</v>
      </c>
      <c r="E45" s="219">
        <v>6944.2519062362999</v>
      </c>
      <c r="F45" s="219">
        <v>7973.1524526966004</v>
      </c>
      <c r="G45" s="219">
        <v>5834.5692040147005</v>
      </c>
      <c r="H45" s="219">
        <v>4725.7101942408999</v>
      </c>
      <c r="I45" s="219">
        <v>9384.7329597540011</v>
      </c>
      <c r="J45" s="219">
        <v>9485.9251847143005</v>
      </c>
      <c r="K45" s="219">
        <v>9846.1451547106008</v>
      </c>
      <c r="L45" s="219">
        <v>5468.8193058415</v>
      </c>
      <c r="M45" s="219">
        <v>9836.1352149814011</v>
      </c>
    </row>
    <row r="46" spans="1:13" x14ac:dyDescent="0.25">
      <c r="A46" s="256"/>
      <c r="B46" s="77" t="s">
        <v>89</v>
      </c>
      <c r="C46" s="219">
        <v>1890.9470729055001</v>
      </c>
      <c r="D46" s="219">
        <v>10728.985542822</v>
      </c>
      <c r="E46" s="219">
        <v>7276.6998639044004</v>
      </c>
      <c r="F46" s="219">
        <v>7643.0563512020999</v>
      </c>
      <c r="G46" s="219">
        <v>5435.2155455334005</v>
      </c>
      <c r="H46" s="219">
        <v>5001.3301752772004</v>
      </c>
      <c r="I46" s="219">
        <v>9322.872803063201</v>
      </c>
      <c r="J46" s="219">
        <v>9197.3890478599005</v>
      </c>
      <c r="K46" s="219">
        <v>9826.4569687323001</v>
      </c>
      <c r="L46" s="219">
        <v>5480.1518992377005</v>
      </c>
      <c r="M46" s="219">
        <v>9339.8501434997997</v>
      </c>
    </row>
    <row r="47" spans="1:13" x14ac:dyDescent="0.25">
      <c r="A47" s="257"/>
      <c r="B47" s="78" t="s">
        <v>90</v>
      </c>
      <c r="C47" s="220" t="s">
        <v>87</v>
      </c>
      <c r="D47" s="220" t="s">
        <v>87</v>
      </c>
      <c r="E47" s="220">
        <v>6907.0216229008001</v>
      </c>
      <c r="F47" s="220">
        <v>7518.4858164967</v>
      </c>
      <c r="G47" s="220">
        <v>5971.2821075115999</v>
      </c>
      <c r="H47" s="220">
        <v>4764.7239025190001</v>
      </c>
      <c r="I47" s="220">
        <v>8885.4922897856995</v>
      </c>
      <c r="J47" s="220">
        <v>8544.9909881552994</v>
      </c>
      <c r="K47" s="220">
        <v>10445.849183882401</v>
      </c>
      <c r="L47" s="220">
        <v>5789.1781187898005</v>
      </c>
      <c r="M47" s="220">
        <v>9172.978667826701</v>
      </c>
    </row>
    <row r="48" spans="1:13" x14ac:dyDescent="0.25">
      <c r="A48" s="255">
        <v>2015</v>
      </c>
      <c r="B48" s="76" t="s">
        <v>86</v>
      </c>
      <c r="C48" s="218" t="s">
        <v>87</v>
      </c>
      <c r="D48" s="218" t="s">
        <v>87</v>
      </c>
      <c r="E48" s="218">
        <v>7418.4299454081001</v>
      </c>
      <c r="F48" s="218">
        <v>6882.2687713354999</v>
      </c>
      <c r="G48" s="218">
        <v>5683.4166834582002</v>
      </c>
      <c r="H48" s="218">
        <v>5259.9422468872999</v>
      </c>
      <c r="I48" s="218">
        <v>9178.7497582574997</v>
      </c>
      <c r="J48" s="218">
        <v>10103.9628405844</v>
      </c>
      <c r="K48" s="218">
        <v>9824.2107884731995</v>
      </c>
      <c r="L48" s="218">
        <v>5227.8555423611006</v>
      </c>
      <c r="M48" s="218">
        <v>10247.915965308601</v>
      </c>
    </row>
    <row r="49" spans="1:13" x14ac:dyDescent="0.25">
      <c r="A49" s="256"/>
      <c r="B49" s="77" t="s">
        <v>88</v>
      </c>
      <c r="C49" s="219" t="s">
        <v>87</v>
      </c>
      <c r="D49" s="219" t="s">
        <v>87</v>
      </c>
      <c r="E49" s="219">
        <v>7706.0915937513</v>
      </c>
      <c r="F49" s="219">
        <v>8308.8998736500998</v>
      </c>
      <c r="G49" s="219">
        <v>5780.1919676825</v>
      </c>
      <c r="H49" s="219">
        <v>4997.1790379777003</v>
      </c>
      <c r="I49" s="219">
        <v>9744.1472139884008</v>
      </c>
      <c r="J49" s="219">
        <v>10916.5541210844</v>
      </c>
      <c r="K49" s="219">
        <v>10542.8066674082</v>
      </c>
      <c r="L49" s="219">
        <v>6333.9076195420002</v>
      </c>
      <c r="M49" s="219">
        <v>9915.3206362767996</v>
      </c>
    </row>
    <row r="50" spans="1:13" x14ac:dyDescent="0.25">
      <c r="A50" s="256"/>
      <c r="B50" s="77" t="s">
        <v>89</v>
      </c>
      <c r="C50" s="219" t="s">
        <v>87</v>
      </c>
      <c r="D50" s="219" t="s">
        <v>87</v>
      </c>
      <c r="E50" s="219">
        <v>7126.8002677322002</v>
      </c>
      <c r="F50" s="219">
        <v>7445.5607806267999</v>
      </c>
      <c r="G50" s="219">
        <v>5891.9336591787005</v>
      </c>
      <c r="H50" s="219">
        <v>5401.2724367331002</v>
      </c>
      <c r="I50" s="219">
        <v>9836.8642510295012</v>
      </c>
      <c r="J50" s="219">
        <v>10165.0012276083</v>
      </c>
      <c r="K50" s="219">
        <v>10762.085133520301</v>
      </c>
      <c r="L50" s="219">
        <v>5985.5553536798006</v>
      </c>
      <c r="M50" s="219">
        <v>10775.529229771801</v>
      </c>
    </row>
    <row r="51" spans="1:13" x14ac:dyDescent="0.25">
      <c r="A51" s="257"/>
      <c r="B51" s="78" t="s">
        <v>90</v>
      </c>
      <c r="C51" s="220">
        <v>2403.6831565551001</v>
      </c>
      <c r="D51" s="220" t="s">
        <v>87</v>
      </c>
      <c r="E51" s="220">
        <v>6999.5019511740002</v>
      </c>
      <c r="F51" s="220">
        <v>7346.8048621771004</v>
      </c>
      <c r="G51" s="220">
        <v>5621.8529051989999</v>
      </c>
      <c r="H51" s="220">
        <v>5149.6892514968004</v>
      </c>
      <c r="I51" s="220">
        <v>9010.4109391025995</v>
      </c>
      <c r="J51" s="220">
        <v>8842.0165610725999</v>
      </c>
      <c r="K51" s="220">
        <v>10476.566300860601</v>
      </c>
      <c r="L51" s="220">
        <v>5209.1640135047001</v>
      </c>
      <c r="M51" s="220">
        <v>10981.109032890101</v>
      </c>
    </row>
    <row r="52" spans="1:13" x14ac:dyDescent="0.25">
      <c r="A52" s="255">
        <v>2016</v>
      </c>
      <c r="B52" s="76" t="s">
        <v>86</v>
      </c>
      <c r="C52" s="218">
        <v>2825.2869516183</v>
      </c>
      <c r="D52" s="218">
        <v>7441.7629075141003</v>
      </c>
      <c r="E52" s="218">
        <v>7574.1461604331007</v>
      </c>
      <c r="F52" s="218">
        <v>7445.2680520990007</v>
      </c>
      <c r="G52" s="218">
        <v>6231.2478914508001</v>
      </c>
      <c r="H52" s="218">
        <v>5441.3251983854998</v>
      </c>
      <c r="I52" s="218">
        <v>9311.1449157559</v>
      </c>
      <c r="J52" s="218">
        <v>10397.1698410603</v>
      </c>
      <c r="K52" s="218">
        <v>10998.018702588701</v>
      </c>
      <c r="L52" s="218">
        <v>5889.1737751866003</v>
      </c>
      <c r="M52" s="218">
        <v>11779.719601848701</v>
      </c>
    </row>
    <row r="53" spans="1:13" x14ac:dyDescent="0.25">
      <c r="A53" s="256"/>
      <c r="B53" s="77" t="s">
        <v>88</v>
      </c>
      <c r="C53" s="219">
        <v>2664.3193543865</v>
      </c>
      <c r="D53" s="219" t="s">
        <v>87</v>
      </c>
      <c r="E53" s="219">
        <v>7599.1744136140005</v>
      </c>
      <c r="F53" s="219">
        <v>7666.2359519769007</v>
      </c>
      <c r="G53" s="219">
        <v>6155.3684874185001</v>
      </c>
      <c r="H53" s="219">
        <v>5215.9765658761999</v>
      </c>
      <c r="I53" s="219">
        <v>10533.275128420901</v>
      </c>
      <c r="J53" s="219">
        <v>10914.037044066001</v>
      </c>
      <c r="K53" s="219">
        <v>9951.8456781805999</v>
      </c>
      <c r="L53" s="219">
        <v>5730.6683947783004</v>
      </c>
      <c r="M53" s="219">
        <v>11416.1291679075</v>
      </c>
    </row>
    <row r="54" spans="1:13" x14ac:dyDescent="0.25">
      <c r="A54" s="256"/>
      <c r="B54" s="77" t="s">
        <v>89</v>
      </c>
      <c r="C54" s="219">
        <v>2591.4772081905003</v>
      </c>
      <c r="D54" s="219">
        <v>7323.2349550590006</v>
      </c>
      <c r="E54" s="219">
        <v>7989.1030917703001</v>
      </c>
      <c r="F54" s="219">
        <v>7530.1077919703002</v>
      </c>
      <c r="G54" s="219">
        <v>6184.3764946144001</v>
      </c>
      <c r="H54" s="219">
        <v>5609.9794980841998</v>
      </c>
      <c r="I54" s="219">
        <v>9983.7136426749003</v>
      </c>
      <c r="J54" s="219">
        <v>11136.1054864457</v>
      </c>
      <c r="K54" s="219">
        <v>10389.0760894103</v>
      </c>
      <c r="L54" s="219">
        <v>5840.5587271462</v>
      </c>
      <c r="M54" s="219">
        <v>11285.5818821708</v>
      </c>
    </row>
    <row r="55" spans="1:13" x14ac:dyDescent="0.25">
      <c r="A55" s="257"/>
      <c r="B55" s="78" t="s">
        <v>90</v>
      </c>
      <c r="C55" s="220">
        <v>2776.3304783732001</v>
      </c>
      <c r="D55" s="220">
        <v>9765.6334237096999</v>
      </c>
      <c r="E55" s="220">
        <v>7243.1233597893006</v>
      </c>
      <c r="F55" s="220">
        <v>7384.0801550750002</v>
      </c>
      <c r="G55" s="220">
        <v>6119.9260783647005</v>
      </c>
      <c r="H55" s="220">
        <v>5221.7318533553998</v>
      </c>
      <c r="I55" s="220">
        <v>9457.1875894312998</v>
      </c>
      <c r="J55" s="220">
        <v>10641.4295503553</v>
      </c>
      <c r="K55" s="220">
        <v>10639.2406494191</v>
      </c>
      <c r="L55" s="220">
        <v>5568.8105557224999</v>
      </c>
      <c r="M55" s="220">
        <v>11383.221671344301</v>
      </c>
    </row>
    <row r="56" spans="1:13" x14ac:dyDescent="0.25">
      <c r="A56" s="255">
        <v>2017</v>
      </c>
      <c r="B56" s="76" t="s">
        <v>86</v>
      </c>
      <c r="C56" s="218" t="s">
        <v>87</v>
      </c>
      <c r="D56" s="218" t="s">
        <v>87</v>
      </c>
      <c r="E56" s="218">
        <v>7291.5116632652998</v>
      </c>
      <c r="F56" s="218">
        <v>7263.7429570243003</v>
      </c>
      <c r="G56" s="218">
        <v>6137.0957620870004</v>
      </c>
      <c r="H56" s="218">
        <v>5018.8900372898006</v>
      </c>
      <c r="I56" s="218">
        <v>10246.755657867001</v>
      </c>
      <c r="J56" s="218">
        <v>10763.854757376501</v>
      </c>
      <c r="K56" s="218">
        <v>10503.057695110001</v>
      </c>
      <c r="L56" s="218">
        <v>5934.0752668782006</v>
      </c>
      <c r="M56" s="218">
        <v>12257.275228171</v>
      </c>
    </row>
    <row r="57" spans="1:13" x14ac:dyDescent="0.25">
      <c r="A57" s="256"/>
      <c r="B57" s="77" t="s">
        <v>88</v>
      </c>
      <c r="C57" s="219">
        <v>2627.2984515298999</v>
      </c>
      <c r="D57" s="219" t="s">
        <v>87</v>
      </c>
      <c r="E57" s="219">
        <v>7548.3235334516003</v>
      </c>
      <c r="F57" s="219">
        <v>7546.8617684041001</v>
      </c>
      <c r="G57" s="219">
        <v>6118.9729841208</v>
      </c>
      <c r="H57" s="219">
        <v>5151.6387662628003</v>
      </c>
      <c r="I57" s="219">
        <v>9789.1527474550003</v>
      </c>
      <c r="J57" s="219">
        <v>10905.7115142525</v>
      </c>
      <c r="K57" s="219">
        <v>9860.7646753770005</v>
      </c>
      <c r="L57" s="219">
        <v>5173.5624531559006</v>
      </c>
      <c r="M57" s="219">
        <v>12009.8853547323</v>
      </c>
    </row>
    <row r="58" spans="1:13" x14ac:dyDescent="0.25">
      <c r="A58" s="256"/>
      <c r="B58" s="77" t="s">
        <v>89</v>
      </c>
      <c r="C58" s="219">
        <v>2197.4017896726</v>
      </c>
      <c r="D58" s="219" t="s">
        <v>87</v>
      </c>
      <c r="E58" s="219">
        <v>6913.5584537893001</v>
      </c>
      <c r="F58" s="219">
        <v>7883.7912198567001</v>
      </c>
      <c r="G58" s="219">
        <v>6001.1356394886998</v>
      </c>
      <c r="H58" s="219">
        <v>5177.8500722501003</v>
      </c>
      <c r="I58" s="219">
        <v>8993.7593865029012</v>
      </c>
      <c r="J58" s="219">
        <v>8178.0341157466</v>
      </c>
      <c r="K58" s="219">
        <v>9956.9420127958001</v>
      </c>
      <c r="L58" s="219">
        <v>5234.1713131470005</v>
      </c>
      <c r="M58" s="219">
        <v>10048.195504081701</v>
      </c>
    </row>
    <row r="59" spans="1:13" x14ac:dyDescent="0.25">
      <c r="A59" s="257"/>
      <c r="B59" s="78" t="s">
        <v>90</v>
      </c>
      <c r="C59" s="220" t="s">
        <v>87</v>
      </c>
      <c r="D59" s="220" t="s">
        <v>87</v>
      </c>
      <c r="E59" s="220">
        <v>7143.2835868888005</v>
      </c>
      <c r="F59" s="220">
        <v>7846.7703222605005</v>
      </c>
      <c r="G59" s="220">
        <v>5696.9636896918</v>
      </c>
      <c r="H59" s="220">
        <v>5473.6901993046004</v>
      </c>
      <c r="I59" s="220">
        <v>9582.0018045156012</v>
      </c>
      <c r="J59" s="220">
        <v>10066.8004375739</v>
      </c>
      <c r="K59" s="220">
        <v>10605.0453453356</v>
      </c>
      <c r="L59" s="220">
        <v>5315.0194762763003</v>
      </c>
      <c r="M59" s="220">
        <v>11450.1770664346</v>
      </c>
    </row>
    <row r="60" spans="1:13" x14ac:dyDescent="0.25">
      <c r="A60" s="255">
        <v>2018</v>
      </c>
      <c r="B60" s="76" t="s">
        <v>86</v>
      </c>
      <c r="C60" s="218">
        <v>3140.4770011176001</v>
      </c>
      <c r="D60" s="218">
        <v>7151.2592987619</v>
      </c>
      <c r="E60" s="218">
        <v>7509.4410792691006</v>
      </c>
      <c r="F60" s="218">
        <v>8633.2400236567009</v>
      </c>
      <c r="G60" s="218">
        <v>6017.2833243414998</v>
      </c>
      <c r="H60" s="218">
        <v>6102.3237235777005</v>
      </c>
      <c r="I60" s="218">
        <v>8567.1168384404009</v>
      </c>
      <c r="J60" s="218">
        <v>10380.002104641801</v>
      </c>
      <c r="K60" s="218">
        <v>10386.4343627856</v>
      </c>
      <c r="L60" s="218">
        <v>5611.8883858803001</v>
      </c>
      <c r="M60" s="218">
        <v>11572.251618125001</v>
      </c>
    </row>
    <row r="61" spans="1:13" x14ac:dyDescent="0.25">
      <c r="A61" s="256"/>
      <c r="B61" s="77" t="s">
        <v>88</v>
      </c>
      <c r="C61" s="219">
        <v>3006.8811143015</v>
      </c>
      <c r="D61" s="219" t="s">
        <v>87</v>
      </c>
      <c r="E61" s="219">
        <v>7601.1030788008002</v>
      </c>
      <c r="F61" s="219">
        <v>8182.0479470486007</v>
      </c>
      <c r="G61" s="219">
        <v>6736.6490984559005</v>
      </c>
      <c r="H61" s="219">
        <v>5851.0473686025998</v>
      </c>
      <c r="I61" s="219">
        <v>10392.190641932701</v>
      </c>
      <c r="J61" s="219">
        <v>10478.0473781944</v>
      </c>
      <c r="K61" s="219">
        <v>9923.251962923101</v>
      </c>
      <c r="L61" s="219">
        <v>5738.4357258783002</v>
      </c>
      <c r="M61" s="219">
        <v>11820.5327843057</v>
      </c>
    </row>
    <row r="62" spans="1:13" x14ac:dyDescent="0.25">
      <c r="A62" s="256"/>
      <c r="B62" s="77" t="s">
        <v>89</v>
      </c>
      <c r="C62" s="219">
        <v>2567.7705290222002</v>
      </c>
      <c r="D62" s="219">
        <v>8709.1142531044006</v>
      </c>
      <c r="E62" s="219">
        <v>8205.8346950001996</v>
      </c>
      <c r="F62" s="219">
        <v>8034.5058830071002</v>
      </c>
      <c r="G62" s="219">
        <v>6077.0041354633004</v>
      </c>
      <c r="H62" s="219">
        <v>5456.0139805258004</v>
      </c>
      <c r="I62" s="219">
        <v>9092.5005926173999</v>
      </c>
      <c r="J62" s="219">
        <v>9199.8622572292006</v>
      </c>
      <c r="K62" s="219">
        <v>10130.9794484248</v>
      </c>
      <c r="L62" s="219">
        <v>5954.1675191958002</v>
      </c>
      <c r="M62" s="219">
        <v>11482.9558100259</v>
      </c>
    </row>
    <row r="63" spans="1:13" x14ac:dyDescent="0.25">
      <c r="A63" s="257"/>
      <c r="B63" s="78" t="s">
        <v>90</v>
      </c>
      <c r="C63" s="220">
        <v>2702.7228951166999</v>
      </c>
      <c r="D63" s="220">
        <v>7047.1629815480001</v>
      </c>
      <c r="E63" s="220">
        <v>8261.5435546580011</v>
      </c>
      <c r="F63" s="220">
        <v>8176.1445831587007</v>
      </c>
      <c r="G63" s="220">
        <v>6284.2414168553005</v>
      </c>
      <c r="H63" s="220">
        <v>5740.7786793109999</v>
      </c>
      <c r="I63" s="220">
        <v>9347.8103814931001</v>
      </c>
      <c r="J63" s="220">
        <v>9674.0639156075995</v>
      </c>
      <c r="K63" s="220">
        <v>9527.7208468058998</v>
      </c>
      <c r="L63" s="220">
        <v>5494.3982476010005</v>
      </c>
      <c r="M63" s="220">
        <v>11032.1588588215</v>
      </c>
    </row>
    <row r="64" spans="1:13" x14ac:dyDescent="0.25">
      <c r="A64" s="255">
        <v>2019</v>
      </c>
      <c r="B64" s="76" t="s">
        <v>86</v>
      </c>
      <c r="C64" s="218" t="s">
        <v>87</v>
      </c>
      <c r="D64" s="218">
        <v>9866.7440736498011</v>
      </c>
      <c r="E64" s="218">
        <v>8078.6290536983006</v>
      </c>
      <c r="F64" s="218">
        <v>8004.4733598775001</v>
      </c>
      <c r="G64" s="218">
        <v>5919.0799270318003</v>
      </c>
      <c r="H64" s="218">
        <v>5598.9258279021005</v>
      </c>
      <c r="I64" s="218">
        <v>9506.2155552045006</v>
      </c>
      <c r="J64" s="218">
        <v>10006.223683439101</v>
      </c>
      <c r="K64" s="218">
        <v>10555.711182454901</v>
      </c>
      <c r="L64" s="218">
        <v>6201.2018787259003</v>
      </c>
      <c r="M64" s="218">
        <v>11883.479290174901</v>
      </c>
    </row>
    <row r="65" spans="1:13" x14ac:dyDescent="0.25">
      <c r="A65" s="256"/>
      <c r="B65" s="77" t="s">
        <v>88</v>
      </c>
      <c r="C65" s="219" t="s">
        <v>87</v>
      </c>
      <c r="D65" s="219" t="s">
        <v>87</v>
      </c>
      <c r="E65" s="219">
        <v>7479.3758219746005</v>
      </c>
      <c r="F65" s="219">
        <v>7833.6844811592</v>
      </c>
      <c r="G65" s="219">
        <v>6881.0720194695004</v>
      </c>
      <c r="H65" s="219">
        <v>5378.1709270832998</v>
      </c>
      <c r="I65" s="219">
        <v>9862.4625521036996</v>
      </c>
      <c r="J65" s="219">
        <v>11408.195968263</v>
      </c>
      <c r="K65" s="219">
        <v>9688.0683697371005</v>
      </c>
      <c r="L65" s="219">
        <v>6074.0921115219999</v>
      </c>
      <c r="M65" s="219">
        <v>11188.155718841501</v>
      </c>
    </row>
    <row r="66" spans="1:13" x14ac:dyDescent="0.25">
      <c r="A66" s="256"/>
      <c r="B66" s="77" t="s">
        <v>89</v>
      </c>
      <c r="C66" s="219" t="s">
        <v>87</v>
      </c>
      <c r="D66" s="219">
        <v>7820.5682262645005</v>
      </c>
      <c r="E66" s="219">
        <v>7767.9377136130006</v>
      </c>
      <c r="F66" s="219">
        <v>8558.4247208899997</v>
      </c>
      <c r="G66" s="219">
        <v>6253.4753867645004</v>
      </c>
      <c r="H66" s="219">
        <v>6203.9811229870002</v>
      </c>
      <c r="I66" s="219">
        <v>9523.1767271722001</v>
      </c>
      <c r="J66" s="219">
        <v>9540.6713792350001</v>
      </c>
      <c r="K66" s="219">
        <v>9619.9501072281</v>
      </c>
      <c r="L66" s="219">
        <v>5516.7511979925002</v>
      </c>
      <c r="M66" s="219">
        <v>11654.165525484201</v>
      </c>
    </row>
    <row r="67" spans="1:13" x14ac:dyDescent="0.25">
      <c r="A67" s="257"/>
      <c r="B67" s="78" t="s">
        <v>90</v>
      </c>
      <c r="C67" s="220" t="s">
        <v>87</v>
      </c>
      <c r="D67" s="220">
        <v>8416.8388611068003</v>
      </c>
      <c r="E67" s="220">
        <v>7973.4236565379006</v>
      </c>
      <c r="F67" s="220">
        <v>8051.3721033086003</v>
      </c>
      <c r="G67" s="220">
        <v>5844.9419869301</v>
      </c>
      <c r="H67" s="220">
        <v>5325.0504087817999</v>
      </c>
      <c r="I67" s="220">
        <v>10214.260628919801</v>
      </c>
      <c r="J67" s="220">
        <v>11088.518080879501</v>
      </c>
      <c r="K67" s="220">
        <v>10028.154756010101</v>
      </c>
      <c r="L67" s="220">
        <v>5954.4515343339999</v>
      </c>
      <c r="M67" s="220">
        <v>9384.6838747772999</v>
      </c>
    </row>
    <row r="68" spans="1:13" x14ac:dyDescent="0.25">
      <c r="A68" s="255">
        <v>2020</v>
      </c>
      <c r="B68" s="76" t="s">
        <v>86</v>
      </c>
      <c r="C68" s="218" t="s">
        <v>87</v>
      </c>
      <c r="D68" s="218">
        <v>9778.7369258302006</v>
      </c>
      <c r="E68" s="218">
        <v>8471.8370530317006</v>
      </c>
      <c r="F68" s="218">
        <v>8098.7097507965</v>
      </c>
      <c r="G68" s="218">
        <v>6010.3786212023006</v>
      </c>
      <c r="H68" s="218">
        <v>5814.3393021812999</v>
      </c>
      <c r="I68" s="218">
        <v>9606.6279237225008</v>
      </c>
      <c r="J68" s="218">
        <v>10739.815617258</v>
      </c>
      <c r="K68" s="218">
        <v>10031.8944954128</v>
      </c>
      <c r="L68" s="218">
        <v>5947.2776810224004</v>
      </c>
      <c r="M68" s="218">
        <v>11844.365256454601</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t="s">
        <v>87</v>
      </c>
      <c r="D70" s="219" t="s">
        <v>87</v>
      </c>
      <c r="E70" s="219">
        <v>7598.3771062961005</v>
      </c>
      <c r="F70" s="219">
        <v>7768.1792074502</v>
      </c>
      <c r="G70" s="219">
        <v>6157.2281076851004</v>
      </c>
      <c r="H70" s="219">
        <v>5216.5148828644005</v>
      </c>
      <c r="I70" s="219">
        <v>8744.3991741380996</v>
      </c>
      <c r="J70" s="219">
        <v>9902.945774391701</v>
      </c>
      <c r="K70" s="219" t="s">
        <v>87</v>
      </c>
      <c r="L70" s="219">
        <v>5546.9970315276005</v>
      </c>
      <c r="M70" s="219">
        <v>12342.958249380001</v>
      </c>
    </row>
    <row r="71" spans="1:13" x14ac:dyDescent="0.25">
      <c r="A71" s="257"/>
      <c r="B71" s="78" t="s">
        <v>90</v>
      </c>
      <c r="C71" s="220" t="s">
        <v>87</v>
      </c>
      <c r="D71" s="220">
        <v>6089.9320165292002</v>
      </c>
      <c r="E71" s="220">
        <v>7458.3016917283003</v>
      </c>
      <c r="F71" s="220">
        <v>8304.6803910573999</v>
      </c>
      <c r="G71" s="220">
        <v>6466.5708478865999</v>
      </c>
      <c r="H71" s="220">
        <v>5260.1708994937999</v>
      </c>
      <c r="I71" s="220">
        <v>9864.0123912405998</v>
      </c>
      <c r="J71" s="220">
        <v>10323.7589960776</v>
      </c>
      <c r="K71" s="220">
        <v>11025.763245534301</v>
      </c>
      <c r="L71" s="220">
        <v>5610.6917462707006</v>
      </c>
      <c r="M71" s="220">
        <v>11337.0561713676</v>
      </c>
    </row>
    <row r="72" spans="1:13" x14ac:dyDescent="0.25">
      <c r="A72" s="255">
        <v>2021</v>
      </c>
      <c r="B72" s="76" t="s">
        <v>86</v>
      </c>
      <c r="C72" s="218">
        <v>3056.0242636974999</v>
      </c>
      <c r="D72" s="218">
        <v>7481.4896008234</v>
      </c>
      <c r="E72" s="218">
        <v>8121.5468708796006</v>
      </c>
      <c r="F72" s="218">
        <v>7721.2735929240007</v>
      </c>
      <c r="G72" s="218">
        <v>6054.7776458813005</v>
      </c>
      <c r="H72" s="218">
        <v>5715.6413931915004</v>
      </c>
      <c r="I72" s="218">
        <v>10443.051820013301</v>
      </c>
      <c r="J72" s="218">
        <v>10521.007871612501</v>
      </c>
      <c r="K72" s="218">
        <v>11600.0207982346</v>
      </c>
      <c r="L72" s="218">
        <v>5671.5820676164003</v>
      </c>
      <c r="M72" s="218">
        <v>14531.7017355021</v>
      </c>
    </row>
    <row r="73" spans="1:13" x14ac:dyDescent="0.25">
      <c r="A73" s="256"/>
      <c r="B73" s="77" t="s">
        <v>88</v>
      </c>
      <c r="C73" s="219">
        <v>3448.1934194091</v>
      </c>
      <c r="D73" s="219" t="s">
        <v>87</v>
      </c>
      <c r="E73" s="219">
        <v>7848.1306750477006</v>
      </c>
      <c r="F73" s="219">
        <v>7806.7518033043007</v>
      </c>
      <c r="G73" s="219">
        <v>5809.7839835449004</v>
      </c>
      <c r="H73" s="219">
        <v>4824.5765049258998</v>
      </c>
      <c r="I73" s="219">
        <v>9116.4158310834009</v>
      </c>
      <c r="J73" s="219">
        <v>11294.0604627307</v>
      </c>
      <c r="K73" s="219">
        <v>11314.7304001471</v>
      </c>
      <c r="L73" s="219">
        <v>5971.9754510486</v>
      </c>
      <c r="M73" s="219">
        <v>11109.253071245601</v>
      </c>
    </row>
    <row r="74" spans="1:13" x14ac:dyDescent="0.25">
      <c r="A74" s="256"/>
      <c r="B74" s="77" t="s">
        <v>89</v>
      </c>
      <c r="C74" s="219">
        <v>3223.524358832</v>
      </c>
      <c r="D74" s="219">
        <v>6957.3050367538999</v>
      </c>
      <c r="E74" s="219">
        <v>7766.2003482742002</v>
      </c>
      <c r="F74" s="219">
        <v>7779.7147151405006</v>
      </c>
      <c r="G74" s="219">
        <v>6341.8617982084006</v>
      </c>
      <c r="H74" s="219">
        <v>5156.9363876339003</v>
      </c>
      <c r="I74" s="219">
        <v>9838.9546408802998</v>
      </c>
      <c r="J74" s="219">
        <v>10488.0130700096</v>
      </c>
      <c r="K74" s="219">
        <v>11026.6799106859</v>
      </c>
      <c r="L74" s="219">
        <v>6176.9862607648001</v>
      </c>
      <c r="M74" s="219">
        <v>12530.350936479101</v>
      </c>
    </row>
    <row r="75" spans="1:13" x14ac:dyDescent="0.25">
      <c r="A75" s="257"/>
      <c r="B75" s="78" t="s">
        <v>90</v>
      </c>
      <c r="C75" s="220">
        <v>3503.6828180890002</v>
      </c>
      <c r="D75" s="220">
        <v>8747.1166651765998</v>
      </c>
      <c r="E75" s="220">
        <v>8028.6391496194001</v>
      </c>
      <c r="F75" s="220">
        <v>7690.714482077</v>
      </c>
      <c r="G75" s="220">
        <v>6666.9018930839002</v>
      </c>
      <c r="H75" s="220">
        <v>4879.8268456617998</v>
      </c>
      <c r="I75" s="220">
        <v>8512.7816273500011</v>
      </c>
      <c r="J75" s="220">
        <v>11197.849738851</v>
      </c>
      <c r="K75" s="220">
        <v>10107.859505324401</v>
      </c>
      <c r="L75" s="220">
        <v>5704.5212876095002</v>
      </c>
      <c r="M75" s="220">
        <v>10757.821879987401</v>
      </c>
    </row>
    <row r="76" spans="1:13" x14ac:dyDescent="0.25">
      <c r="A76" s="255">
        <v>2022</v>
      </c>
      <c r="B76" s="76" t="s">
        <v>86</v>
      </c>
      <c r="C76" s="218">
        <v>3088.7931940991002</v>
      </c>
      <c r="D76" s="218" t="s">
        <v>87</v>
      </c>
      <c r="E76" s="218">
        <v>8594.8394508233996</v>
      </c>
      <c r="F76" s="218">
        <v>8035.4993942369001</v>
      </c>
      <c r="G76" s="218">
        <v>7365.1385714802</v>
      </c>
      <c r="H76" s="218">
        <v>5752.1749154109002</v>
      </c>
      <c r="I76" s="218">
        <v>10066.3034890504</v>
      </c>
      <c r="J76" s="218">
        <v>10960.724819315001</v>
      </c>
      <c r="K76" s="218">
        <v>10515.278566933001</v>
      </c>
      <c r="L76" s="218">
        <v>5878.9644638805003</v>
      </c>
      <c r="M76" s="218">
        <v>11874.6643714734</v>
      </c>
    </row>
    <row r="77" spans="1:13" x14ac:dyDescent="0.25">
      <c r="A77" s="256"/>
      <c r="B77" s="77" t="s">
        <v>88</v>
      </c>
      <c r="C77" s="219">
        <v>3298.0203920798003</v>
      </c>
      <c r="D77" s="219" t="s">
        <v>87</v>
      </c>
      <c r="E77" s="219">
        <v>8539.7345108894006</v>
      </c>
      <c r="F77" s="219">
        <v>8457.1832403535009</v>
      </c>
      <c r="G77" s="219">
        <v>6856.7149817689005</v>
      </c>
      <c r="H77" s="219">
        <v>5045.5251699201999</v>
      </c>
      <c r="I77" s="219">
        <v>11011.421778370201</v>
      </c>
      <c r="J77" s="219">
        <v>10026.840178688701</v>
      </c>
      <c r="K77" s="219">
        <v>10643.119470551801</v>
      </c>
      <c r="L77" s="219">
        <v>6085.8100044460007</v>
      </c>
      <c r="M77" s="219">
        <v>12583.2605272541</v>
      </c>
    </row>
    <row r="78" spans="1:13" x14ac:dyDescent="0.25">
      <c r="A78" s="256"/>
      <c r="B78" s="77" t="s">
        <v>89</v>
      </c>
      <c r="C78" s="219">
        <v>3456.8314259865001</v>
      </c>
      <c r="D78" s="219">
        <v>6654.0447958266004</v>
      </c>
      <c r="E78" s="219">
        <v>7667.119520106</v>
      </c>
      <c r="F78" s="219">
        <v>7865.0333983584005</v>
      </c>
      <c r="G78" s="219">
        <v>6517.7021063121001</v>
      </c>
      <c r="H78" s="219">
        <v>5030.1689454914003</v>
      </c>
      <c r="I78" s="219">
        <v>9928.4895911800995</v>
      </c>
      <c r="J78" s="219">
        <v>11054.820096421701</v>
      </c>
      <c r="K78" s="219">
        <v>9980.4342773647004</v>
      </c>
      <c r="L78" s="219">
        <v>5617.3710916999999</v>
      </c>
      <c r="M78" s="219">
        <v>9861.3077690875998</v>
      </c>
    </row>
    <row r="79" spans="1:13" x14ac:dyDescent="0.25">
      <c r="A79" s="257"/>
      <c r="B79" s="78" t="s">
        <v>90</v>
      </c>
      <c r="C79" s="220">
        <v>3234.6421035328003</v>
      </c>
      <c r="D79" s="220">
        <v>7113.3523018953001</v>
      </c>
      <c r="E79" s="220">
        <v>7792.4212027988006</v>
      </c>
      <c r="F79" s="220">
        <v>7740.2756937559006</v>
      </c>
      <c r="G79" s="220">
        <v>5744.5719629748</v>
      </c>
      <c r="H79" s="220">
        <v>5301.4445899290004</v>
      </c>
      <c r="I79" s="220">
        <v>9397.9815367967003</v>
      </c>
      <c r="J79" s="220">
        <v>9220.9344030678003</v>
      </c>
      <c r="K79" s="220">
        <v>8415.2751134303999</v>
      </c>
      <c r="L79" s="220">
        <v>5437.8721685734999</v>
      </c>
      <c r="M79" s="220">
        <v>10501.2097803425</v>
      </c>
    </row>
    <row r="80" spans="1:13" x14ac:dyDescent="0.25">
      <c r="A80" s="255">
        <v>2023</v>
      </c>
      <c r="B80" s="76" t="s">
        <v>86</v>
      </c>
      <c r="C80" s="218">
        <v>3734.4068016230999</v>
      </c>
      <c r="D80" s="218">
        <v>7037.6808251943003</v>
      </c>
      <c r="E80" s="218">
        <v>7523.8692638969005</v>
      </c>
      <c r="F80" s="218">
        <v>7924.7706666250006</v>
      </c>
      <c r="G80" s="218">
        <v>6455.4822811181002</v>
      </c>
      <c r="H80" s="218">
        <v>5537.6036705171</v>
      </c>
      <c r="I80" s="218">
        <v>9070.0859118788012</v>
      </c>
      <c r="J80" s="218">
        <v>9541.9920128133999</v>
      </c>
      <c r="K80" s="218">
        <v>10018.965775332901</v>
      </c>
      <c r="L80" s="218">
        <v>6054.3723419774005</v>
      </c>
      <c r="M80" s="218">
        <v>10057.406528907701</v>
      </c>
    </row>
    <row r="81" spans="1:13" x14ac:dyDescent="0.25">
      <c r="A81" s="256"/>
      <c r="B81" s="77" t="s">
        <v>88</v>
      </c>
      <c r="C81" s="219">
        <v>3900.3600401519002</v>
      </c>
      <c r="D81" s="219">
        <v>6435.1607747027001</v>
      </c>
      <c r="E81" s="219">
        <v>8521.246336403201</v>
      </c>
      <c r="F81" s="219">
        <v>8498.9503073600008</v>
      </c>
      <c r="G81" s="219">
        <v>7157.9075903889006</v>
      </c>
      <c r="H81" s="219">
        <v>5662.9296864000999</v>
      </c>
      <c r="I81" s="219">
        <v>10801.652807549301</v>
      </c>
      <c r="J81" s="219">
        <v>10344.9664318329</v>
      </c>
      <c r="K81" s="219">
        <v>10120.7917726989</v>
      </c>
      <c r="L81" s="219">
        <v>5597.7740430117001</v>
      </c>
      <c r="M81" s="219">
        <v>11181.937275607101</v>
      </c>
    </row>
    <row r="82" spans="1:13" x14ac:dyDescent="0.25">
      <c r="A82" s="256"/>
      <c r="B82" s="77" t="s">
        <v>89</v>
      </c>
      <c r="C82" s="219">
        <v>2937.9485626543001</v>
      </c>
      <c r="D82" s="219">
        <v>8091.1388371213006</v>
      </c>
      <c r="E82" s="219">
        <v>7847.7123353772004</v>
      </c>
      <c r="F82" s="219">
        <v>8056.1142052069999</v>
      </c>
      <c r="G82" s="219">
        <v>5889.2676995963002</v>
      </c>
      <c r="H82" s="219">
        <v>6918.4918671814003</v>
      </c>
      <c r="I82" s="219">
        <v>9300.3172707000995</v>
      </c>
      <c r="J82" s="219">
        <v>10525.698555585101</v>
      </c>
      <c r="K82" s="219">
        <v>10175.462397081501</v>
      </c>
      <c r="L82" s="219">
        <v>5610.2585756950002</v>
      </c>
      <c r="M82" s="219">
        <v>11885.332647204101</v>
      </c>
    </row>
    <row r="83" spans="1:13" x14ac:dyDescent="0.25">
      <c r="A83" s="257"/>
      <c r="B83" s="78" t="s">
        <v>90</v>
      </c>
      <c r="C83" s="220">
        <v>2828.1337153356999</v>
      </c>
      <c r="D83" s="220" t="s">
        <v>87</v>
      </c>
      <c r="E83" s="220">
        <v>7383.9454498982004</v>
      </c>
      <c r="F83" s="220">
        <v>7666.7421021597002</v>
      </c>
      <c r="G83" s="220">
        <v>6615.1778337230999</v>
      </c>
      <c r="H83" s="220">
        <v>5231.9928937244003</v>
      </c>
      <c r="I83" s="220">
        <v>9736.6719470740009</v>
      </c>
      <c r="J83" s="220">
        <v>11308.731980635401</v>
      </c>
      <c r="K83" s="220">
        <v>9597.3732268023996</v>
      </c>
      <c r="L83" s="220">
        <v>5799.7630888998001</v>
      </c>
      <c r="M83" s="220">
        <v>11701.761980053401</v>
      </c>
    </row>
    <row r="84" spans="1:13" x14ac:dyDescent="0.25">
      <c r="A84" s="255">
        <v>2024</v>
      </c>
      <c r="B84" s="76" t="s">
        <v>86</v>
      </c>
      <c r="C84" s="218">
        <v>3005.9075939118002</v>
      </c>
      <c r="D84" s="218" t="s">
        <v>87</v>
      </c>
      <c r="E84" s="218">
        <v>7657.7795060777007</v>
      </c>
      <c r="F84" s="218">
        <v>8176.576970264</v>
      </c>
      <c r="G84" s="218">
        <v>6463.9054949399006</v>
      </c>
      <c r="H84" s="218">
        <v>6453.9203678321001</v>
      </c>
      <c r="I84" s="218">
        <v>9679.6687153160001</v>
      </c>
      <c r="J84" s="218">
        <v>10581.287043226801</v>
      </c>
      <c r="K84" s="218">
        <v>10851.7428580548</v>
      </c>
      <c r="L84" s="218">
        <v>5369.9248482377006</v>
      </c>
      <c r="M84" s="218">
        <v>9961.9612166749012</v>
      </c>
    </row>
    <row r="85" spans="1:13" x14ac:dyDescent="0.25">
      <c r="A85" s="256"/>
      <c r="B85" s="77" t="s">
        <v>88</v>
      </c>
      <c r="C85" s="219">
        <v>3140.4492813106003</v>
      </c>
      <c r="D85" s="219">
        <v>8705.3122546171999</v>
      </c>
      <c r="E85" s="219">
        <v>8082.9668555319004</v>
      </c>
      <c r="F85" s="219">
        <v>8092.8594386188006</v>
      </c>
      <c r="G85" s="219">
        <v>6433.6971797544002</v>
      </c>
      <c r="H85" s="219">
        <v>5855.5920728681003</v>
      </c>
      <c r="I85" s="219">
        <v>10512.3312340718</v>
      </c>
      <c r="J85" s="219">
        <v>10508.1752410931</v>
      </c>
      <c r="K85" s="219">
        <v>10557.482289867301</v>
      </c>
      <c r="L85" s="219">
        <v>6445.3544356015</v>
      </c>
      <c r="M85" s="219">
        <v>10453.226354631901</v>
      </c>
    </row>
    <row r="86" spans="1:13" x14ac:dyDescent="0.25">
      <c r="A86" s="256"/>
      <c r="B86" s="77" t="s">
        <v>89</v>
      </c>
      <c r="C86" s="219">
        <v>3484.2554539969001</v>
      </c>
      <c r="D86" s="219">
        <v>11544.139297671001</v>
      </c>
      <c r="E86" s="219">
        <v>8650.2286845542003</v>
      </c>
      <c r="F86" s="219">
        <v>8381.3583323633011</v>
      </c>
      <c r="G86" s="219">
        <v>6269.1532249279999</v>
      </c>
      <c r="H86" s="219">
        <v>5852.5699648305999</v>
      </c>
      <c r="I86" s="219">
        <v>11240.886859276201</v>
      </c>
      <c r="J86" s="219">
        <v>10768.8801824286</v>
      </c>
      <c r="K86" s="219">
        <v>10200.616140885</v>
      </c>
      <c r="L86" s="219">
        <v>6131.1808152048998</v>
      </c>
      <c r="M86" s="219">
        <v>10729.4357389085</v>
      </c>
    </row>
    <row r="87" spans="1:13" x14ac:dyDescent="0.25">
      <c r="A87" s="257"/>
      <c r="B87" s="78" t="s">
        <v>90</v>
      </c>
      <c r="C87" s="220">
        <v>4270.9794515822005</v>
      </c>
      <c r="D87" s="220">
        <v>10453.8650100758</v>
      </c>
      <c r="E87" s="220">
        <v>8221.4019546091004</v>
      </c>
      <c r="F87" s="220">
        <v>8220.0727270462994</v>
      </c>
      <c r="G87" s="220">
        <v>6085.3497483048004</v>
      </c>
      <c r="H87" s="220">
        <v>5767.4939389412002</v>
      </c>
      <c r="I87" s="220">
        <v>10118.9130652236</v>
      </c>
      <c r="J87" s="220">
        <v>11504.751691479001</v>
      </c>
      <c r="K87" s="220">
        <v>9525.3085707540995</v>
      </c>
      <c r="L87" s="220">
        <v>6577.1070969078</v>
      </c>
      <c r="M87" s="220">
        <v>10143.650505855599</v>
      </c>
    </row>
    <row r="88" spans="1:13" x14ac:dyDescent="0.25">
      <c r="A88" s="258">
        <v>2025</v>
      </c>
      <c r="B88" s="76" t="s">
        <v>86</v>
      </c>
      <c r="C88" s="218">
        <v>4475.0432245652</v>
      </c>
      <c r="D88" s="218">
        <v>6828.9028889181</v>
      </c>
      <c r="E88" s="218">
        <v>8974.488672666901</v>
      </c>
      <c r="F88" s="218">
        <v>9123.8501089896999</v>
      </c>
      <c r="G88" s="218">
        <v>6777.0940622874004</v>
      </c>
      <c r="H88" s="218">
        <v>6468.5613101391</v>
      </c>
      <c r="I88" s="218">
        <v>11387.143248394301</v>
      </c>
      <c r="J88" s="218">
        <v>10205.9696563489</v>
      </c>
      <c r="K88" s="218">
        <v>10434.075444500901</v>
      </c>
      <c r="L88" s="218">
        <v>6372.6313591672006</v>
      </c>
      <c r="M88" s="218">
        <v>12061.8511769381</v>
      </c>
    </row>
    <row r="89" spans="1:13" x14ac:dyDescent="0.25">
      <c r="A89" s="259"/>
      <c r="B89" s="77" t="s">
        <v>88</v>
      </c>
      <c r="C89" s="219">
        <v>4072.5885634001002</v>
      </c>
      <c r="D89" s="219">
        <v>8807.2787668678011</v>
      </c>
      <c r="E89" s="219">
        <v>8952.876299498701</v>
      </c>
      <c r="F89" s="219">
        <v>9670.2584563732999</v>
      </c>
      <c r="G89" s="219">
        <v>6606.1827485432996</v>
      </c>
      <c r="H89" s="219">
        <v>5843.3357751247004</v>
      </c>
      <c r="I89" s="219">
        <v>10679.3404742895</v>
      </c>
      <c r="J89" s="219">
        <v>10546.636143260799</v>
      </c>
      <c r="K89" s="219">
        <v>10228.244991054</v>
      </c>
      <c r="L89" s="219">
        <v>6147.0898541007</v>
      </c>
      <c r="M89" s="219">
        <v>10829.088155270099</v>
      </c>
    </row>
    <row r="90" spans="1:13" x14ac:dyDescent="0.25">
      <c r="A90" s="259"/>
      <c r="B90" s="77" t="s">
        <v>89</v>
      </c>
      <c r="C90" s="219">
        <v>4291.4491733780014</v>
      </c>
      <c r="D90" s="219">
        <v>7992.0043040794999</v>
      </c>
      <c r="E90" s="219">
        <v>9063.9835744522006</v>
      </c>
      <c r="F90" s="219">
        <v>9271.9599628798005</v>
      </c>
      <c r="G90" s="219">
        <v>6988.0837609118998</v>
      </c>
      <c r="H90" s="219">
        <v>5972.6725232005001</v>
      </c>
      <c r="I90" s="219">
        <v>10670.689508543401</v>
      </c>
      <c r="J90" s="219">
        <v>10395.747378763899</v>
      </c>
      <c r="K90" s="219">
        <v>10001.7573503392</v>
      </c>
      <c r="L90" s="219">
        <v>7100.0796310225014</v>
      </c>
      <c r="M90" s="219">
        <v>11228.881028032099</v>
      </c>
    </row>
    <row r="91" spans="1:13" x14ac:dyDescent="0.25">
      <c r="A91" s="259"/>
      <c r="B91" s="77" t="s">
        <v>90</v>
      </c>
      <c r="C91" s="219">
        <v>5135.9082633137996</v>
      </c>
      <c r="D91" s="219">
        <v>8948.7465116427011</v>
      </c>
      <c r="E91" s="219">
        <v>8922.4186361002012</v>
      </c>
      <c r="F91" s="219">
        <v>8770.1331006430009</v>
      </c>
      <c r="G91" s="219">
        <v>7360.0812031219002</v>
      </c>
      <c r="H91" s="219">
        <v>6981.1331327869002</v>
      </c>
      <c r="I91" s="219">
        <v>11097.016377587801</v>
      </c>
      <c r="J91" s="219">
        <v>12222.3646389686</v>
      </c>
      <c r="K91" s="219">
        <v>10866.2655302109</v>
      </c>
      <c r="L91" s="219">
        <v>6552.2591899494</v>
      </c>
      <c r="M91" s="219">
        <v>11316.220871056699</v>
      </c>
    </row>
    <row r="92" spans="1:13" ht="4.5" customHeight="1" x14ac:dyDescent="0.25">
      <c r="A92" s="87"/>
      <c r="B92" s="36"/>
      <c r="C92" s="47"/>
      <c r="D92" s="47"/>
      <c r="E92" s="47"/>
      <c r="F92" s="47"/>
      <c r="G92" s="47"/>
      <c r="H92" s="47"/>
      <c r="I92" s="47"/>
      <c r="J92" s="47"/>
      <c r="K92" s="47"/>
      <c r="L92" s="47"/>
      <c r="M92" s="47"/>
    </row>
    <row r="93" spans="1:13" ht="4.5"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5" customHeight="1" x14ac:dyDescent="0.25">
      <c r="A96" s="50" t="s">
        <v>96</v>
      </c>
      <c r="B96" s="248" t="s">
        <v>244</v>
      </c>
      <c r="C96" s="248"/>
      <c r="D96" s="248"/>
      <c r="E96" s="248"/>
      <c r="F96" s="248"/>
      <c r="G96" s="248"/>
      <c r="H96" s="248"/>
      <c r="I96" s="248"/>
      <c r="J96" s="248"/>
    </row>
    <row r="97" spans="1:10" ht="36.75" customHeight="1" x14ac:dyDescent="0.25">
      <c r="A97" s="50" t="s">
        <v>98</v>
      </c>
      <c r="B97" s="248" t="s">
        <v>103</v>
      </c>
      <c r="C97" s="248"/>
      <c r="D97" s="248"/>
      <c r="E97" s="248"/>
      <c r="F97" s="248"/>
      <c r="G97" s="248"/>
      <c r="H97" s="248"/>
      <c r="I97" s="248"/>
      <c r="J97" s="248"/>
    </row>
    <row r="98" spans="1:10" x14ac:dyDescent="0.25">
      <c r="A98" s="49" t="s">
        <v>108</v>
      </c>
      <c r="B98" s="248" t="s">
        <v>277</v>
      </c>
      <c r="C98" s="248"/>
      <c r="D98" s="248"/>
      <c r="E98" s="248"/>
      <c r="F98" s="248"/>
      <c r="G98" s="248"/>
      <c r="H98" s="248"/>
      <c r="I98" s="248"/>
      <c r="J98" s="248"/>
    </row>
    <row r="99" spans="1:10" ht="14.45" customHeight="1" x14ac:dyDescent="0.25">
      <c r="A99" s="49" t="s">
        <v>106</v>
      </c>
      <c r="B99" s="248" t="s">
        <v>278</v>
      </c>
      <c r="C99" s="248"/>
      <c r="D99" s="248"/>
      <c r="E99" s="248"/>
      <c r="F99" s="248"/>
      <c r="G99" s="248"/>
      <c r="H99" s="248"/>
      <c r="I99" s="248"/>
      <c r="J99" s="248"/>
    </row>
    <row r="100" spans="1:10" ht="24.75" customHeight="1" x14ac:dyDescent="0.25">
      <c r="A100" s="49" t="s">
        <v>110</v>
      </c>
      <c r="B100" s="248" t="s">
        <v>111</v>
      </c>
      <c r="C100" s="248"/>
      <c r="D100" s="248"/>
      <c r="E100" s="248"/>
      <c r="F100" s="248"/>
      <c r="G100" s="248"/>
      <c r="H100" s="248"/>
      <c r="I100" s="248"/>
      <c r="J100" s="248"/>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2800-000000000000}"/>
  </hyperlinks>
  <pageMargins left="0.7" right="0.7" top="0.75" bottom="0.75" header="0.3" footer="0.3"/>
  <pageSetup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2791A-348A-419A-AE39-BF32D84A2F0C}">
  <dimension ref="A1:M100"/>
  <sheetViews>
    <sheetView zoomScaleNormal="100" workbookViewId="0">
      <pane ySplit="7" topLeftCell="A8" activePane="bottomLeft" state="frozen"/>
      <selection activeCell="P94" sqref="P94"/>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+MID(CELL("nombrearchivo",$A$1),FIND("]",CELL("nombrearchivo",$A$1),1)+1,17)</f>
        <v>Cuadro 18.Q. Roo</v>
      </c>
      <c r="M3" s="254"/>
    </row>
    <row r="4" spans="1:13" ht="12.95" customHeight="1" x14ac:dyDescent="0.25">
      <c r="A4" s="98" t="s">
        <v>158</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t="s">
        <v>87</v>
      </c>
      <c r="D8" s="218">
        <v>8838.0732134545997</v>
      </c>
      <c r="E8" s="218">
        <v>6860.4690309832004</v>
      </c>
      <c r="F8" s="218">
        <v>8757.872994609801</v>
      </c>
      <c r="G8" s="218">
        <v>7049.4619376254004</v>
      </c>
      <c r="H8" s="218">
        <v>9242.6067245416998</v>
      </c>
      <c r="I8" s="218">
        <v>11654.853127909801</v>
      </c>
      <c r="J8" s="218">
        <v>14408.042037282599</v>
      </c>
      <c r="K8" s="218">
        <v>11902.5914060818</v>
      </c>
      <c r="L8" s="218">
        <v>7560.8790443622001</v>
      </c>
      <c r="M8" s="218">
        <v>10408.552401577699</v>
      </c>
    </row>
    <row r="9" spans="1:13" x14ac:dyDescent="0.25">
      <c r="A9" s="256"/>
      <c r="B9" s="77" t="s">
        <v>88</v>
      </c>
      <c r="C9" s="219" t="s">
        <v>87</v>
      </c>
      <c r="D9" s="219" t="s">
        <v>87</v>
      </c>
      <c r="E9" s="219">
        <v>5455.6836366020998</v>
      </c>
      <c r="F9" s="219">
        <v>10616.537033373301</v>
      </c>
      <c r="G9" s="219">
        <v>6906.3896898953999</v>
      </c>
      <c r="H9" s="219">
        <v>8568.6215682587008</v>
      </c>
      <c r="I9" s="219">
        <v>11240.0560551382</v>
      </c>
      <c r="J9" s="219">
        <v>12223.485410831299</v>
      </c>
      <c r="K9" s="219">
        <v>12203.154742135401</v>
      </c>
      <c r="L9" s="219">
        <v>7046.5006167846004</v>
      </c>
      <c r="M9" s="219">
        <v>9926.4011446814002</v>
      </c>
    </row>
    <row r="10" spans="1:13" x14ac:dyDescent="0.25">
      <c r="A10" s="256"/>
      <c r="B10" s="77" t="s">
        <v>89</v>
      </c>
      <c r="C10" s="219" t="s">
        <v>87</v>
      </c>
      <c r="D10" s="219" t="s">
        <v>87</v>
      </c>
      <c r="E10" s="219">
        <v>7246.0504961113002</v>
      </c>
      <c r="F10" s="219">
        <v>10367.0448483238</v>
      </c>
      <c r="G10" s="219">
        <v>7068.8328213097002</v>
      </c>
      <c r="H10" s="219">
        <v>9406.1077700942005</v>
      </c>
      <c r="I10" s="219">
        <v>10892.244298068799</v>
      </c>
      <c r="J10" s="219">
        <v>14991.091372287399</v>
      </c>
      <c r="K10" s="219">
        <v>12916.4137248116</v>
      </c>
      <c r="L10" s="219">
        <v>6964.3811713653004</v>
      </c>
      <c r="M10" s="219">
        <v>11349.9944925779</v>
      </c>
    </row>
    <row r="11" spans="1:13" x14ac:dyDescent="0.25">
      <c r="A11" s="257"/>
      <c r="B11" s="78" t="s">
        <v>90</v>
      </c>
      <c r="C11" s="220" t="s">
        <v>87</v>
      </c>
      <c r="D11" s="220">
        <v>7331.1918421250002</v>
      </c>
      <c r="E11" s="220">
        <v>7157.0827674155998</v>
      </c>
      <c r="F11" s="220">
        <v>10859.578297943801</v>
      </c>
      <c r="G11" s="220">
        <v>7814.6953956586003</v>
      </c>
      <c r="H11" s="220">
        <v>8656.6904107210012</v>
      </c>
      <c r="I11" s="220">
        <v>10962.534286882799</v>
      </c>
      <c r="J11" s="220" t="s">
        <v>87</v>
      </c>
      <c r="K11" s="220">
        <v>13424.552794466699</v>
      </c>
      <c r="L11" s="220">
        <v>6292.3622309706998</v>
      </c>
      <c r="M11" s="220">
        <v>10774.539055535701</v>
      </c>
    </row>
    <row r="12" spans="1:13" x14ac:dyDescent="0.25">
      <c r="A12" s="255">
        <v>2006</v>
      </c>
      <c r="B12" s="76" t="s">
        <v>86</v>
      </c>
      <c r="C12" s="218" t="s">
        <v>87</v>
      </c>
      <c r="D12" s="218" t="s">
        <v>87</v>
      </c>
      <c r="E12" s="218">
        <v>6912.0527950127998</v>
      </c>
      <c r="F12" s="218">
        <v>11343.202175963301</v>
      </c>
      <c r="G12" s="218">
        <v>7639.3460155033999</v>
      </c>
      <c r="H12" s="218">
        <v>8989.6852377598007</v>
      </c>
      <c r="I12" s="218">
        <v>12562.4628132173</v>
      </c>
      <c r="J12" s="218">
        <v>14108.027327404001</v>
      </c>
      <c r="K12" s="218">
        <v>12485.679206925701</v>
      </c>
      <c r="L12" s="218">
        <v>6406.0785914612006</v>
      </c>
      <c r="M12" s="218">
        <v>10739.9272875895</v>
      </c>
    </row>
    <row r="13" spans="1:13" x14ac:dyDescent="0.25">
      <c r="A13" s="256"/>
      <c r="B13" s="77" t="s">
        <v>88</v>
      </c>
      <c r="C13" s="219" t="s">
        <v>87</v>
      </c>
      <c r="D13" s="219">
        <v>8208.8771602748002</v>
      </c>
      <c r="E13" s="219">
        <v>6416.0513156918005</v>
      </c>
      <c r="F13" s="219">
        <v>11505.459623181001</v>
      </c>
      <c r="G13" s="219">
        <v>7202.8939684058005</v>
      </c>
      <c r="H13" s="219">
        <v>10455.172656952</v>
      </c>
      <c r="I13" s="219">
        <v>11326.0248425381</v>
      </c>
      <c r="J13" s="219">
        <v>14223.448847363101</v>
      </c>
      <c r="K13" s="219">
        <v>12904.2178061259</v>
      </c>
      <c r="L13" s="219">
        <v>6293.1620465465003</v>
      </c>
      <c r="M13" s="219">
        <v>11859.8617401662</v>
      </c>
    </row>
    <row r="14" spans="1:13" x14ac:dyDescent="0.25">
      <c r="A14" s="256"/>
      <c r="B14" s="77" t="s">
        <v>89</v>
      </c>
      <c r="C14" s="219" t="s">
        <v>87</v>
      </c>
      <c r="D14" s="219">
        <v>9613.2574850708006</v>
      </c>
      <c r="E14" s="219" t="s">
        <v>87</v>
      </c>
      <c r="F14" s="219">
        <v>12874.177511186801</v>
      </c>
      <c r="G14" s="219">
        <v>7919.3255478121</v>
      </c>
      <c r="H14" s="219">
        <v>10872.747622446801</v>
      </c>
      <c r="I14" s="219">
        <v>10615.6819201331</v>
      </c>
      <c r="J14" s="219">
        <v>15982.140884684601</v>
      </c>
      <c r="K14" s="219">
        <v>12627.2575844807</v>
      </c>
      <c r="L14" s="219">
        <v>6945.2409771457005</v>
      </c>
      <c r="M14" s="219">
        <v>12668.529186330801</v>
      </c>
    </row>
    <row r="15" spans="1:13" x14ac:dyDescent="0.25">
      <c r="A15" s="257"/>
      <c r="B15" s="78" t="s">
        <v>90</v>
      </c>
      <c r="C15" s="220" t="s">
        <v>87</v>
      </c>
      <c r="D15" s="220">
        <v>10044.055081119101</v>
      </c>
      <c r="E15" s="220">
        <v>7212.2352921953006</v>
      </c>
      <c r="F15" s="220">
        <v>13805.2052946563</v>
      </c>
      <c r="G15" s="220">
        <v>7561.7517493736004</v>
      </c>
      <c r="H15" s="220">
        <v>8800.598845607401</v>
      </c>
      <c r="I15" s="220">
        <v>11731.715300289101</v>
      </c>
      <c r="J15" s="220">
        <v>12534.7100507372</v>
      </c>
      <c r="K15" s="220">
        <v>12349.7271253867</v>
      </c>
      <c r="L15" s="220">
        <v>6644.2349273848004</v>
      </c>
      <c r="M15" s="220">
        <v>10777.104684834101</v>
      </c>
    </row>
    <row r="16" spans="1:13" x14ac:dyDescent="0.25">
      <c r="A16" s="255">
        <v>2007</v>
      </c>
      <c r="B16" s="76" t="s">
        <v>86</v>
      </c>
      <c r="C16" s="218" t="s">
        <v>87</v>
      </c>
      <c r="D16" s="218">
        <v>9086.3598907256001</v>
      </c>
      <c r="E16" s="218">
        <v>7507.9113198760006</v>
      </c>
      <c r="F16" s="218">
        <v>13385.758811583901</v>
      </c>
      <c r="G16" s="218">
        <v>7421.5313981004001</v>
      </c>
      <c r="H16" s="218">
        <v>9180.7652443075003</v>
      </c>
      <c r="I16" s="218">
        <v>9905.2360044784</v>
      </c>
      <c r="J16" s="218">
        <v>11347.1981842153</v>
      </c>
      <c r="K16" s="218">
        <v>12443.2928243802</v>
      </c>
      <c r="L16" s="218">
        <v>6785.8872484853</v>
      </c>
      <c r="M16" s="218">
        <v>11254.114335192</v>
      </c>
    </row>
    <row r="17" spans="1:13" x14ac:dyDescent="0.25">
      <c r="A17" s="256"/>
      <c r="B17" s="77" t="s">
        <v>88</v>
      </c>
      <c r="C17" s="219" t="s">
        <v>87</v>
      </c>
      <c r="D17" s="219" t="s">
        <v>87</v>
      </c>
      <c r="E17" s="219">
        <v>7453.1720910401</v>
      </c>
      <c r="F17" s="219">
        <v>12554.200924602501</v>
      </c>
      <c r="G17" s="219">
        <v>7670.2865469677999</v>
      </c>
      <c r="H17" s="219">
        <v>8458.3795426719007</v>
      </c>
      <c r="I17" s="219">
        <v>11411.636009563801</v>
      </c>
      <c r="J17" s="219">
        <v>11626.232124230701</v>
      </c>
      <c r="K17" s="219">
        <v>13036.3614534687</v>
      </c>
      <c r="L17" s="219">
        <v>7079.1278354181004</v>
      </c>
      <c r="M17" s="219">
        <v>11476.715252845601</v>
      </c>
    </row>
    <row r="18" spans="1:13" x14ac:dyDescent="0.25">
      <c r="A18" s="256"/>
      <c r="B18" s="77" t="s">
        <v>89</v>
      </c>
      <c r="C18" s="219" t="s">
        <v>87</v>
      </c>
      <c r="D18" s="219">
        <v>11182.069787967801</v>
      </c>
      <c r="E18" s="219">
        <v>6504.0568556597</v>
      </c>
      <c r="F18" s="219">
        <v>12828.293729397001</v>
      </c>
      <c r="G18" s="219">
        <v>7590.2226914718003</v>
      </c>
      <c r="H18" s="219">
        <v>9088.639540972501</v>
      </c>
      <c r="I18" s="219">
        <v>12250.3859252368</v>
      </c>
      <c r="J18" s="219" t="s">
        <v>87</v>
      </c>
      <c r="K18" s="219">
        <v>12271.841789436001</v>
      </c>
      <c r="L18" s="219">
        <v>7160.1755058482004</v>
      </c>
      <c r="M18" s="219">
        <v>9591.0798377322008</v>
      </c>
    </row>
    <row r="19" spans="1:13" x14ac:dyDescent="0.25">
      <c r="A19" s="257"/>
      <c r="B19" s="78" t="s">
        <v>90</v>
      </c>
      <c r="C19" s="220" t="s">
        <v>87</v>
      </c>
      <c r="D19" s="220" t="s">
        <v>87</v>
      </c>
      <c r="E19" s="220">
        <v>7265.7500910989002</v>
      </c>
      <c r="F19" s="220">
        <v>12503.3959885934</v>
      </c>
      <c r="G19" s="220">
        <v>6439.8100895838006</v>
      </c>
      <c r="H19" s="220">
        <v>8887.6364211333002</v>
      </c>
      <c r="I19" s="220">
        <v>11070.3681187976</v>
      </c>
      <c r="J19" s="220">
        <v>12555.446557003801</v>
      </c>
      <c r="K19" s="220">
        <v>12383.563137347201</v>
      </c>
      <c r="L19" s="220">
        <v>6935.3475285778004</v>
      </c>
      <c r="M19" s="220">
        <v>9751.6859937667996</v>
      </c>
    </row>
    <row r="20" spans="1:13" x14ac:dyDescent="0.25">
      <c r="A20" s="255">
        <v>2008</v>
      </c>
      <c r="B20" s="76" t="s">
        <v>86</v>
      </c>
      <c r="C20" s="218" t="s">
        <v>87</v>
      </c>
      <c r="D20" s="218">
        <v>12143.4904370611</v>
      </c>
      <c r="E20" s="218">
        <v>7428.4880206689004</v>
      </c>
      <c r="F20" s="218">
        <v>12186.0174993045</v>
      </c>
      <c r="G20" s="218">
        <v>6954.3051471598001</v>
      </c>
      <c r="H20" s="218">
        <v>9670.7049542441</v>
      </c>
      <c r="I20" s="218">
        <v>12411.172543197901</v>
      </c>
      <c r="J20" s="218">
        <v>13368.3803751624</v>
      </c>
      <c r="K20" s="218">
        <v>12701.169225817301</v>
      </c>
      <c r="L20" s="218">
        <v>7215.0932712066005</v>
      </c>
      <c r="M20" s="218">
        <v>10115.133119743501</v>
      </c>
    </row>
    <row r="21" spans="1:13" x14ac:dyDescent="0.25">
      <c r="A21" s="256"/>
      <c r="B21" s="77" t="s">
        <v>88</v>
      </c>
      <c r="C21" s="219" t="s">
        <v>87</v>
      </c>
      <c r="D21" s="219" t="s">
        <v>87</v>
      </c>
      <c r="E21" s="219">
        <v>6229.3304319283006</v>
      </c>
      <c r="F21" s="219">
        <v>12456.237682000001</v>
      </c>
      <c r="G21" s="219">
        <v>7337.5235731781004</v>
      </c>
      <c r="H21" s="219">
        <v>9616.5507997652003</v>
      </c>
      <c r="I21" s="219">
        <v>11207.846798360601</v>
      </c>
      <c r="J21" s="219">
        <v>12095.7612092042</v>
      </c>
      <c r="K21" s="219">
        <v>12276.9038461532</v>
      </c>
      <c r="L21" s="219">
        <v>7484.3556389702999</v>
      </c>
      <c r="M21" s="219">
        <v>10764.2954427149</v>
      </c>
    </row>
    <row r="22" spans="1:13" x14ac:dyDescent="0.25">
      <c r="A22" s="256"/>
      <c r="B22" s="77" t="s">
        <v>89</v>
      </c>
      <c r="C22" s="219" t="s">
        <v>87</v>
      </c>
      <c r="D22" s="219" t="s">
        <v>87</v>
      </c>
      <c r="E22" s="219">
        <v>6031.8014374860004</v>
      </c>
      <c r="F22" s="219">
        <v>11856.893461296801</v>
      </c>
      <c r="G22" s="219">
        <v>7748.0955246058002</v>
      </c>
      <c r="H22" s="219">
        <v>8952.0360853844995</v>
      </c>
      <c r="I22" s="219">
        <v>9912.4061199633998</v>
      </c>
      <c r="J22" s="219">
        <v>13049.350748418001</v>
      </c>
      <c r="K22" s="219">
        <v>11165.8607088482</v>
      </c>
      <c r="L22" s="219">
        <v>7452.1494033073004</v>
      </c>
      <c r="M22" s="219">
        <v>10688.5908970617</v>
      </c>
    </row>
    <row r="23" spans="1:13" x14ac:dyDescent="0.25">
      <c r="A23" s="257"/>
      <c r="B23" s="78" t="s">
        <v>90</v>
      </c>
      <c r="C23" s="220" t="s">
        <v>87</v>
      </c>
      <c r="D23" s="220">
        <v>8401.4380191482996</v>
      </c>
      <c r="E23" s="220">
        <v>7705.3680208596006</v>
      </c>
      <c r="F23" s="220">
        <v>11015.745078485901</v>
      </c>
      <c r="G23" s="220">
        <v>6221.3694675674005</v>
      </c>
      <c r="H23" s="220">
        <v>7891.4077448504004</v>
      </c>
      <c r="I23" s="220">
        <v>9242.9216273165002</v>
      </c>
      <c r="J23" s="220">
        <v>11113.4719700924</v>
      </c>
      <c r="K23" s="220">
        <v>10619.309007428601</v>
      </c>
      <c r="L23" s="220">
        <v>6266.7912421354004</v>
      </c>
      <c r="M23" s="220">
        <v>9908.2897609919</v>
      </c>
    </row>
    <row r="24" spans="1:13" x14ac:dyDescent="0.25">
      <c r="A24" s="255">
        <v>2009</v>
      </c>
      <c r="B24" s="76" t="s">
        <v>86</v>
      </c>
      <c r="C24" s="218">
        <v>2395.0337074943</v>
      </c>
      <c r="D24" s="218" t="s">
        <v>87</v>
      </c>
      <c r="E24" s="218">
        <v>7421.3393892622007</v>
      </c>
      <c r="F24" s="218">
        <v>11119.2992283687</v>
      </c>
      <c r="G24" s="218">
        <v>7057.3931084265005</v>
      </c>
      <c r="H24" s="218">
        <v>8192.1268283069003</v>
      </c>
      <c r="I24" s="218">
        <v>10431.7073822415</v>
      </c>
      <c r="J24" s="218">
        <v>13407.306676243601</v>
      </c>
      <c r="K24" s="218">
        <v>10750.0953318105</v>
      </c>
      <c r="L24" s="218">
        <v>6781.6749209168001</v>
      </c>
      <c r="M24" s="218">
        <v>11173.7091360662</v>
      </c>
    </row>
    <row r="25" spans="1:13" x14ac:dyDescent="0.25">
      <c r="A25" s="256"/>
      <c r="B25" s="77" t="s">
        <v>88</v>
      </c>
      <c r="C25" s="219">
        <v>1997.9860434017</v>
      </c>
      <c r="D25" s="219">
        <v>9360.0232515127009</v>
      </c>
      <c r="E25" s="219">
        <v>6072.7575075364002</v>
      </c>
      <c r="F25" s="219">
        <v>10934.124017338301</v>
      </c>
      <c r="G25" s="219">
        <v>6524.1326899442001</v>
      </c>
      <c r="H25" s="219">
        <v>7594.4044211374003</v>
      </c>
      <c r="I25" s="219">
        <v>10009.383977638501</v>
      </c>
      <c r="J25" s="219">
        <v>11635.904869411201</v>
      </c>
      <c r="K25" s="219">
        <v>11009.5772219028</v>
      </c>
      <c r="L25" s="219">
        <v>6457.4408155599003</v>
      </c>
      <c r="M25" s="219">
        <v>11918.8037525734</v>
      </c>
    </row>
    <row r="26" spans="1:13" x14ac:dyDescent="0.25">
      <c r="A26" s="256"/>
      <c r="B26" s="77" t="s">
        <v>89</v>
      </c>
      <c r="C26" s="219">
        <v>2281.4203005057002</v>
      </c>
      <c r="D26" s="219" t="s">
        <v>87</v>
      </c>
      <c r="E26" s="219">
        <v>6551.6751308787998</v>
      </c>
      <c r="F26" s="219">
        <v>10510.820224721301</v>
      </c>
      <c r="G26" s="219">
        <v>6333.7703693925005</v>
      </c>
      <c r="H26" s="219">
        <v>7411.6663248103005</v>
      </c>
      <c r="I26" s="219">
        <v>8880.0315857512996</v>
      </c>
      <c r="J26" s="219">
        <v>10529.7890455037</v>
      </c>
      <c r="K26" s="219">
        <v>11174.335897597501</v>
      </c>
      <c r="L26" s="219">
        <v>6435.2436400917004</v>
      </c>
      <c r="M26" s="219">
        <v>11243.0239632061</v>
      </c>
    </row>
    <row r="27" spans="1:13" x14ac:dyDescent="0.25">
      <c r="A27" s="257"/>
      <c r="B27" s="78" t="s">
        <v>90</v>
      </c>
      <c r="C27" s="220">
        <v>2262.5689437221999</v>
      </c>
      <c r="D27" s="220" t="s">
        <v>87</v>
      </c>
      <c r="E27" s="220">
        <v>4964.3457888835001</v>
      </c>
      <c r="F27" s="220">
        <v>9611.0858738574007</v>
      </c>
      <c r="G27" s="220">
        <v>6290.6925949454999</v>
      </c>
      <c r="H27" s="220">
        <v>6978.4004409822001</v>
      </c>
      <c r="I27" s="220">
        <v>8829.5721343900004</v>
      </c>
      <c r="J27" s="220">
        <v>9537.934203266901</v>
      </c>
      <c r="K27" s="220">
        <v>11745.308171242701</v>
      </c>
      <c r="L27" s="220">
        <v>6311.7317161107003</v>
      </c>
      <c r="M27" s="220">
        <v>11424.5607034236</v>
      </c>
    </row>
    <row r="28" spans="1:13" x14ac:dyDescent="0.25">
      <c r="A28" s="255">
        <v>2010</v>
      </c>
      <c r="B28" s="76" t="s">
        <v>86</v>
      </c>
      <c r="C28" s="218" t="s">
        <v>87</v>
      </c>
      <c r="D28" s="218">
        <v>9348.0889683649002</v>
      </c>
      <c r="E28" s="218">
        <v>6133.644050285</v>
      </c>
      <c r="F28" s="218">
        <v>10241.023150069001</v>
      </c>
      <c r="G28" s="218">
        <v>6149.4174867326001</v>
      </c>
      <c r="H28" s="218">
        <v>7240.201158635</v>
      </c>
      <c r="I28" s="218">
        <v>8717.2643172768003</v>
      </c>
      <c r="J28" s="218">
        <v>10841.416316319001</v>
      </c>
      <c r="K28" s="218">
        <v>12589.0008979428</v>
      </c>
      <c r="L28" s="218">
        <v>6169.0396442620004</v>
      </c>
      <c r="M28" s="218">
        <v>11386.1121240963</v>
      </c>
    </row>
    <row r="29" spans="1:13" x14ac:dyDescent="0.25">
      <c r="A29" s="256"/>
      <c r="B29" s="77" t="s">
        <v>88</v>
      </c>
      <c r="C29" s="219">
        <v>1949.4827639277</v>
      </c>
      <c r="D29" s="219" t="s">
        <v>87</v>
      </c>
      <c r="E29" s="219">
        <v>5206.7323930887005</v>
      </c>
      <c r="F29" s="219">
        <v>9017.2943047594999</v>
      </c>
      <c r="G29" s="219">
        <v>5865.2318916421</v>
      </c>
      <c r="H29" s="219" t="s">
        <v>87</v>
      </c>
      <c r="I29" s="219">
        <v>8953.809455132101</v>
      </c>
      <c r="J29" s="219">
        <v>10117.123579373001</v>
      </c>
      <c r="K29" s="219">
        <v>12225.1312170685</v>
      </c>
      <c r="L29" s="219">
        <v>6341.7804673381006</v>
      </c>
      <c r="M29" s="219">
        <v>11149.2549243298</v>
      </c>
    </row>
    <row r="30" spans="1:13" x14ac:dyDescent="0.25">
      <c r="A30" s="256"/>
      <c r="B30" s="77" t="s">
        <v>89</v>
      </c>
      <c r="C30" s="219" t="s">
        <v>87</v>
      </c>
      <c r="D30" s="219">
        <v>10058.0221924705</v>
      </c>
      <c r="E30" s="219">
        <v>5598.8168617974998</v>
      </c>
      <c r="F30" s="219">
        <v>9648.9332564609995</v>
      </c>
      <c r="G30" s="219">
        <v>5820.5346968103004</v>
      </c>
      <c r="H30" s="219">
        <v>7347.6720750913</v>
      </c>
      <c r="I30" s="219">
        <v>9124.7989539054997</v>
      </c>
      <c r="J30" s="219">
        <v>9070.1044987365003</v>
      </c>
      <c r="K30" s="219">
        <v>12521.122487455001</v>
      </c>
      <c r="L30" s="219">
        <v>6609.2661517020006</v>
      </c>
      <c r="M30" s="219">
        <v>10751.7507919647</v>
      </c>
    </row>
    <row r="31" spans="1:13" x14ac:dyDescent="0.25">
      <c r="A31" s="257"/>
      <c r="B31" s="78" t="s">
        <v>90</v>
      </c>
      <c r="C31" s="220" t="s">
        <v>87</v>
      </c>
      <c r="D31" s="220" t="s">
        <v>87</v>
      </c>
      <c r="E31" s="220">
        <v>5730.0056471616999</v>
      </c>
      <c r="F31" s="220">
        <v>8670.9608615294001</v>
      </c>
      <c r="G31" s="220">
        <v>5324.5168555716</v>
      </c>
      <c r="H31" s="220">
        <v>7218.9781901575006</v>
      </c>
      <c r="I31" s="220">
        <v>8744.3579029002012</v>
      </c>
      <c r="J31" s="220" t="s">
        <v>87</v>
      </c>
      <c r="K31" s="220">
        <v>10741.188161861701</v>
      </c>
      <c r="L31" s="220">
        <v>6368.1684834787002</v>
      </c>
      <c r="M31" s="220">
        <v>10187.593270109301</v>
      </c>
    </row>
    <row r="32" spans="1:13" x14ac:dyDescent="0.25">
      <c r="A32" s="255">
        <v>2011</v>
      </c>
      <c r="B32" s="76" t="s">
        <v>86</v>
      </c>
      <c r="C32" s="218">
        <v>2171.8039993571001</v>
      </c>
      <c r="D32" s="218" t="s">
        <v>87</v>
      </c>
      <c r="E32" s="218">
        <v>5618.4267665580001</v>
      </c>
      <c r="F32" s="218">
        <v>9498.7571428033007</v>
      </c>
      <c r="G32" s="218">
        <v>5837.7035458573</v>
      </c>
      <c r="H32" s="218">
        <v>7723.7443633343</v>
      </c>
      <c r="I32" s="218">
        <v>8992.4159140760003</v>
      </c>
      <c r="J32" s="218">
        <v>10207.520552461101</v>
      </c>
      <c r="K32" s="218">
        <v>12127.825920867301</v>
      </c>
      <c r="L32" s="218">
        <v>6102.3234161701002</v>
      </c>
      <c r="M32" s="218">
        <v>10775.928671137901</v>
      </c>
    </row>
    <row r="33" spans="1:13" x14ac:dyDescent="0.25">
      <c r="A33" s="256"/>
      <c r="B33" s="77" t="s">
        <v>88</v>
      </c>
      <c r="C33" s="219" t="s">
        <v>87</v>
      </c>
      <c r="D33" s="219" t="s">
        <v>87</v>
      </c>
      <c r="E33" s="219">
        <v>5631.1904772000998</v>
      </c>
      <c r="F33" s="219">
        <v>8638.123838711701</v>
      </c>
      <c r="G33" s="219">
        <v>5674.1687603017999</v>
      </c>
      <c r="H33" s="219">
        <v>7982.1213492300003</v>
      </c>
      <c r="I33" s="219">
        <v>10388.763382688401</v>
      </c>
      <c r="J33" s="219">
        <v>10773.236552492201</v>
      </c>
      <c r="K33" s="219">
        <v>10967.5177712475</v>
      </c>
      <c r="L33" s="219">
        <v>5776.3742241185</v>
      </c>
      <c r="M33" s="219">
        <v>9987.2141745439003</v>
      </c>
    </row>
    <row r="34" spans="1:13" x14ac:dyDescent="0.25">
      <c r="A34" s="256"/>
      <c r="B34" s="77" t="s">
        <v>89</v>
      </c>
      <c r="C34" s="219" t="s">
        <v>87</v>
      </c>
      <c r="D34" s="219" t="s">
        <v>87</v>
      </c>
      <c r="E34" s="219">
        <v>5456.2076053955998</v>
      </c>
      <c r="F34" s="219">
        <v>9005.8167910658012</v>
      </c>
      <c r="G34" s="219">
        <v>5709.8831971045001</v>
      </c>
      <c r="H34" s="219">
        <v>7609.7121541361003</v>
      </c>
      <c r="I34" s="219">
        <v>8773.7531987247003</v>
      </c>
      <c r="J34" s="219">
        <v>10056.772263418401</v>
      </c>
      <c r="K34" s="219">
        <v>11127.4040897129</v>
      </c>
      <c r="L34" s="219">
        <v>5888.4659109950999</v>
      </c>
      <c r="M34" s="219">
        <v>10951.930199583201</v>
      </c>
    </row>
    <row r="35" spans="1:13" x14ac:dyDescent="0.25">
      <c r="A35" s="257"/>
      <c r="B35" s="78" t="s">
        <v>90</v>
      </c>
      <c r="C35" s="220" t="s">
        <v>87</v>
      </c>
      <c r="D35" s="220" t="s">
        <v>87</v>
      </c>
      <c r="E35" s="220">
        <v>5139.2630132458999</v>
      </c>
      <c r="F35" s="220">
        <v>8751.5505007742995</v>
      </c>
      <c r="G35" s="220">
        <v>5688.1942607912006</v>
      </c>
      <c r="H35" s="220">
        <v>6870.7913868256001</v>
      </c>
      <c r="I35" s="220">
        <v>8617.1217659532995</v>
      </c>
      <c r="J35" s="220" t="s">
        <v>87</v>
      </c>
      <c r="K35" s="220">
        <v>11389.317934184301</v>
      </c>
      <c r="L35" s="220">
        <v>5625.4141586529004</v>
      </c>
      <c r="M35" s="220">
        <v>12002.537707028001</v>
      </c>
    </row>
    <row r="36" spans="1:13" x14ac:dyDescent="0.25">
      <c r="A36" s="255">
        <v>2012</v>
      </c>
      <c r="B36" s="76" t="s">
        <v>86</v>
      </c>
      <c r="C36" s="218" t="s">
        <v>87</v>
      </c>
      <c r="D36" s="218" t="s">
        <v>87</v>
      </c>
      <c r="E36" s="218">
        <v>5180.9360936577004</v>
      </c>
      <c r="F36" s="218">
        <v>9180.0628450484</v>
      </c>
      <c r="G36" s="218">
        <v>6172.7617080331001</v>
      </c>
      <c r="H36" s="218">
        <v>7475.3354218531003</v>
      </c>
      <c r="I36" s="218">
        <v>8055.3159040873006</v>
      </c>
      <c r="J36" s="218">
        <v>11588.1319500138</v>
      </c>
      <c r="K36" s="218">
        <v>11860.933718574001</v>
      </c>
      <c r="L36" s="218">
        <v>5813.2625561243003</v>
      </c>
      <c r="M36" s="218">
        <v>11157.061782430301</v>
      </c>
    </row>
    <row r="37" spans="1:13" x14ac:dyDescent="0.25">
      <c r="A37" s="256"/>
      <c r="B37" s="77" t="s">
        <v>88</v>
      </c>
      <c r="C37" s="219" t="s">
        <v>87</v>
      </c>
      <c r="D37" s="219" t="s">
        <v>87</v>
      </c>
      <c r="E37" s="219">
        <v>5364.3000995598004</v>
      </c>
      <c r="F37" s="219">
        <v>9024.3972171586011</v>
      </c>
      <c r="G37" s="219">
        <v>5598.7814370974002</v>
      </c>
      <c r="H37" s="219">
        <v>7642.8394710594002</v>
      </c>
      <c r="I37" s="219">
        <v>8464.5952518778995</v>
      </c>
      <c r="J37" s="219">
        <v>9517.9427856543007</v>
      </c>
      <c r="K37" s="219">
        <v>11876.6133401927</v>
      </c>
      <c r="L37" s="219">
        <v>5876.5431973027999</v>
      </c>
      <c r="M37" s="219">
        <v>11420.6905555678</v>
      </c>
    </row>
    <row r="38" spans="1:13" x14ac:dyDescent="0.25">
      <c r="A38" s="256"/>
      <c r="B38" s="77" t="s">
        <v>89</v>
      </c>
      <c r="C38" s="219" t="s">
        <v>87</v>
      </c>
      <c r="D38" s="219">
        <v>13664.9009964618</v>
      </c>
      <c r="E38" s="219">
        <v>5939.2935681693007</v>
      </c>
      <c r="F38" s="219">
        <v>8126.6525469213002</v>
      </c>
      <c r="G38" s="219">
        <v>6129.2097215130998</v>
      </c>
      <c r="H38" s="219">
        <v>6956.1480319808006</v>
      </c>
      <c r="I38" s="219">
        <v>8081.5232061749002</v>
      </c>
      <c r="J38" s="219">
        <v>9220.1038658230009</v>
      </c>
      <c r="K38" s="219">
        <v>11164.0729052939</v>
      </c>
      <c r="L38" s="219">
        <v>6622.1187230354999</v>
      </c>
      <c r="M38" s="219">
        <v>10481.6256716347</v>
      </c>
    </row>
    <row r="39" spans="1:13" x14ac:dyDescent="0.25">
      <c r="A39" s="257"/>
      <c r="B39" s="78" t="s">
        <v>90</v>
      </c>
      <c r="C39" s="220" t="s">
        <v>87</v>
      </c>
      <c r="D39" s="220" t="s">
        <v>87</v>
      </c>
      <c r="E39" s="220">
        <v>5423.7585391661005</v>
      </c>
      <c r="F39" s="220">
        <v>9220.7344643749002</v>
      </c>
      <c r="G39" s="220">
        <v>6012.6934352715998</v>
      </c>
      <c r="H39" s="220">
        <v>7265.5130671285006</v>
      </c>
      <c r="I39" s="220">
        <v>8017.6406383698004</v>
      </c>
      <c r="J39" s="220">
        <v>9288.3006503842007</v>
      </c>
      <c r="K39" s="220">
        <v>10997.3781640335</v>
      </c>
      <c r="L39" s="220">
        <v>5785.4605411443999</v>
      </c>
      <c r="M39" s="220">
        <v>10317.6266277292</v>
      </c>
    </row>
    <row r="40" spans="1:13" x14ac:dyDescent="0.25">
      <c r="A40" s="255">
        <v>2013</v>
      </c>
      <c r="B40" s="76" t="s">
        <v>86</v>
      </c>
      <c r="C40" s="218" t="s">
        <v>87</v>
      </c>
      <c r="D40" s="218" t="s">
        <v>87</v>
      </c>
      <c r="E40" s="218">
        <v>5879.1359793482998</v>
      </c>
      <c r="F40" s="218">
        <v>8418.9403588733003</v>
      </c>
      <c r="G40" s="218">
        <v>5789.5549404522999</v>
      </c>
      <c r="H40" s="218">
        <v>8062.3497512874001</v>
      </c>
      <c r="I40" s="218">
        <v>9422.6178735857011</v>
      </c>
      <c r="J40" s="218">
        <v>10689.032271005201</v>
      </c>
      <c r="K40" s="218">
        <v>11358.268181494601</v>
      </c>
      <c r="L40" s="218">
        <v>6313.1025452062004</v>
      </c>
      <c r="M40" s="218">
        <v>10006.0509326355</v>
      </c>
    </row>
    <row r="41" spans="1:13" x14ac:dyDescent="0.25">
      <c r="A41" s="256"/>
      <c r="B41" s="77" t="s">
        <v>88</v>
      </c>
      <c r="C41" s="219" t="s">
        <v>87</v>
      </c>
      <c r="D41" s="219" t="s">
        <v>87</v>
      </c>
      <c r="E41" s="219">
        <v>6110.0835531813</v>
      </c>
      <c r="F41" s="219">
        <v>9776.4194636304001</v>
      </c>
      <c r="G41" s="219">
        <v>6004.6949656787001</v>
      </c>
      <c r="H41" s="219">
        <v>7421.1871929725003</v>
      </c>
      <c r="I41" s="219">
        <v>8427.9180271006007</v>
      </c>
      <c r="J41" s="219">
        <v>9688.8353053973005</v>
      </c>
      <c r="K41" s="219">
        <v>9855.1993149977006</v>
      </c>
      <c r="L41" s="219">
        <v>6029.0060841573004</v>
      </c>
      <c r="M41" s="219">
        <v>11047.106842638701</v>
      </c>
    </row>
    <row r="42" spans="1:13" x14ac:dyDescent="0.25">
      <c r="A42" s="256"/>
      <c r="B42" s="77" t="s">
        <v>89</v>
      </c>
      <c r="C42" s="219" t="s">
        <v>87</v>
      </c>
      <c r="D42" s="219" t="s">
        <v>87</v>
      </c>
      <c r="E42" s="219" t="s">
        <v>87</v>
      </c>
      <c r="F42" s="219">
        <v>8641.1588395723011</v>
      </c>
      <c r="G42" s="219">
        <v>6203.1489861611999</v>
      </c>
      <c r="H42" s="219">
        <v>7489.9724707563</v>
      </c>
      <c r="I42" s="219">
        <v>9112.5107116442996</v>
      </c>
      <c r="J42" s="219">
        <v>9559.3520048443006</v>
      </c>
      <c r="K42" s="219">
        <v>11157.3463761904</v>
      </c>
      <c r="L42" s="219">
        <v>7221.1165973647003</v>
      </c>
      <c r="M42" s="219">
        <v>11328.906456172301</v>
      </c>
    </row>
    <row r="43" spans="1:13" x14ac:dyDescent="0.25">
      <c r="A43" s="257"/>
      <c r="B43" s="78" t="s">
        <v>90</v>
      </c>
      <c r="C43" s="220" t="s">
        <v>87</v>
      </c>
      <c r="D43" s="220" t="s">
        <v>87</v>
      </c>
      <c r="E43" s="220">
        <v>5958.0577397486004</v>
      </c>
      <c r="F43" s="220">
        <v>8372.4577254945998</v>
      </c>
      <c r="G43" s="220">
        <v>5788.3302387519998</v>
      </c>
      <c r="H43" s="220">
        <v>6876.5333411955999</v>
      </c>
      <c r="I43" s="220">
        <v>8842.2832806821007</v>
      </c>
      <c r="J43" s="220">
        <v>9697.4476684732999</v>
      </c>
      <c r="K43" s="220">
        <v>9954.6964374796007</v>
      </c>
      <c r="L43" s="220">
        <v>5730.7235425495001</v>
      </c>
      <c r="M43" s="220">
        <v>10605.798483128701</v>
      </c>
    </row>
    <row r="44" spans="1:13" x14ac:dyDescent="0.25">
      <c r="A44" s="255">
        <v>2014</v>
      </c>
      <c r="B44" s="76" t="s">
        <v>86</v>
      </c>
      <c r="C44" s="218" t="s">
        <v>87</v>
      </c>
      <c r="D44" s="218">
        <v>10771.5296392079</v>
      </c>
      <c r="E44" s="218">
        <v>5955.4414735155005</v>
      </c>
      <c r="F44" s="218">
        <v>8844.4167582344999</v>
      </c>
      <c r="G44" s="218">
        <v>5922.7315422758002</v>
      </c>
      <c r="H44" s="218">
        <v>7017.9804822646001</v>
      </c>
      <c r="I44" s="218">
        <v>8347.4717080133996</v>
      </c>
      <c r="J44" s="218">
        <v>9287.442616448001</v>
      </c>
      <c r="K44" s="218">
        <v>9649.2505399146012</v>
      </c>
      <c r="L44" s="218">
        <v>5843.8186205490001</v>
      </c>
      <c r="M44" s="218">
        <v>10274.6120710877</v>
      </c>
    </row>
    <row r="45" spans="1:13" x14ac:dyDescent="0.25">
      <c r="A45" s="256"/>
      <c r="B45" s="77" t="s">
        <v>88</v>
      </c>
      <c r="C45" s="219" t="s">
        <v>87</v>
      </c>
      <c r="D45" s="219">
        <v>10653.0820169121</v>
      </c>
      <c r="E45" s="219">
        <v>5277.7573525333</v>
      </c>
      <c r="F45" s="219">
        <v>8646.527877519</v>
      </c>
      <c r="G45" s="219">
        <v>6035.4475140338</v>
      </c>
      <c r="H45" s="219">
        <v>6845.4885502328998</v>
      </c>
      <c r="I45" s="219">
        <v>8201.7890742544005</v>
      </c>
      <c r="J45" s="219">
        <v>8541.1921075977007</v>
      </c>
      <c r="K45" s="219">
        <v>10041.8030872903</v>
      </c>
      <c r="L45" s="219">
        <v>5628.3080497077999</v>
      </c>
      <c r="M45" s="219">
        <v>9803.9533250860004</v>
      </c>
    </row>
    <row r="46" spans="1:13" x14ac:dyDescent="0.25">
      <c r="A46" s="256"/>
      <c r="B46" s="77" t="s">
        <v>89</v>
      </c>
      <c r="C46" s="219">
        <v>1345.6697519234001</v>
      </c>
      <c r="D46" s="219">
        <v>12553.5030854659</v>
      </c>
      <c r="E46" s="219">
        <v>5937.2100017503999</v>
      </c>
      <c r="F46" s="219">
        <v>8468.2215966106996</v>
      </c>
      <c r="G46" s="219">
        <v>5888.8991368977004</v>
      </c>
      <c r="H46" s="219">
        <v>7109.0382415065005</v>
      </c>
      <c r="I46" s="219">
        <v>8404.1263171252995</v>
      </c>
      <c r="J46" s="219">
        <v>8610.0123496043998</v>
      </c>
      <c r="K46" s="219">
        <v>9326.6788153307007</v>
      </c>
      <c r="L46" s="219">
        <v>5440.5765791894</v>
      </c>
      <c r="M46" s="219">
        <v>9399.8305169040996</v>
      </c>
    </row>
    <row r="47" spans="1:13" x14ac:dyDescent="0.25">
      <c r="A47" s="257"/>
      <c r="B47" s="78" t="s">
        <v>90</v>
      </c>
      <c r="C47" s="220" t="s">
        <v>87</v>
      </c>
      <c r="D47" s="220" t="s">
        <v>87</v>
      </c>
      <c r="E47" s="220">
        <v>5257.4902675640005</v>
      </c>
      <c r="F47" s="220">
        <v>8132.2739923992003</v>
      </c>
      <c r="G47" s="220">
        <v>5537.8562260017006</v>
      </c>
      <c r="H47" s="220">
        <v>6823.6149003661003</v>
      </c>
      <c r="I47" s="220">
        <v>8132.1281356257005</v>
      </c>
      <c r="J47" s="220">
        <v>8990.9374089065004</v>
      </c>
      <c r="K47" s="220">
        <v>9768.4307971897997</v>
      </c>
      <c r="L47" s="220">
        <v>5438.9950693811006</v>
      </c>
      <c r="M47" s="220">
        <v>9715.0228533336012</v>
      </c>
    </row>
    <row r="48" spans="1:13" x14ac:dyDescent="0.25">
      <c r="A48" s="255">
        <v>2015</v>
      </c>
      <c r="B48" s="76" t="s">
        <v>86</v>
      </c>
      <c r="C48" s="218" t="s">
        <v>87</v>
      </c>
      <c r="D48" s="218">
        <v>11648.6789707402</v>
      </c>
      <c r="E48" s="218">
        <v>5279.5234904321005</v>
      </c>
      <c r="F48" s="218">
        <v>8445.9228044629999</v>
      </c>
      <c r="G48" s="218">
        <v>5707.2150106414001</v>
      </c>
      <c r="H48" s="218">
        <v>7065.8937135319002</v>
      </c>
      <c r="I48" s="218">
        <v>8759.9802932977</v>
      </c>
      <c r="J48" s="218">
        <v>9335.204758584101</v>
      </c>
      <c r="K48" s="218">
        <v>10129.325366048401</v>
      </c>
      <c r="L48" s="218">
        <v>5861.7724842696998</v>
      </c>
      <c r="M48" s="218">
        <v>9716.599132814601</v>
      </c>
    </row>
    <row r="49" spans="1:13" x14ac:dyDescent="0.25">
      <c r="A49" s="256"/>
      <c r="B49" s="77" t="s">
        <v>88</v>
      </c>
      <c r="C49" s="219" t="s">
        <v>87</v>
      </c>
      <c r="D49" s="219" t="s">
        <v>87</v>
      </c>
      <c r="E49" s="219">
        <v>5187.0204204756001</v>
      </c>
      <c r="F49" s="219">
        <v>9097.5337865043002</v>
      </c>
      <c r="G49" s="219">
        <v>6023.2794941026004</v>
      </c>
      <c r="H49" s="219">
        <v>7313.4668368009006</v>
      </c>
      <c r="I49" s="219">
        <v>8835.2553808720004</v>
      </c>
      <c r="J49" s="219">
        <v>9861.3343394394997</v>
      </c>
      <c r="K49" s="219">
        <v>11039.7270125409</v>
      </c>
      <c r="L49" s="219">
        <v>5939.1984435981003</v>
      </c>
      <c r="M49" s="219">
        <v>10358.0626794854</v>
      </c>
    </row>
    <row r="50" spans="1:13" x14ac:dyDescent="0.25">
      <c r="A50" s="256"/>
      <c r="B50" s="77" t="s">
        <v>89</v>
      </c>
      <c r="C50" s="219" t="s">
        <v>87</v>
      </c>
      <c r="D50" s="219">
        <v>9373.2266025664012</v>
      </c>
      <c r="E50" s="219">
        <v>5571.9341240254998</v>
      </c>
      <c r="F50" s="219">
        <v>8073.2828866167001</v>
      </c>
      <c r="G50" s="219">
        <v>5965.0720672350999</v>
      </c>
      <c r="H50" s="219">
        <v>7524.2530866392999</v>
      </c>
      <c r="I50" s="219">
        <v>9223.5967773078009</v>
      </c>
      <c r="J50" s="219">
        <v>10085.686326167301</v>
      </c>
      <c r="K50" s="219">
        <v>10368.164484073</v>
      </c>
      <c r="L50" s="219">
        <v>5651.5704104083998</v>
      </c>
      <c r="M50" s="219">
        <v>10286.306393134801</v>
      </c>
    </row>
    <row r="51" spans="1:13" x14ac:dyDescent="0.25">
      <c r="A51" s="257"/>
      <c r="B51" s="78" t="s">
        <v>90</v>
      </c>
      <c r="C51" s="220" t="s">
        <v>87</v>
      </c>
      <c r="D51" s="220">
        <v>11437.9082425671</v>
      </c>
      <c r="E51" s="220">
        <v>6003.4761629267005</v>
      </c>
      <c r="F51" s="220">
        <v>8406.3973724411007</v>
      </c>
      <c r="G51" s="220">
        <v>5674.2134958213001</v>
      </c>
      <c r="H51" s="220">
        <v>7171.7083726605006</v>
      </c>
      <c r="I51" s="220">
        <v>8164.4443652031005</v>
      </c>
      <c r="J51" s="220">
        <v>9459.8476618978002</v>
      </c>
      <c r="K51" s="220">
        <v>9143.7992535205012</v>
      </c>
      <c r="L51" s="220">
        <v>5787.9308542480003</v>
      </c>
      <c r="M51" s="220">
        <v>10742.2202203291</v>
      </c>
    </row>
    <row r="52" spans="1:13" x14ac:dyDescent="0.25">
      <c r="A52" s="255">
        <v>2016</v>
      </c>
      <c r="B52" s="76" t="s">
        <v>86</v>
      </c>
      <c r="C52" s="218" t="s">
        <v>87</v>
      </c>
      <c r="D52" s="218" t="s">
        <v>87</v>
      </c>
      <c r="E52" s="218">
        <v>7231.2018907828005</v>
      </c>
      <c r="F52" s="218">
        <v>9219.0913699021003</v>
      </c>
      <c r="G52" s="218">
        <v>5663.8327759668</v>
      </c>
      <c r="H52" s="218">
        <v>7336.6119859165001</v>
      </c>
      <c r="I52" s="218">
        <v>8755.6052740860996</v>
      </c>
      <c r="J52" s="218">
        <v>9708.8860116062006</v>
      </c>
      <c r="K52" s="218">
        <v>11157.119111911201</v>
      </c>
      <c r="L52" s="218">
        <v>6257.8760271293004</v>
      </c>
      <c r="M52" s="218">
        <v>8749.5233617851009</v>
      </c>
    </row>
    <row r="53" spans="1:13" x14ac:dyDescent="0.25">
      <c r="A53" s="256"/>
      <c r="B53" s="77" t="s">
        <v>88</v>
      </c>
      <c r="C53" s="219">
        <v>2325.6776209033001</v>
      </c>
      <c r="D53" s="219">
        <v>8594.4766304929999</v>
      </c>
      <c r="E53" s="219">
        <v>5840.9847926021002</v>
      </c>
      <c r="F53" s="219">
        <v>8661.7604329050009</v>
      </c>
      <c r="G53" s="219">
        <v>6137.9802728754003</v>
      </c>
      <c r="H53" s="219">
        <v>7287.3824907317003</v>
      </c>
      <c r="I53" s="219">
        <v>8349.0527746664011</v>
      </c>
      <c r="J53" s="219">
        <v>9647.0800268470011</v>
      </c>
      <c r="K53" s="219">
        <v>10251.506053778201</v>
      </c>
      <c r="L53" s="219">
        <v>6184.9252992112006</v>
      </c>
      <c r="M53" s="219">
        <v>10454.7702527809</v>
      </c>
    </row>
    <row r="54" spans="1:13" x14ac:dyDescent="0.25">
      <c r="A54" s="256"/>
      <c r="B54" s="77" t="s">
        <v>89</v>
      </c>
      <c r="C54" s="219">
        <v>2484.7849190664001</v>
      </c>
      <c r="D54" s="219">
        <v>9158.8989789936004</v>
      </c>
      <c r="E54" s="219">
        <v>5611.9183755349004</v>
      </c>
      <c r="F54" s="219">
        <v>9235.7457867404009</v>
      </c>
      <c r="G54" s="219">
        <v>6080.9149353828998</v>
      </c>
      <c r="H54" s="219">
        <v>7291.4316033771001</v>
      </c>
      <c r="I54" s="219">
        <v>8781.331978296701</v>
      </c>
      <c r="J54" s="219">
        <v>9617.6352459524005</v>
      </c>
      <c r="K54" s="219">
        <v>10005.0210001903</v>
      </c>
      <c r="L54" s="219">
        <v>6281.0651383305003</v>
      </c>
      <c r="M54" s="219">
        <v>9867.6246062090995</v>
      </c>
    </row>
    <row r="55" spans="1:13" x14ac:dyDescent="0.25">
      <c r="A55" s="257"/>
      <c r="B55" s="78" t="s">
        <v>90</v>
      </c>
      <c r="C55" s="220" t="s">
        <v>87</v>
      </c>
      <c r="D55" s="220">
        <v>7985.2067563068003</v>
      </c>
      <c r="E55" s="220">
        <v>5119.1117011677006</v>
      </c>
      <c r="F55" s="220">
        <v>8816.1503217594</v>
      </c>
      <c r="G55" s="220">
        <v>6569.8496809885</v>
      </c>
      <c r="H55" s="220">
        <v>7252.8973192469002</v>
      </c>
      <c r="I55" s="220">
        <v>8314.5953244892007</v>
      </c>
      <c r="J55" s="220">
        <v>9719.3740661935008</v>
      </c>
      <c r="K55" s="220">
        <v>10052.3023455972</v>
      </c>
      <c r="L55" s="220">
        <v>6378.6915550009999</v>
      </c>
      <c r="M55" s="220">
        <v>9545.569556476401</v>
      </c>
    </row>
    <row r="56" spans="1:13" x14ac:dyDescent="0.25">
      <c r="A56" s="255">
        <v>2017</v>
      </c>
      <c r="B56" s="76" t="s">
        <v>86</v>
      </c>
      <c r="C56" s="218" t="s">
        <v>87</v>
      </c>
      <c r="D56" s="218">
        <v>10808.685660617401</v>
      </c>
      <c r="E56" s="218">
        <v>5664.0365757028003</v>
      </c>
      <c r="F56" s="218">
        <v>9224.4213322807009</v>
      </c>
      <c r="G56" s="218">
        <v>6031.0729534734</v>
      </c>
      <c r="H56" s="218">
        <v>6968.5456807031005</v>
      </c>
      <c r="I56" s="218">
        <v>9254.6006554049</v>
      </c>
      <c r="J56" s="218">
        <v>8241.9215279792006</v>
      </c>
      <c r="K56" s="218">
        <v>9923.8648719415996</v>
      </c>
      <c r="L56" s="218">
        <v>6758.2016520634006</v>
      </c>
      <c r="M56" s="218">
        <v>8794.745374649201</v>
      </c>
    </row>
    <row r="57" spans="1:13" x14ac:dyDescent="0.25">
      <c r="A57" s="256"/>
      <c r="B57" s="77" t="s">
        <v>88</v>
      </c>
      <c r="C57" s="219" t="s">
        <v>87</v>
      </c>
      <c r="D57" s="219" t="s">
        <v>87</v>
      </c>
      <c r="E57" s="219">
        <v>6054.2556283182003</v>
      </c>
      <c r="F57" s="219">
        <v>9386.001015940401</v>
      </c>
      <c r="G57" s="219">
        <v>5778.8258073215002</v>
      </c>
      <c r="H57" s="219">
        <v>7194.3611383890002</v>
      </c>
      <c r="I57" s="219">
        <v>8365.8767988725995</v>
      </c>
      <c r="J57" s="219">
        <v>8695.1093957954999</v>
      </c>
      <c r="K57" s="219">
        <v>10382.570891232501</v>
      </c>
      <c r="L57" s="219">
        <v>5958.4513803849004</v>
      </c>
      <c r="M57" s="219">
        <v>9854.8135514640999</v>
      </c>
    </row>
    <row r="58" spans="1:13" x14ac:dyDescent="0.25">
      <c r="A58" s="256"/>
      <c r="B58" s="77" t="s">
        <v>89</v>
      </c>
      <c r="C58" s="219" t="s">
        <v>87</v>
      </c>
      <c r="D58" s="219">
        <v>8610.4668679671995</v>
      </c>
      <c r="E58" s="219">
        <v>5713.3186227596998</v>
      </c>
      <c r="F58" s="219">
        <v>9809.0876109750006</v>
      </c>
      <c r="G58" s="219">
        <v>6156.7228878863998</v>
      </c>
      <c r="H58" s="219">
        <v>7231.1305128573003</v>
      </c>
      <c r="I58" s="219">
        <v>8652.2029257138001</v>
      </c>
      <c r="J58" s="219">
        <v>8372.5648627947012</v>
      </c>
      <c r="K58" s="219">
        <v>10078.199920156201</v>
      </c>
      <c r="L58" s="219">
        <v>6951.9864383130998</v>
      </c>
      <c r="M58" s="219">
        <v>9276.0802889890001</v>
      </c>
    </row>
    <row r="59" spans="1:13" x14ac:dyDescent="0.25">
      <c r="A59" s="257"/>
      <c r="B59" s="78" t="s">
        <v>90</v>
      </c>
      <c r="C59" s="220" t="s">
        <v>87</v>
      </c>
      <c r="D59" s="220">
        <v>7150.6777134859003</v>
      </c>
      <c r="E59" s="220">
        <v>6123.2547076958999</v>
      </c>
      <c r="F59" s="220">
        <v>9240.2201378917998</v>
      </c>
      <c r="G59" s="220">
        <v>5570.2010874223006</v>
      </c>
      <c r="H59" s="220">
        <v>7322.1550315396007</v>
      </c>
      <c r="I59" s="220">
        <v>8730.2349666306</v>
      </c>
      <c r="J59" s="220">
        <v>9009.5202553099007</v>
      </c>
      <c r="K59" s="220">
        <v>9634.4083678597999</v>
      </c>
      <c r="L59" s="220">
        <v>6579.6868275031002</v>
      </c>
      <c r="M59" s="220">
        <v>9028.4858604100009</v>
      </c>
    </row>
    <row r="60" spans="1:13" x14ac:dyDescent="0.25">
      <c r="A60" s="255">
        <v>2018</v>
      </c>
      <c r="B60" s="76" t="s">
        <v>86</v>
      </c>
      <c r="C60" s="218" t="s">
        <v>87</v>
      </c>
      <c r="D60" s="218" t="s">
        <v>87</v>
      </c>
      <c r="E60" s="218">
        <v>5688.3929572257002</v>
      </c>
      <c r="F60" s="218">
        <v>8435.3441525455</v>
      </c>
      <c r="G60" s="218">
        <v>5864.6060652298002</v>
      </c>
      <c r="H60" s="218">
        <v>6630.2614099390003</v>
      </c>
      <c r="I60" s="218">
        <v>7906.2135681269001</v>
      </c>
      <c r="J60" s="218">
        <v>9176.7553049247999</v>
      </c>
      <c r="K60" s="218">
        <v>10023.749325237901</v>
      </c>
      <c r="L60" s="218">
        <v>6640.6943752183006</v>
      </c>
      <c r="M60" s="218">
        <v>9972.5954027545995</v>
      </c>
    </row>
    <row r="61" spans="1:13" x14ac:dyDescent="0.25">
      <c r="A61" s="256"/>
      <c r="B61" s="77" t="s">
        <v>88</v>
      </c>
      <c r="C61" s="219" t="s">
        <v>87</v>
      </c>
      <c r="D61" s="219" t="s">
        <v>87</v>
      </c>
      <c r="E61" s="219">
        <v>6268.4664704782999</v>
      </c>
      <c r="F61" s="219">
        <v>9743.1367881737006</v>
      </c>
      <c r="G61" s="219">
        <v>5651.5528130840003</v>
      </c>
      <c r="H61" s="219">
        <v>7152.8341711096</v>
      </c>
      <c r="I61" s="219">
        <v>9066.3993865159009</v>
      </c>
      <c r="J61" s="219">
        <v>8883.9301795677002</v>
      </c>
      <c r="K61" s="219">
        <v>9583.6358880013995</v>
      </c>
      <c r="L61" s="219">
        <v>6392.2407104252006</v>
      </c>
      <c r="M61" s="219">
        <v>8810.3438528367005</v>
      </c>
    </row>
    <row r="62" spans="1:13" x14ac:dyDescent="0.25">
      <c r="A62" s="256"/>
      <c r="B62" s="77" t="s">
        <v>89</v>
      </c>
      <c r="C62" s="219" t="s">
        <v>87</v>
      </c>
      <c r="D62" s="219">
        <v>7407.5301793892004</v>
      </c>
      <c r="E62" s="219">
        <v>5860.0724777539999</v>
      </c>
      <c r="F62" s="219">
        <v>9113.9214794896998</v>
      </c>
      <c r="G62" s="219">
        <v>6214.9996466590001</v>
      </c>
      <c r="H62" s="219">
        <v>7442.2452726350002</v>
      </c>
      <c r="I62" s="219">
        <v>8590.3462940875997</v>
      </c>
      <c r="J62" s="219">
        <v>8992.1499773598007</v>
      </c>
      <c r="K62" s="219">
        <v>9167.3708004778</v>
      </c>
      <c r="L62" s="219">
        <v>6000.2267823325001</v>
      </c>
      <c r="M62" s="219">
        <v>10947.1482385905</v>
      </c>
    </row>
    <row r="63" spans="1:13" x14ac:dyDescent="0.25">
      <c r="A63" s="257"/>
      <c r="B63" s="78" t="s">
        <v>90</v>
      </c>
      <c r="C63" s="220" t="s">
        <v>87</v>
      </c>
      <c r="D63" s="220" t="s">
        <v>87</v>
      </c>
      <c r="E63" s="220">
        <v>5869.8766996871</v>
      </c>
      <c r="F63" s="220">
        <v>9181.9400056650011</v>
      </c>
      <c r="G63" s="220">
        <v>5905.7757704596006</v>
      </c>
      <c r="H63" s="220">
        <v>6960.6214942723</v>
      </c>
      <c r="I63" s="220">
        <v>8308.9206371802011</v>
      </c>
      <c r="J63" s="220">
        <v>9735.4962676918003</v>
      </c>
      <c r="K63" s="220">
        <v>9838.2980454928002</v>
      </c>
      <c r="L63" s="220">
        <v>5987.6175076159998</v>
      </c>
      <c r="M63" s="220">
        <v>9314.5181879562006</v>
      </c>
    </row>
    <row r="64" spans="1:13" x14ac:dyDescent="0.25">
      <c r="A64" s="255">
        <v>2019</v>
      </c>
      <c r="B64" s="76" t="s">
        <v>86</v>
      </c>
      <c r="C64" s="218">
        <v>2214.3026132324999</v>
      </c>
      <c r="D64" s="218" t="s">
        <v>87</v>
      </c>
      <c r="E64" s="218">
        <v>6083.8634045814006</v>
      </c>
      <c r="F64" s="218">
        <v>8959.658642902501</v>
      </c>
      <c r="G64" s="218">
        <v>6322.1279001798002</v>
      </c>
      <c r="H64" s="218">
        <v>7032.7029213362002</v>
      </c>
      <c r="I64" s="218">
        <v>8829.1965934125001</v>
      </c>
      <c r="J64" s="218">
        <v>9438.4284896926001</v>
      </c>
      <c r="K64" s="218">
        <v>9996.5798909969999</v>
      </c>
      <c r="L64" s="218">
        <v>5866.6857021564001</v>
      </c>
      <c r="M64" s="218">
        <v>9940.2243708220012</v>
      </c>
    </row>
    <row r="65" spans="1:13" x14ac:dyDescent="0.25">
      <c r="A65" s="256"/>
      <c r="B65" s="77" t="s">
        <v>88</v>
      </c>
      <c r="C65" s="219">
        <v>1448.3176483519001</v>
      </c>
      <c r="D65" s="219">
        <v>8826.5899711004004</v>
      </c>
      <c r="E65" s="219">
        <v>5631.1862880103999</v>
      </c>
      <c r="F65" s="219">
        <v>9347.4509154520001</v>
      </c>
      <c r="G65" s="219">
        <v>6270.3932404749003</v>
      </c>
      <c r="H65" s="219">
        <v>7028.9374624280999</v>
      </c>
      <c r="I65" s="219">
        <v>8188.9258475166007</v>
      </c>
      <c r="J65" s="219">
        <v>9083.4204433751001</v>
      </c>
      <c r="K65" s="219">
        <v>10248.1635495388</v>
      </c>
      <c r="L65" s="219">
        <v>6070.7320990689004</v>
      </c>
      <c r="M65" s="219">
        <v>9699.2544443805</v>
      </c>
    </row>
    <row r="66" spans="1:13" x14ac:dyDescent="0.25">
      <c r="A66" s="256"/>
      <c r="B66" s="77" t="s">
        <v>89</v>
      </c>
      <c r="C66" s="219" t="s">
        <v>87</v>
      </c>
      <c r="D66" s="219">
        <v>9535.4586986094</v>
      </c>
      <c r="E66" s="219">
        <v>6200.8294137196999</v>
      </c>
      <c r="F66" s="219">
        <v>9403.8104512029004</v>
      </c>
      <c r="G66" s="219">
        <v>6484.5594884069005</v>
      </c>
      <c r="H66" s="219">
        <v>7085.3153977701004</v>
      </c>
      <c r="I66" s="219">
        <v>8561.6794051895995</v>
      </c>
      <c r="J66" s="219">
        <v>9181.3270843925002</v>
      </c>
      <c r="K66" s="219">
        <v>10584.537784800901</v>
      </c>
      <c r="L66" s="219">
        <v>6243.4053824725006</v>
      </c>
      <c r="M66" s="219">
        <v>10026.133323607201</v>
      </c>
    </row>
    <row r="67" spans="1:13" x14ac:dyDescent="0.25">
      <c r="A67" s="257"/>
      <c r="B67" s="78" t="s">
        <v>90</v>
      </c>
      <c r="C67" s="220" t="s">
        <v>87</v>
      </c>
      <c r="D67" s="220">
        <v>9183.3264502118</v>
      </c>
      <c r="E67" s="220">
        <v>6237.7451178281999</v>
      </c>
      <c r="F67" s="220">
        <v>9123.5756262172999</v>
      </c>
      <c r="G67" s="220">
        <v>6170.1164932808006</v>
      </c>
      <c r="H67" s="220">
        <v>7133.6927743019005</v>
      </c>
      <c r="I67" s="220">
        <v>9022.3201294871997</v>
      </c>
      <c r="J67" s="220">
        <v>10848.647823691401</v>
      </c>
      <c r="K67" s="220">
        <v>9271.2892541784004</v>
      </c>
      <c r="L67" s="220">
        <v>5991.6448664661002</v>
      </c>
      <c r="M67" s="220">
        <v>8970.7585367540996</v>
      </c>
    </row>
    <row r="68" spans="1:13" x14ac:dyDescent="0.25">
      <c r="A68" s="255">
        <v>2020</v>
      </c>
      <c r="B68" s="76" t="s">
        <v>86</v>
      </c>
      <c r="C68" s="218" t="s">
        <v>87</v>
      </c>
      <c r="D68" s="218">
        <v>10328.5826020603</v>
      </c>
      <c r="E68" s="218">
        <v>6549.6369205233004</v>
      </c>
      <c r="F68" s="218">
        <v>8999.1145844576004</v>
      </c>
      <c r="G68" s="218">
        <v>6376.3142778799001</v>
      </c>
      <c r="H68" s="218">
        <v>7223.8165939756</v>
      </c>
      <c r="I68" s="218">
        <v>8504.6354370570007</v>
      </c>
      <c r="J68" s="218">
        <v>9659.6659137676997</v>
      </c>
      <c r="K68" s="218">
        <v>10097.3278954652</v>
      </c>
      <c r="L68" s="218">
        <v>5915.2612365358</v>
      </c>
      <c r="M68" s="218">
        <v>9328.249906667701</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t="s">
        <v>87</v>
      </c>
      <c r="D70" s="219">
        <v>8131.5229982503006</v>
      </c>
      <c r="E70" s="219">
        <v>6232.7320553566005</v>
      </c>
      <c r="F70" s="219">
        <v>8656.1419573633011</v>
      </c>
      <c r="G70" s="219">
        <v>5677.2214766522002</v>
      </c>
      <c r="H70" s="219">
        <v>5174.1392362063998</v>
      </c>
      <c r="I70" s="219">
        <v>6663.5628015992006</v>
      </c>
      <c r="J70" s="219">
        <v>9587.5254083714008</v>
      </c>
      <c r="K70" s="219">
        <v>9514.0110157987001</v>
      </c>
      <c r="L70" s="219">
        <v>5566.6080293987998</v>
      </c>
      <c r="M70" s="219">
        <v>10041.5077358949</v>
      </c>
    </row>
    <row r="71" spans="1:13" x14ac:dyDescent="0.25">
      <c r="A71" s="257"/>
      <c r="B71" s="78" t="s">
        <v>90</v>
      </c>
      <c r="C71" s="220" t="s">
        <v>87</v>
      </c>
      <c r="D71" s="220" t="s">
        <v>87</v>
      </c>
      <c r="E71" s="220">
        <v>5906.4782975407006</v>
      </c>
      <c r="F71" s="220">
        <v>8216.5402172582999</v>
      </c>
      <c r="G71" s="220">
        <v>5692.9228357894999</v>
      </c>
      <c r="H71" s="220">
        <v>6090.9549473871002</v>
      </c>
      <c r="I71" s="220">
        <v>7029.6735620179006</v>
      </c>
      <c r="J71" s="220">
        <v>11005.824043435001</v>
      </c>
      <c r="K71" s="220">
        <v>10328.8746761806</v>
      </c>
      <c r="L71" s="220">
        <v>5412.1434316486002</v>
      </c>
      <c r="M71" s="220">
        <v>9846.9253954501</v>
      </c>
    </row>
    <row r="72" spans="1:13" x14ac:dyDescent="0.25">
      <c r="A72" s="255">
        <v>2021</v>
      </c>
      <c r="B72" s="76" t="s">
        <v>86</v>
      </c>
      <c r="C72" s="218" t="s">
        <v>87</v>
      </c>
      <c r="D72" s="218" t="s">
        <v>87</v>
      </c>
      <c r="E72" s="218">
        <v>5252.8542626033004</v>
      </c>
      <c r="F72" s="218">
        <v>8506.6655711533003</v>
      </c>
      <c r="G72" s="218">
        <v>5491.0285563747002</v>
      </c>
      <c r="H72" s="218">
        <v>6215.8328724983003</v>
      </c>
      <c r="I72" s="218">
        <v>7557.2267652717001</v>
      </c>
      <c r="J72" s="218">
        <v>9461.1952784574005</v>
      </c>
      <c r="K72" s="218">
        <v>9105.1691542178996</v>
      </c>
      <c r="L72" s="218">
        <v>5563.2737888795</v>
      </c>
      <c r="M72" s="218">
        <v>9041.0708150804003</v>
      </c>
    </row>
    <row r="73" spans="1:13" x14ac:dyDescent="0.25">
      <c r="A73" s="256"/>
      <c r="B73" s="77" t="s">
        <v>88</v>
      </c>
      <c r="C73" s="219" t="s">
        <v>87</v>
      </c>
      <c r="D73" s="219" t="s">
        <v>87</v>
      </c>
      <c r="E73" s="219">
        <v>5656.2342808042004</v>
      </c>
      <c r="F73" s="219">
        <v>8636.3471158305001</v>
      </c>
      <c r="G73" s="219">
        <v>6145.2472160852003</v>
      </c>
      <c r="H73" s="219">
        <v>6467.7278827898999</v>
      </c>
      <c r="I73" s="219">
        <v>8057.3925407163006</v>
      </c>
      <c r="J73" s="219">
        <v>8510.3226222763005</v>
      </c>
      <c r="K73" s="219">
        <v>9901.3296196298998</v>
      </c>
      <c r="L73" s="219">
        <v>5663.1498182644</v>
      </c>
      <c r="M73" s="219">
        <v>8130.9043278878007</v>
      </c>
    </row>
    <row r="74" spans="1:13" x14ac:dyDescent="0.25">
      <c r="A74" s="256"/>
      <c r="B74" s="77" t="s">
        <v>89</v>
      </c>
      <c r="C74" s="219" t="s">
        <v>87</v>
      </c>
      <c r="D74" s="219">
        <v>7367.7435240360001</v>
      </c>
      <c r="E74" s="219">
        <v>6329.7003633075001</v>
      </c>
      <c r="F74" s="219">
        <v>8169.1290083007007</v>
      </c>
      <c r="G74" s="219">
        <v>5728.7129469024003</v>
      </c>
      <c r="H74" s="219">
        <v>7120.2059957703004</v>
      </c>
      <c r="I74" s="219">
        <v>8138.1369224016007</v>
      </c>
      <c r="J74" s="219">
        <v>9042.2891253824</v>
      </c>
      <c r="K74" s="219">
        <v>8834.6831332021011</v>
      </c>
      <c r="L74" s="219">
        <v>6191.1678869953003</v>
      </c>
      <c r="M74" s="219">
        <v>9200.2255752464007</v>
      </c>
    </row>
    <row r="75" spans="1:13" x14ac:dyDescent="0.25">
      <c r="A75" s="257"/>
      <c r="B75" s="78" t="s">
        <v>90</v>
      </c>
      <c r="C75" s="220" t="s">
        <v>87</v>
      </c>
      <c r="D75" s="220" t="s">
        <v>87</v>
      </c>
      <c r="E75" s="220">
        <v>5904.2203199837004</v>
      </c>
      <c r="F75" s="220">
        <v>8247.084266113101</v>
      </c>
      <c r="G75" s="220">
        <v>5931.8817313797999</v>
      </c>
      <c r="H75" s="220">
        <v>6648.4082458275007</v>
      </c>
      <c r="I75" s="220">
        <v>7681.4320961206004</v>
      </c>
      <c r="J75" s="220">
        <v>8912.5643622290008</v>
      </c>
      <c r="K75" s="220">
        <v>9089.5627309397005</v>
      </c>
      <c r="L75" s="220">
        <v>5843.0979036548006</v>
      </c>
      <c r="M75" s="220">
        <v>9255.2834069220007</v>
      </c>
    </row>
    <row r="76" spans="1:13" x14ac:dyDescent="0.25">
      <c r="A76" s="255">
        <v>2022</v>
      </c>
      <c r="B76" s="76" t="s">
        <v>86</v>
      </c>
      <c r="C76" s="218" t="s">
        <v>87</v>
      </c>
      <c r="D76" s="218">
        <v>7160.5085399813006</v>
      </c>
      <c r="E76" s="218">
        <v>5498.9291460057002</v>
      </c>
      <c r="F76" s="218">
        <v>8607.0101463975006</v>
      </c>
      <c r="G76" s="218">
        <v>6309.5901714623005</v>
      </c>
      <c r="H76" s="218">
        <v>7138.3381647534006</v>
      </c>
      <c r="I76" s="218">
        <v>9172.1275056643008</v>
      </c>
      <c r="J76" s="218">
        <v>8507.903041482401</v>
      </c>
      <c r="K76" s="218">
        <v>9524.1211529468001</v>
      </c>
      <c r="L76" s="218">
        <v>6599.2574470346999</v>
      </c>
      <c r="M76" s="218">
        <v>10033.590816740001</v>
      </c>
    </row>
    <row r="77" spans="1:13" x14ac:dyDescent="0.25">
      <c r="A77" s="256"/>
      <c r="B77" s="77" t="s">
        <v>88</v>
      </c>
      <c r="C77" s="219" t="s">
        <v>87</v>
      </c>
      <c r="D77" s="219">
        <v>7450.6889650345001</v>
      </c>
      <c r="E77" s="219">
        <v>4690.9617199423001</v>
      </c>
      <c r="F77" s="219">
        <v>9166.2858807390003</v>
      </c>
      <c r="G77" s="219">
        <v>5950.5426279424</v>
      </c>
      <c r="H77" s="219">
        <v>7543.1587059418998</v>
      </c>
      <c r="I77" s="219">
        <v>8403.3020181262</v>
      </c>
      <c r="J77" s="219">
        <v>9046.5571256826006</v>
      </c>
      <c r="K77" s="219">
        <v>8822.1794925119011</v>
      </c>
      <c r="L77" s="219">
        <v>6436.1025059654003</v>
      </c>
      <c r="M77" s="219">
        <v>8961.1626586148996</v>
      </c>
    </row>
    <row r="78" spans="1:13" x14ac:dyDescent="0.25">
      <c r="A78" s="256"/>
      <c r="B78" s="77" t="s">
        <v>89</v>
      </c>
      <c r="C78" s="219" t="s">
        <v>87</v>
      </c>
      <c r="D78" s="219" t="s">
        <v>87</v>
      </c>
      <c r="E78" s="219">
        <v>6330.2153923360001</v>
      </c>
      <c r="F78" s="219">
        <v>8682.0289939286995</v>
      </c>
      <c r="G78" s="219">
        <v>6144.4424213945003</v>
      </c>
      <c r="H78" s="219">
        <v>7120.4100233794006</v>
      </c>
      <c r="I78" s="219">
        <v>8517.8703894067003</v>
      </c>
      <c r="J78" s="219">
        <v>8010.4940704227001</v>
      </c>
      <c r="K78" s="219">
        <v>9534.2754590605</v>
      </c>
      <c r="L78" s="219">
        <v>6360.0002639538006</v>
      </c>
      <c r="M78" s="219">
        <v>9989.2594264418003</v>
      </c>
    </row>
    <row r="79" spans="1:13" x14ac:dyDescent="0.25">
      <c r="A79" s="257"/>
      <c r="B79" s="78" t="s">
        <v>90</v>
      </c>
      <c r="C79" s="220" t="s">
        <v>87</v>
      </c>
      <c r="D79" s="220">
        <v>6475.1080765639999</v>
      </c>
      <c r="E79" s="220">
        <v>6579.1785764319002</v>
      </c>
      <c r="F79" s="220">
        <v>9384.1185770800003</v>
      </c>
      <c r="G79" s="220">
        <v>5988.6611371836998</v>
      </c>
      <c r="H79" s="220">
        <v>7427.6750446505002</v>
      </c>
      <c r="I79" s="220">
        <v>9157.9692674843009</v>
      </c>
      <c r="J79" s="220">
        <v>9075.4868422587006</v>
      </c>
      <c r="K79" s="220">
        <v>8390.1919232558012</v>
      </c>
      <c r="L79" s="220">
        <v>6111.2881865804002</v>
      </c>
      <c r="M79" s="220">
        <v>8620.0701360073999</v>
      </c>
    </row>
    <row r="80" spans="1:13" x14ac:dyDescent="0.25">
      <c r="A80" s="255">
        <v>2023</v>
      </c>
      <c r="B80" s="76" t="s">
        <v>86</v>
      </c>
      <c r="C80" s="218" t="s">
        <v>87</v>
      </c>
      <c r="D80" s="218">
        <v>8719.7693543496007</v>
      </c>
      <c r="E80" s="218">
        <v>6397.7197510753003</v>
      </c>
      <c r="F80" s="218">
        <v>9340.925696988601</v>
      </c>
      <c r="G80" s="218">
        <v>6369.8100098277</v>
      </c>
      <c r="H80" s="218">
        <v>7498.4246787532002</v>
      </c>
      <c r="I80" s="218">
        <v>9003.6733219073994</v>
      </c>
      <c r="J80" s="218">
        <v>8886.5982373490006</v>
      </c>
      <c r="K80" s="218">
        <v>9401.8586416214002</v>
      </c>
      <c r="L80" s="218">
        <v>6060.2719955008006</v>
      </c>
      <c r="M80" s="218">
        <v>8839.0706460480997</v>
      </c>
    </row>
    <row r="81" spans="1:13" x14ac:dyDescent="0.25">
      <c r="A81" s="256"/>
      <c r="B81" s="77" t="s">
        <v>88</v>
      </c>
      <c r="C81" s="219" t="s">
        <v>87</v>
      </c>
      <c r="D81" s="219">
        <v>8099.7298042918001</v>
      </c>
      <c r="E81" s="219">
        <v>6587.3173870597002</v>
      </c>
      <c r="F81" s="219">
        <v>9685.9371122491011</v>
      </c>
      <c r="G81" s="219">
        <v>6566.6121877749001</v>
      </c>
      <c r="H81" s="219">
        <v>7423.4302455367006</v>
      </c>
      <c r="I81" s="219">
        <v>9043.9447524907009</v>
      </c>
      <c r="J81" s="219">
        <v>9514.3644505944012</v>
      </c>
      <c r="K81" s="219">
        <v>10096.728036808501</v>
      </c>
      <c r="L81" s="219">
        <v>6072.6145634845998</v>
      </c>
      <c r="M81" s="219">
        <v>9773.7387907525008</v>
      </c>
    </row>
    <row r="82" spans="1:13" x14ac:dyDescent="0.25">
      <c r="A82" s="256"/>
      <c r="B82" s="77" t="s">
        <v>89</v>
      </c>
      <c r="C82" s="219" t="s">
        <v>87</v>
      </c>
      <c r="D82" s="219">
        <v>8195.971125911401</v>
      </c>
      <c r="E82" s="219">
        <v>6605.5835064904004</v>
      </c>
      <c r="F82" s="219">
        <v>10936.7764843859</v>
      </c>
      <c r="G82" s="219">
        <v>6220.6345769796999</v>
      </c>
      <c r="H82" s="219">
        <v>7871.9535199055999</v>
      </c>
      <c r="I82" s="219">
        <v>8742.3705758531996</v>
      </c>
      <c r="J82" s="219">
        <v>9034.4188114856006</v>
      </c>
      <c r="K82" s="219">
        <v>9190.0874148167004</v>
      </c>
      <c r="L82" s="219">
        <v>6828.5317959595004</v>
      </c>
      <c r="M82" s="219">
        <v>9472.9756677295009</v>
      </c>
    </row>
    <row r="83" spans="1:13" x14ac:dyDescent="0.25">
      <c r="A83" s="257"/>
      <c r="B83" s="78" t="s">
        <v>90</v>
      </c>
      <c r="C83" s="220" t="s">
        <v>87</v>
      </c>
      <c r="D83" s="220">
        <v>7600.1812486975005</v>
      </c>
      <c r="E83" s="220">
        <v>5870.8428232944998</v>
      </c>
      <c r="F83" s="220">
        <v>10450.7067297954</v>
      </c>
      <c r="G83" s="220">
        <v>6493.6824141691004</v>
      </c>
      <c r="H83" s="220">
        <v>8186.5573246431004</v>
      </c>
      <c r="I83" s="220">
        <v>9455.977117132501</v>
      </c>
      <c r="J83" s="220">
        <v>9011.2567810868004</v>
      </c>
      <c r="K83" s="220" t="s">
        <v>87</v>
      </c>
      <c r="L83" s="220">
        <v>6804.3687299284002</v>
      </c>
      <c r="M83" s="220">
        <v>9503.0197083564999</v>
      </c>
    </row>
    <row r="84" spans="1:13" x14ac:dyDescent="0.25">
      <c r="A84" s="255">
        <v>2024</v>
      </c>
      <c r="B84" s="76" t="s">
        <v>86</v>
      </c>
      <c r="C84" s="218">
        <v>2819.9695967537</v>
      </c>
      <c r="D84" s="218">
        <v>8312.4522910916003</v>
      </c>
      <c r="E84" s="218">
        <v>6371.3052148531006</v>
      </c>
      <c r="F84" s="218">
        <v>10389.5125590262</v>
      </c>
      <c r="G84" s="218">
        <v>6860.0622396628005</v>
      </c>
      <c r="H84" s="218">
        <v>8129.9710559088007</v>
      </c>
      <c r="I84" s="218">
        <v>10147.533121292201</v>
      </c>
      <c r="J84" s="218">
        <v>9022.6378632677006</v>
      </c>
      <c r="K84" s="218">
        <v>9899.2323355671997</v>
      </c>
      <c r="L84" s="218">
        <v>7055.1617282419002</v>
      </c>
      <c r="M84" s="218">
        <v>9750.4707678967006</v>
      </c>
    </row>
    <row r="85" spans="1:13" x14ac:dyDescent="0.25">
      <c r="A85" s="256"/>
      <c r="B85" s="77" t="s">
        <v>88</v>
      </c>
      <c r="C85" s="219">
        <v>2596.8539789905003</v>
      </c>
      <c r="D85" s="219">
        <v>8699.2726790216002</v>
      </c>
      <c r="E85" s="219">
        <v>7139.4112245998003</v>
      </c>
      <c r="F85" s="219">
        <v>10414.4748160535</v>
      </c>
      <c r="G85" s="219">
        <v>6976.7106659552001</v>
      </c>
      <c r="H85" s="219">
        <v>7937.2692419794002</v>
      </c>
      <c r="I85" s="219">
        <v>9711.6644187425009</v>
      </c>
      <c r="J85" s="219">
        <v>9480.7834374862996</v>
      </c>
      <c r="K85" s="219">
        <v>9768.8163634061002</v>
      </c>
      <c r="L85" s="219">
        <v>6695.4797434748998</v>
      </c>
      <c r="M85" s="219">
        <v>12172.539996719501</v>
      </c>
    </row>
    <row r="86" spans="1:13" x14ac:dyDescent="0.25">
      <c r="A86" s="256"/>
      <c r="B86" s="77" t="s">
        <v>89</v>
      </c>
      <c r="C86" s="219" t="s">
        <v>87</v>
      </c>
      <c r="D86" s="219">
        <v>8689.9381259872007</v>
      </c>
      <c r="E86" s="219">
        <v>6296.9824721008999</v>
      </c>
      <c r="F86" s="219">
        <v>10411.591583047501</v>
      </c>
      <c r="G86" s="219">
        <v>6980.8429118328004</v>
      </c>
      <c r="H86" s="219">
        <v>8659.7640646971995</v>
      </c>
      <c r="I86" s="219">
        <v>9982.2903510126998</v>
      </c>
      <c r="J86" s="219">
        <v>9273.8704479900007</v>
      </c>
      <c r="K86" s="219">
        <v>9208.124987667501</v>
      </c>
      <c r="L86" s="219">
        <v>7382.6579455591</v>
      </c>
      <c r="M86" s="219">
        <v>11116.894230167001</v>
      </c>
    </row>
    <row r="87" spans="1:13" x14ac:dyDescent="0.25">
      <c r="A87" s="257"/>
      <c r="B87" s="78" t="s">
        <v>90</v>
      </c>
      <c r="C87" s="220" t="s">
        <v>87</v>
      </c>
      <c r="D87" s="220" t="s">
        <v>87</v>
      </c>
      <c r="E87" s="220">
        <v>7876.5533124448002</v>
      </c>
      <c r="F87" s="220">
        <v>11058.1983819954</v>
      </c>
      <c r="G87" s="220">
        <v>7183.9153304246001</v>
      </c>
      <c r="H87" s="220">
        <v>8287.0710067232994</v>
      </c>
      <c r="I87" s="220">
        <v>9085.7396073619002</v>
      </c>
      <c r="J87" s="220">
        <v>10377.855829836901</v>
      </c>
      <c r="K87" s="220" t="s">
        <v>87</v>
      </c>
      <c r="L87" s="220">
        <v>6371.4382607902999</v>
      </c>
      <c r="M87" s="220">
        <v>10542.7727824744</v>
      </c>
    </row>
    <row r="88" spans="1:13" x14ac:dyDescent="0.25">
      <c r="A88" s="258">
        <v>2025</v>
      </c>
      <c r="B88" s="76" t="s">
        <v>86</v>
      </c>
      <c r="C88" s="218">
        <v>2605.3813821369999</v>
      </c>
      <c r="D88" s="218">
        <v>12988.3233889192</v>
      </c>
      <c r="E88" s="218">
        <v>7479.0243101435999</v>
      </c>
      <c r="F88" s="218">
        <v>11325.992115664199</v>
      </c>
      <c r="G88" s="218">
        <v>7302.5036130830003</v>
      </c>
      <c r="H88" s="218">
        <v>8953.3627753014007</v>
      </c>
      <c r="I88" s="218">
        <v>10543.2073352389</v>
      </c>
      <c r="J88" s="218">
        <v>9924.2307296807012</v>
      </c>
      <c r="K88" s="218">
        <v>10551.612931830299</v>
      </c>
      <c r="L88" s="218">
        <v>8004.1161371359003</v>
      </c>
      <c r="M88" s="218">
        <v>10869.840959052501</v>
      </c>
    </row>
    <row r="89" spans="1:13" x14ac:dyDescent="0.25">
      <c r="A89" s="259"/>
      <c r="B89" s="77" t="s">
        <v>88</v>
      </c>
      <c r="C89" s="219">
        <v>2719.9528174943998</v>
      </c>
      <c r="D89" s="219">
        <v>13810.294280689501</v>
      </c>
      <c r="E89" s="219">
        <v>7329.4939479027998</v>
      </c>
      <c r="F89" s="219">
        <v>11011.6270324287</v>
      </c>
      <c r="G89" s="219">
        <v>7090.7500260014003</v>
      </c>
      <c r="H89" s="219">
        <v>9084.1716719700999</v>
      </c>
      <c r="I89" s="219">
        <v>9421.1951721588011</v>
      </c>
      <c r="J89" s="219">
        <v>10455.4585770126</v>
      </c>
      <c r="K89" s="219">
        <v>10913.469697267201</v>
      </c>
      <c r="L89" s="219">
        <v>7623.9438054842003</v>
      </c>
      <c r="M89" s="219">
        <v>10449.726945843</v>
      </c>
    </row>
    <row r="90" spans="1:13" x14ac:dyDescent="0.25">
      <c r="A90" s="259"/>
      <c r="B90" s="77" t="s">
        <v>89</v>
      </c>
      <c r="C90" s="219">
        <v>2917.3276189728999</v>
      </c>
      <c r="D90" s="219">
        <v>11788.4896885831</v>
      </c>
      <c r="E90" s="219">
        <v>7129.8249791988001</v>
      </c>
      <c r="F90" s="219">
        <v>11171.294932386199</v>
      </c>
      <c r="G90" s="219">
        <v>7457.3146520556002</v>
      </c>
      <c r="H90" s="219">
        <v>8995.3092428254004</v>
      </c>
      <c r="I90" s="219">
        <v>9369.9011999029008</v>
      </c>
      <c r="J90" s="219">
        <v>10298.1513910334</v>
      </c>
      <c r="K90" s="219">
        <v>10124.885690029199</v>
      </c>
      <c r="L90" s="219">
        <v>7193.3564689497007</v>
      </c>
      <c r="M90" s="219">
        <v>10324.6111820353</v>
      </c>
    </row>
    <row r="91" spans="1:13" x14ac:dyDescent="0.25">
      <c r="A91" s="259"/>
      <c r="B91" s="77" t="s">
        <v>90</v>
      </c>
      <c r="C91" s="219">
        <v>2434.0767159417001</v>
      </c>
      <c r="D91" s="219">
        <v>10095.991634550401</v>
      </c>
      <c r="E91" s="219">
        <v>6917.8725698321996</v>
      </c>
      <c r="F91" s="219">
        <v>10276.659258510101</v>
      </c>
      <c r="G91" s="219">
        <v>7067.1907407066001</v>
      </c>
      <c r="H91" s="219">
        <v>8821.4099361487006</v>
      </c>
      <c r="I91" s="219">
        <v>10060.0806861942</v>
      </c>
      <c r="J91" s="219">
        <v>10047.374612531499</v>
      </c>
      <c r="K91" s="219">
        <v>9503.4651759993012</v>
      </c>
      <c r="L91" s="219">
        <v>7490.0233116011004</v>
      </c>
      <c r="M91" s="219">
        <v>10860.7090188374</v>
      </c>
    </row>
    <row r="92" spans="1:13" ht="3" customHeight="1" x14ac:dyDescent="0.25">
      <c r="A92" s="87"/>
      <c r="B92" s="36"/>
      <c r="C92" s="47"/>
      <c r="D92" s="47"/>
      <c r="E92" s="47"/>
      <c r="F92" s="47"/>
      <c r="G92" s="47"/>
      <c r="H92" s="47"/>
      <c r="I92" s="47"/>
      <c r="J92" s="47"/>
      <c r="K92" s="47"/>
      <c r="L92" s="47"/>
      <c r="M92" s="47"/>
    </row>
    <row r="93" spans="1:13" ht="3"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5" customHeight="1" x14ac:dyDescent="0.25">
      <c r="A96" s="50" t="s">
        <v>96</v>
      </c>
      <c r="B96" s="248" t="s">
        <v>244</v>
      </c>
      <c r="C96" s="248"/>
      <c r="D96" s="248"/>
      <c r="E96" s="248"/>
      <c r="F96" s="248"/>
      <c r="G96" s="248"/>
      <c r="H96" s="248"/>
      <c r="I96" s="248"/>
      <c r="J96" s="248"/>
    </row>
    <row r="97" spans="1:10" ht="36.75" customHeight="1" x14ac:dyDescent="0.25">
      <c r="A97" s="50" t="s">
        <v>98</v>
      </c>
      <c r="B97" s="248" t="s">
        <v>103</v>
      </c>
      <c r="C97" s="248"/>
      <c r="D97" s="248"/>
      <c r="E97" s="248"/>
      <c r="F97" s="248"/>
      <c r="G97" s="248"/>
      <c r="H97" s="248"/>
      <c r="I97" s="248"/>
      <c r="J97" s="248"/>
    </row>
    <row r="98" spans="1:10" x14ac:dyDescent="0.25">
      <c r="A98" s="49" t="s">
        <v>108</v>
      </c>
      <c r="B98" s="248" t="s">
        <v>277</v>
      </c>
      <c r="C98" s="248"/>
      <c r="D98" s="248"/>
      <c r="E98" s="248"/>
      <c r="F98" s="248"/>
      <c r="G98" s="248"/>
      <c r="H98" s="248"/>
      <c r="I98" s="248"/>
      <c r="J98" s="248"/>
    </row>
    <row r="99" spans="1:10" ht="14.45" customHeight="1" x14ac:dyDescent="0.25">
      <c r="A99" s="49" t="s">
        <v>106</v>
      </c>
      <c r="B99" s="248" t="s">
        <v>278</v>
      </c>
      <c r="C99" s="248"/>
      <c r="D99" s="248"/>
      <c r="E99" s="248"/>
      <c r="F99" s="248"/>
      <c r="G99" s="248"/>
      <c r="H99" s="248"/>
      <c r="I99" s="248"/>
      <c r="J99" s="248"/>
    </row>
    <row r="100" spans="1:10" ht="24.75" customHeight="1" x14ac:dyDescent="0.25">
      <c r="A100" s="49" t="s">
        <v>110</v>
      </c>
      <c r="B100" s="248" t="s">
        <v>111</v>
      </c>
      <c r="C100" s="248"/>
      <c r="D100" s="248"/>
      <c r="E100" s="248"/>
      <c r="F100" s="248"/>
      <c r="G100" s="248"/>
      <c r="H100" s="248"/>
      <c r="I100" s="248"/>
      <c r="J100" s="248"/>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2900-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4E5F5-E969-46E7-87C9-53AF94137144}">
  <dimension ref="A1:M100"/>
  <sheetViews>
    <sheetView zoomScaleNormal="100" workbookViewId="0">
      <pane ySplit="7" topLeftCell="A8" activePane="bottomLeft" state="frozen"/>
      <selection activeCell="P94" sqref="P94"/>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18.SLP</v>
      </c>
      <c r="M3" s="254"/>
    </row>
    <row r="4" spans="1:13" ht="12.95" customHeight="1" x14ac:dyDescent="0.25">
      <c r="A4" s="98" t="s">
        <v>280</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v>1615.8020828803001</v>
      </c>
      <c r="D8" s="218" t="s">
        <v>87</v>
      </c>
      <c r="E8" s="218">
        <v>6163.0092867187004</v>
      </c>
      <c r="F8" s="218">
        <v>6759.6984584064003</v>
      </c>
      <c r="G8" s="218" t="s">
        <v>87</v>
      </c>
      <c r="H8" s="218">
        <v>4320.1763972340004</v>
      </c>
      <c r="I8" s="218" t="s">
        <v>87</v>
      </c>
      <c r="J8" s="218">
        <v>9184.9912838687997</v>
      </c>
      <c r="K8" s="218">
        <v>9836.9147331757013</v>
      </c>
      <c r="L8" s="218">
        <v>4565.1679257692003</v>
      </c>
      <c r="M8" s="218">
        <v>11527.3132290056</v>
      </c>
    </row>
    <row r="9" spans="1:13" x14ac:dyDescent="0.25">
      <c r="A9" s="256"/>
      <c r="B9" s="77" t="s">
        <v>88</v>
      </c>
      <c r="C9" s="219">
        <v>1743.3653770108999</v>
      </c>
      <c r="D9" s="219">
        <v>8563.6055122100006</v>
      </c>
      <c r="E9" s="219">
        <v>6210.7861908912</v>
      </c>
      <c r="F9" s="219">
        <v>7140.4521602683999</v>
      </c>
      <c r="G9" s="219">
        <v>4955.2380182126999</v>
      </c>
      <c r="H9" s="219">
        <v>4574.3097126726998</v>
      </c>
      <c r="I9" s="219">
        <v>9051.9945744344004</v>
      </c>
      <c r="J9" s="219" t="s">
        <v>87</v>
      </c>
      <c r="K9" s="219">
        <v>10692.7460581289</v>
      </c>
      <c r="L9" s="219">
        <v>4679.9017394545999</v>
      </c>
      <c r="M9" s="219">
        <v>11690.689510820601</v>
      </c>
    </row>
    <row r="10" spans="1:13" x14ac:dyDescent="0.25">
      <c r="A10" s="256"/>
      <c r="B10" s="77" t="s">
        <v>89</v>
      </c>
      <c r="C10" s="219">
        <v>1300.1823691978</v>
      </c>
      <c r="D10" s="219" t="s">
        <v>87</v>
      </c>
      <c r="E10" s="219">
        <v>6353.3998321992003</v>
      </c>
      <c r="F10" s="219">
        <v>7103.1939116956</v>
      </c>
      <c r="G10" s="219">
        <v>5089.2222587243004</v>
      </c>
      <c r="H10" s="219">
        <v>4938.8022041548002</v>
      </c>
      <c r="I10" s="219">
        <v>9508.9334270531999</v>
      </c>
      <c r="J10" s="219">
        <v>9315.7746289545012</v>
      </c>
      <c r="K10" s="219">
        <v>10960.1699921909</v>
      </c>
      <c r="L10" s="219">
        <v>4421.6663563501997</v>
      </c>
      <c r="M10" s="219" t="s">
        <v>87</v>
      </c>
    </row>
    <row r="11" spans="1:13" x14ac:dyDescent="0.25">
      <c r="A11" s="257"/>
      <c r="B11" s="78" t="s">
        <v>90</v>
      </c>
      <c r="C11" s="220" t="s">
        <v>87</v>
      </c>
      <c r="D11" s="220" t="s">
        <v>87</v>
      </c>
      <c r="E11" s="220">
        <v>6845.9259197348001</v>
      </c>
      <c r="F11" s="220">
        <v>7181.9977084339998</v>
      </c>
      <c r="G11" s="220">
        <v>5354.8840706019</v>
      </c>
      <c r="H11" s="220">
        <v>5410.7382638316003</v>
      </c>
      <c r="I11" s="220">
        <v>10847.8226674375</v>
      </c>
      <c r="J11" s="220">
        <v>10750.3127821752</v>
      </c>
      <c r="K11" s="220">
        <v>10210.6500620346</v>
      </c>
      <c r="L11" s="220">
        <v>5307.7937839796996</v>
      </c>
      <c r="M11" s="220">
        <v>13098.372225421501</v>
      </c>
    </row>
    <row r="12" spans="1:13" x14ac:dyDescent="0.25">
      <c r="A12" s="255">
        <v>2006</v>
      </c>
      <c r="B12" s="76" t="s">
        <v>86</v>
      </c>
      <c r="C12" s="218" t="s">
        <v>87</v>
      </c>
      <c r="D12" s="218" t="s">
        <v>87</v>
      </c>
      <c r="E12" s="218">
        <v>6059.9463971832001</v>
      </c>
      <c r="F12" s="218">
        <v>6243.0476403281</v>
      </c>
      <c r="G12" s="218">
        <v>5441.3684315314003</v>
      </c>
      <c r="H12" s="218">
        <v>4699.2250083668005</v>
      </c>
      <c r="I12" s="218" t="s">
        <v>87</v>
      </c>
      <c r="J12" s="218">
        <v>9877.5908780762002</v>
      </c>
      <c r="K12" s="218">
        <v>10734.9514819667</v>
      </c>
      <c r="L12" s="218">
        <v>4919.1149191263003</v>
      </c>
      <c r="M12" s="218">
        <v>12167.4204894425</v>
      </c>
    </row>
    <row r="13" spans="1:13" x14ac:dyDescent="0.25">
      <c r="A13" s="256"/>
      <c r="B13" s="77" t="s">
        <v>88</v>
      </c>
      <c r="C13" s="219" t="s">
        <v>87</v>
      </c>
      <c r="D13" s="219" t="s">
        <v>87</v>
      </c>
      <c r="E13" s="219">
        <v>6842.2267012756001</v>
      </c>
      <c r="F13" s="219">
        <v>6743.3603741662</v>
      </c>
      <c r="G13" s="219">
        <v>5508.8472621452001</v>
      </c>
      <c r="H13" s="219">
        <v>5014.3383545028</v>
      </c>
      <c r="I13" s="219">
        <v>8451.6801960757002</v>
      </c>
      <c r="J13" s="219">
        <v>8792.4883906369996</v>
      </c>
      <c r="K13" s="219">
        <v>10550.7514688069</v>
      </c>
      <c r="L13" s="219">
        <v>4754.1833457479006</v>
      </c>
      <c r="M13" s="219">
        <v>12445.3044738029</v>
      </c>
    </row>
    <row r="14" spans="1:13" x14ac:dyDescent="0.25">
      <c r="A14" s="256"/>
      <c r="B14" s="77" t="s">
        <v>89</v>
      </c>
      <c r="C14" s="219" t="s">
        <v>87</v>
      </c>
      <c r="D14" s="219" t="s">
        <v>87</v>
      </c>
      <c r="E14" s="219">
        <v>6956.4124442562006</v>
      </c>
      <c r="F14" s="219">
        <v>6782.7262161384006</v>
      </c>
      <c r="G14" s="219">
        <v>5458.1274757664005</v>
      </c>
      <c r="H14" s="219">
        <v>5283.8433277207005</v>
      </c>
      <c r="I14" s="219">
        <v>9749.0589202047995</v>
      </c>
      <c r="J14" s="219">
        <v>8687.1231083638995</v>
      </c>
      <c r="K14" s="219">
        <v>10820.662406174601</v>
      </c>
      <c r="L14" s="219">
        <v>4712.4170153919003</v>
      </c>
      <c r="M14" s="219">
        <v>12047.0382728197</v>
      </c>
    </row>
    <row r="15" spans="1:13" x14ac:dyDescent="0.25">
      <c r="A15" s="257"/>
      <c r="B15" s="78" t="s">
        <v>90</v>
      </c>
      <c r="C15" s="220">
        <v>1948.297062394</v>
      </c>
      <c r="D15" s="220" t="s">
        <v>87</v>
      </c>
      <c r="E15" s="220">
        <v>6538.9038235858006</v>
      </c>
      <c r="F15" s="220">
        <v>6673.9139848722007</v>
      </c>
      <c r="G15" s="220">
        <v>5262.2442246421006</v>
      </c>
      <c r="H15" s="220">
        <v>4020.4063978208001</v>
      </c>
      <c r="I15" s="220">
        <v>9210.9538265322008</v>
      </c>
      <c r="J15" s="220">
        <v>8773.7447284696009</v>
      </c>
      <c r="K15" s="220">
        <v>10474.294348796901</v>
      </c>
      <c r="L15" s="220">
        <v>4380.7288057527003</v>
      </c>
      <c r="M15" s="220">
        <v>12446.8524736243</v>
      </c>
    </row>
    <row r="16" spans="1:13" x14ac:dyDescent="0.25">
      <c r="A16" s="255">
        <v>2007</v>
      </c>
      <c r="B16" s="76" t="s">
        <v>86</v>
      </c>
      <c r="C16" s="218" t="s">
        <v>87</v>
      </c>
      <c r="D16" s="218">
        <v>9386.5065063767997</v>
      </c>
      <c r="E16" s="218">
        <v>6442.5439999849004</v>
      </c>
      <c r="F16" s="218">
        <v>6858.8626483456001</v>
      </c>
      <c r="G16" s="218">
        <v>5121.2568103497006</v>
      </c>
      <c r="H16" s="218">
        <v>4283.6038806594997</v>
      </c>
      <c r="I16" s="218">
        <v>7816.8048389762998</v>
      </c>
      <c r="J16" s="218">
        <v>8851.4207903786009</v>
      </c>
      <c r="K16" s="218">
        <v>10317.604089169601</v>
      </c>
      <c r="L16" s="218">
        <v>4494.5300750196002</v>
      </c>
      <c r="M16" s="218">
        <v>11809.666537729501</v>
      </c>
    </row>
    <row r="17" spans="1:13" x14ac:dyDescent="0.25">
      <c r="A17" s="256"/>
      <c r="B17" s="77" t="s">
        <v>88</v>
      </c>
      <c r="C17" s="219">
        <v>2124.6048626730003</v>
      </c>
      <c r="D17" s="219">
        <v>9343.3229976423008</v>
      </c>
      <c r="E17" s="219">
        <v>6427.4282590384</v>
      </c>
      <c r="F17" s="219">
        <v>6943.3495225813003</v>
      </c>
      <c r="G17" s="219">
        <v>5135.5214533777998</v>
      </c>
      <c r="H17" s="219">
        <v>4442.0588038348005</v>
      </c>
      <c r="I17" s="219">
        <v>8757.1497913761996</v>
      </c>
      <c r="J17" s="219">
        <v>9366.4888946712999</v>
      </c>
      <c r="K17" s="219">
        <v>10928.197842911301</v>
      </c>
      <c r="L17" s="219">
        <v>4541.7170983561</v>
      </c>
      <c r="M17" s="219">
        <v>11640.1794738182</v>
      </c>
    </row>
    <row r="18" spans="1:13" x14ac:dyDescent="0.25">
      <c r="A18" s="256"/>
      <c r="B18" s="77" t="s">
        <v>89</v>
      </c>
      <c r="C18" s="219">
        <v>1552.3104701297</v>
      </c>
      <c r="D18" s="219">
        <v>10649.9324985168</v>
      </c>
      <c r="E18" s="219">
        <v>5978.6573340519999</v>
      </c>
      <c r="F18" s="219">
        <v>7195.0404240415</v>
      </c>
      <c r="G18" s="219">
        <v>5280.0353515366005</v>
      </c>
      <c r="H18" s="219">
        <v>4389.9963433216999</v>
      </c>
      <c r="I18" s="219">
        <v>9131.6810290489011</v>
      </c>
      <c r="J18" s="219">
        <v>10090.4570290462</v>
      </c>
      <c r="K18" s="219">
        <v>11956.0656506056</v>
      </c>
      <c r="L18" s="219">
        <v>4778.2569450686005</v>
      </c>
      <c r="M18" s="219">
        <v>11293.5647944387</v>
      </c>
    </row>
    <row r="19" spans="1:13" x14ac:dyDescent="0.25">
      <c r="A19" s="257"/>
      <c r="B19" s="78" t="s">
        <v>90</v>
      </c>
      <c r="C19" s="220">
        <v>1418.9108277358</v>
      </c>
      <c r="D19" s="220" t="s">
        <v>87</v>
      </c>
      <c r="E19" s="220">
        <v>6249.6326158719003</v>
      </c>
      <c r="F19" s="220">
        <v>6921.9483012730007</v>
      </c>
      <c r="G19" s="220">
        <v>4731.5201541618999</v>
      </c>
      <c r="H19" s="220">
        <v>4269.5196402029005</v>
      </c>
      <c r="I19" s="220">
        <v>8841.6374367684002</v>
      </c>
      <c r="J19" s="220">
        <v>9869.0434293426006</v>
      </c>
      <c r="K19" s="220">
        <v>11284.4126715727</v>
      </c>
      <c r="L19" s="220">
        <v>4095.8607304288003</v>
      </c>
      <c r="M19" s="220">
        <v>12004.467358166201</v>
      </c>
    </row>
    <row r="20" spans="1:13" x14ac:dyDescent="0.25">
      <c r="A20" s="255">
        <v>2008</v>
      </c>
      <c r="B20" s="76" t="s">
        <v>86</v>
      </c>
      <c r="C20" s="218">
        <v>1505.0241873500001</v>
      </c>
      <c r="D20" s="218">
        <v>8029.4654184432002</v>
      </c>
      <c r="E20" s="218">
        <v>6238.5416417453998</v>
      </c>
      <c r="F20" s="218">
        <v>6741.3078406036002</v>
      </c>
      <c r="G20" s="218">
        <v>5412.5587862870998</v>
      </c>
      <c r="H20" s="218">
        <v>4086.8690444225003</v>
      </c>
      <c r="I20" s="218">
        <v>8472.8818350366</v>
      </c>
      <c r="J20" s="218">
        <v>10024.818950659101</v>
      </c>
      <c r="K20" s="218">
        <v>11014.866756737201</v>
      </c>
      <c r="L20" s="218">
        <v>4502.4880354841998</v>
      </c>
      <c r="M20" s="218">
        <v>10386.4664339786</v>
      </c>
    </row>
    <row r="21" spans="1:13" x14ac:dyDescent="0.25">
      <c r="A21" s="256"/>
      <c r="B21" s="77" t="s">
        <v>88</v>
      </c>
      <c r="C21" s="219">
        <v>1679.0394408615</v>
      </c>
      <c r="D21" s="219" t="s">
        <v>87</v>
      </c>
      <c r="E21" s="219">
        <v>6486.2669052991005</v>
      </c>
      <c r="F21" s="219">
        <v>6971.7913372863004</v>
      </c>
      <c r="G21" s="219">
        <v>5335.4919343417005</v>
      </c>
      <c r="H21" s="219">
        <v>4446.4492075365006</v>
      </c>
      <c r="I21" s="219">
        <v>8717.7659456480997</v>
      </c>
      <c r="J21" s="219">
        <v>10686.1246160808</v>
      </c>
      <c r="K21" s="219">
        <v>10701.786133089201</v>
      </c>
      <c r="L21" s="219">
        <v>4546.4309075712999</v>
      </c>
      <c r="M21" s="219">
        <v>10877.912295881601</v>
      </c>
    </row>
    <row r="22" spans="1:13" x14ac:dyDescent="0.25">
      <c r="A22" s="256"/>
      <c r="B22" s="77" t="s">
        <v>89</v>
      </c>
      <c r="C22" s="219">
        <v>1999.3543039876001</v>
      </c>
      <c r="D22" s="219">
        <v>7307.8161314713007</v>
      </c>
      <c r="E22" s="219">
        <v>6780.3346171885005</v>
      </c>
      <c r="F22" s="219">
        <v>6898.7029735146998</v>
      </c>
      <c r="G22" s="219">
        <v>5436.3082686688003</v>
      </c>
      <c r="H22" s="219">
        <v>4381.4710240683999</v>
      </c>
      <c r="I22" s="219">
        <v>10075.0332184778</v>
      </c>
      <c r="J22" s="219">
        <v>9326.6463212173003</v>
      </c>
      <c r="K22" s="219">
        <v>10442.591581378001</v>
      </c>
      <c r="L22" s="219">
        <v>4808.2259218606005</v>
      </c>
      <c r="M22" s="219">
        <v>11225.1589265736</v>
      </c>
    </row>
    <row r="23" spans="1:13" x14ac:dyDescent="0.25">
      <c r="A23" s="257"/>
      <c r="B23" s="78" t="s">
        <v>90</v>
      </c>
      <c r="C23" s="220">
        <v>1656.9763023105002</v>
      </c>
      <c r="D23" s="220">
        <v>7865.2176103173006</v>
      </c>
      <c r="E23" s="220">
        <v>6207.9455054859</v>
      </c>
      <c r="F23" s="220">
        <v>6911.4786851407998</v>
      </c>
      <c r="G23" s="220">
        <v>4812.8219796812</v>
      </c>
      <c r="H23" s="220">
        <v>4413.7205856259998</v>
      </c>
      <c r="I23" s="220">
        <v>8395.1492166740009</v>
      </c>
      <c r="J23" s="220">
        <v>9350.5798906641012</v>
      </c>
      <c r="K23" s="220">
        <v>10618.169360976301</v>
      </c>
      <c r="L23" s="220">
        <v>4716.3725441460001</v>
      </c>
      <c r="M23" s="220">
        <v>12276.7427495879</v>
      </c>
    </row>
    <row r="24" spans="1:13" x14ac:dyDescent="0.25">
      <c r="A24" s="255">
        <v>2009</v>
      </c>
      <c r="B24" s="76" t="s">
        <v>86</v>
      </c>
      <c r="C24" s="218">
        <v>2018.7148083146001</v>
      </c>
      <c r="D24" s="218" t="s">
        <v>87</v>
      </c>
      <c r="E24" s="218">
        <v>6049.1681463105006</v>
      </c>
      <c r="F24" s="218">
        <v>6787.2808043368004</v>
      </c>
      <c r="G24" s="218">
        <v>4665.0919863226</v>
      </c>
      <c r="H24" s="218">
        <v>4280.4237642093003</v>
      </c>
      <c r="I24" s="218" t="s">
        <v>87</v>
      </c>
      <c r="J24" s="218">
        <v>8443.4277007670007</v>
      </c>
      <c r="K24" s="218">
        <v>9858.4674253054</v>
      </c>
      <c r="L24" s="218">
        <v>4606.1930897905004</v>
      </c>
      <c r="M24" s="218">
        <v>11802.462547290101</v>
      </c>
    </row>
    <row r="25" spans="1:13" x14ac:dyDescent="0.25">
      <c r="A25" s="256"/>
      <c r="B25" s="77" t="s">
        <v>88</v>
      </c>
      <c r="C25" s="219" t="s">
        <v>87</v>
      </c>
      <c r="D25" s="219">
        <v>8509.0045712661995</v>
      </c>
      <c r="E25" s="219">
        <v>6104.2102173241001</v>
      </c>
      <c r="F25" s="219">
        <v>6562.0096408624004</v>
      </c>
      <c r="G25" s="219">
        <v>4540.2008149921003</v>
      </c>
      <c r="H25" s="219">
        <v>4170.0009475436</v>
      </c>
      <c r="I25" s="219">
        <v>8549.5498451108997</v>
      </c>
      <c r="J25" s="219">
        <v>7718.5279983176006</v>
      </c>
      <c r="K25" s="219">
        <v>10341.978766731499</v>
      </c>
      <c r="L25" s="219">
        <v>4783.7703452167998</v>
      </c>
      <c r="M25" s="219">
        <v>12203.1912521665</v>
      </c>
    </row>
    <row r="26" spans="1:13" x14ac:dyDescent="0.25">
      <c r="A26" s="256"/>
      <c r="B26" s="77" t="s">
        <v>89</v>
      </c>
      <c r="C26" s="219">
        <v>1830.3793300045002</v>
      </c>
      <c r="D26" s="219" t="s">
        <v>87</v>
      </c>
      <c r="E26" s="219">
        <v>5682.1470256513003</v>
      </c>
      <c r="F26" s="219">
        <v>6341.0152202946001</v>
      </c>
      <c r="G26" s="219">
        <v>4716.8396867897</v>
      </c>
      <c r="H26" s="219">
        <v>4378.6873184706001</v>
      </c>
      <c r="I26" s="219">
        <v>8259.9734732016004</v>
      </c>
      <c r="J26" s="219">
        <v>7499.3876266653006</v>
      </c>
      <c r="K26" s="219">
        <v>10459.947835569601</v>
      </c>
      <c r="L26" s="219">
        <v>4808.4773294358001</v>
      </c>
      <c r="M26" s="219">
        <v>10706.3181102947</v>
      </c>
    </row>
    <row r="27" spans="1:13" x14ac:dyDescent="0.25">
      <c r="A27" s="257"/>
      <c r="B27" s="78" t="s">
        <v>90</v>
      </c>
      <c r="C27" s="220">
        <v>1849.770669775</v>
      </c>
      <c r="D27" s="220">
        <v>7652.6293291374004</v>
      </c>
      <c r="E27" s="220">
        <v>5456.1249661367001</v>
      </c>
      <c r="F27" s="220">
        <v>6321.3333074490001</v>
      </c>
      <c r="G27" s="220">
        <v>4367.9424506791001</v>
      </c>
      <c r="H27" s="220">
        <v>3627.7660202853999</v>
      </c>
      <c r="I27" s="220">
        <v>8951.1225585838001</v>
      </c>
      <c r="J27" s="220">
        <v>7854.3859816609001</v>
      </c>
      <c r="K27" s="220">
        <v>9476.6869424554006</v>
      </c>
      <c r="L27" s="220">
        <v>4314.1480469032003</v>
      </c>
      <c r="M27" s="220">
        <v>9857.7414490784995</v>
      </c>
    </row>
    <row r="28" spans="1:13" x14ac:dyDescent="0.25">
      <c r="A28" s="255">
        <v>2010</v>
      </c>
      <c r="B28" s="76" t="s">
        <v>86</v>
      </c>
      <c r="C28" s="218">
        <v>1932.7944493843002</v>
      </c>
      <c r="D28" s="218">
        <v>8835.5633256058009</v>
      </c>
      <c r="E28" s="218">
        <v>5776.5053576446999</v>
      </c>
      <c r="F28" s="218">
        <v>6420.9880631845999</v>
      </c>
      <c r="G28" s="218">
        <v>4845.8987561213999</v>
      </c>
      <c r="H28" s="218">
        <v>4308.2197948536004</v>
      </c>
      <c r="I28" s="218">
        <v>7750.6448263060001</v>
      </c>
      <c r="J28" s="218">
        <v>6749.0482997365007</v>
      </c>
      <c r="K28" s="218">
        <v>10389.917229196</v>
      </c>
      <c r="L28" s="218">
        <v>4855.9509461358002</v>
      </c>
      <c r="M28" s="218">
        <v>10527.2940544053</v>
      </c>
    </row>
    <row r="29" spans="1:13" x14ac:dyDescent="0.25">
      <c r="A29" s="256"/>
      <c r="B29" s="77" t="s">
        <v>88</v>
      </c>
      <c r="C29" s="219">
        <v>1974.1297203253</v>
      </c>
      <c r="D29" s="219" t="s">
        <v>87</v>
      </c>
      <c r="E29" s="219">
        <v>6032.1099387165004</v>
      </c>
      <c r="F29" s="219">
        <v>6249.9857018419007</v>
      </c>
      <c r="G29" s="219">
        <v>5108.7976048652999</v>
      </c>
      <c r="H29" s="219">
        <v>4238.4314003867003</v>
      </c>
      <c r="I29" s="219">
        <v>7557.2468356250001</v>
      </c>
      <c r="J29" s="219">
        <v>6876.5353847864999</v>
      </c>
      <c r="K29" s="219">
        <v>9895.1121940359008</v>
      </c>
      <c r="L29" s="219">
        <v>4574.9198376225004</v>
      </c>
      <c r="M29" s="219">
        <v>9999.6980470051003</v>
      </c>
    </row>
    <row r="30" spans="1:13" x14ac:dyDescent="0.25">
      <c r="A30" s="256"/>
      <c r="B30" s="77" t="s">
        <v>89</v>
      </c>
      <c r="C30" s="219">
        <v>1843.3220155151</v>
      </c>
      <c r="D30" s="219" t="s">
        <v>87</v>
      </c>
      <c r="E30" s="219">
        <v>6302.5095824584005</v>
      </c>
      <c r="F30" s="219">
        <v>6273.0032935395002</v>
      </c>
      <c r="G30" s="219">
        <v>5010.3601867236002</v>
      </c>
      <c r="H30" s="219">
        <v>4050.9262467943004</v>
      </c>
      <c r="I30" s="219">
        <v>8366.1760568287009</v>
      </c>
      <c r="J30" s="219">
        <v>7919.5529505710001</v>
      </c>
      <c r="K30" s="219">
        <v>9756.7336318515008</v>
      </c>
      <c r="L30" s="219">
        <v>4643.3146248542998</v>
      </c>
      <c r="M30" s="219">
        <v>11457.149794135901</v>
      </c>
    </row>
    <row r="31" spans="1:13" x14ac:dyDescent="0.25">
      <c r="A31" s="257"/>
      <c r="B31" s="78" t="s">
        <v>90</v>
      </c>
      <c r="C31" s="220">
        <v>1905.5882427319</v>
      </c>
      <c r="D31" s="220" t="s">
        <v>87</v>
      </c>
      <c r="E31" s="220">
        <v>5679.7416586483005</v>
      </c>
      <c r="F31" s="220">
        <v>5900.0082753042998</v>
      </c>
      <c r="G31" s="220">
        <v>4569.6025792381006</v>
      </c>
      <c r="H31" s="220">
        <v>4212.1865579250998</v>
      </c>
      <c r="I31" s="220">
        <v>7689.7165139712006</v>
      </c>
      <c r="J31" s="220">
        <v>7173.3321526046002</v>
      </c>
      <c r="K31" s="220">
        <v>8715.5445665161005</v>
      </c>
      <c r="L31" s="220">
        <v>4432.5118079537006</v>
      </c>
      <c r="M31" s="220">
        <v>11441.0374061766</v>
      </c>
    </row>
    <row r="32" spans="1:13" x14ac:dyDescent="0.25">
      <c r="A32" s="255">
        <v>2011</v>
      </c>
      <c r="B32" s="76" t="s">
        <v>86</v>
      </c>
      <c r="C32" s="218">
        <v>1753.9264316417</v>
      </c>
      <c r="D32" s="218">
        <v>6929.2605908891001</v>
      </c>
      <c r="E32" s="218">
        <v>5773.7075114303998</v>
      </c>
      <c r="F32" s="218">
        <v>6012.1569592025999</v>
      </c>
      <c r="G32" s="218">
        <v>4403.6242193406006</v>
      </c>
      <c r="H32" s="218">
        <v>4167.0161785641003</v>
      </c>
      <c r="I32" s="218">
        <v>7688.2287221155002</v>
      </c>
      <c r="J32" s="218">
        <v>7000.7475797452998</v>
      </c>
      <c r="K32" s="218">
        <v>9033.4176883493001</v>
      </c>
      <c r="L32" s="218">
        <v>4225.8743764115998</v>
      </c>
      <c r="M32" s="218">
        <v>9637.2526239269009</v>
      </c>
    </row>
    <row r="33" spans="1:13" x14ac:dyDescent="0.25">
      <c r="A33" s="256"/>
      <c r="B33" s="77" t="s">
        <v>88</v>
      </c>
      <c r="C33" s="219">
        <v>2104.7036030213003</v>
      </c>
      <c r="D33" s="219" t="s">
        <v>87</v>
      </c>
      <c r="E33" s="219">
        <v>6238.6150510512007</v>
      </c>
      <c r="F33" s="219">
        <v>6382.9036033977</v>
      </c>
      <c r="G33" s="219">
        <v>4338.8451224070004</v>
      </c>
      <c r="H33" s="219">
        <v>4200.9462417818004</v>
      </c>
      <c r="I33" s="219">
        <v>7561.2849832058</v>
      </c>
      <c r="J33" s="219">
        <v>7497.5280618200004</v>
      </c>
      <c r="K33" s="219">
        <v>9347.195471985</v>
      </c>
      <c r="L33" s="219">
        <v>4429.5477311954</v>
      </c>
      <c r="M33" s="219">
        <v>10650.566253793</v>
      </c>
    </row>
    <row r="34" spans="1:13" x14ac:dyDescent="0.25">
      <c r="A34" s="256"/>
      <c r="B34" s="77" t="s">
        <v>89</v>
      </c>
      <c r="C34" s="219">
        <v>1853.1530106307</v>
      </c>
      <c r="D34" s="219" t="s">
        <v>87</v>
      </c>
      <c r="E34" s="219">
        <v>6159.8416408828007</v>
      </c>
      <c r="F34" s="219">
        <v>6118.4178147802004</v>
      </c>
      <c r="G34" s="219">
        <v>4266.1540176516</v>
      </c>
      <c r="H34" s="219">
        <v>4227.8366039351004</v>
      </c>
      <c r="I34" s="219">
        <v>8150.5099492599002</v>
      </c>
      <c r="J34" s="219">
        <v>7515.6592413871003</v>
      </c>
      <c r="K34" s="219">
        <v>9982.5478220998011</v>
      </c>
      <c r="L34" s="219">
        <v>4577.2935410541004</v>
      </c>
      <c r="M34" s="219" t="s">
        <v>87</v>
      </c>
    </row>
    <row r="35" spans="1:13" x14ac:dyDescent="0.25">
      <c r="A35" s="257"/>
      <c r="B35" s="78" t="s">
        <v>90</v>
      </c>
      <c r="C35" s="220">
        <v>1820.2458001677001</v>
      </c>
      <c r="D35" s="220" t="s">
        <v>87</v>
      </c>
      <c r="E35" s="220">
        <v>5821.1735094143005</v>
      </c>
      <c r="F35" s="220">
        <v>5855.8751510981001</v>
      </c>
      <c r="G35" s="220">
        <v>4277.1945281621001</v>
      </c>
      <c r="H35" s="220">
        <v>4466.9263187785</v>
      </c>
      <c r="I35" s="220">
        <v>8870.7724827593011</v>
      </c>
      <c r="J35" s="220">
        <v>6749.4235256461006</v>
      </c>
      <c r="K35" s="220">
        <v>9075.7124823570011</v>
      </c>
      <c r="L35" s="220">
        <v>4464.5736801507001</v>
      </c>
      <c r="M35" s="220">
        <v>10404.048957568701</v>
      </c>
    </row>
    <row r="36" spans="1:13" x14ac:dyDescent="0.25">
      <c r="A36" s="255">
        <v>2012</v>
      </c>
      <c r="B36" s="76" t="s">
        <v>86</v>
      </c>
      <c r="C36" s="218">
        <v>1493.0148133965999</v>
      </c>
      <c r="D36" s="218">
        <v>6816.5352824030006</v>
      </c>
      <c r="E36" s="218">
        <v>5848.7984619384006</v>
      </c>
      <c r="F36" s="218">
        <v>5891.9400729169001</v>
      </c>
      <c r="G36" s="218">
        <v>4595.3721681020006</v>
      </c>
      <c r="H36" s="218">
        <v>4347.4288947372997</v>
      </c>
      <c r="I36" s="218">
        <v>8299.1295615867002</v>
      </c>
      <c r="J36" s="218">
        <v>7551.1076065719999</v>
      </c>
      <c r="K36" s="218">
        <v>9443.7366568448997</v>
      </c>
      <c r="L36" s="218">
        <v>4406.8610986814001</v>
      </c>
      <c r="M36" s="218">
        <v>10658.108760527501</v>
      </c>
    </row>
    <row r="37" spans="1:13" x14ac:dyDescent="0.25">
      <c r="A37" s="256"/>
      <c r="B37" s="77" t="s">
        <v>88</v>
      </c>
      <c r="C37" s="219">
        <v>1682.9843179598001</v>
      </c>
      <c r="D37" s="219">
        <v>6977.8815875085002</v>
      </c>
      <c r="E37" s="219">
        <v>5693.6112176909</v>
      </c>
      <c r="F37" s="219">
        <v>5977.1772027138004</v>
      </c>
      <c r="G37" s="219">
        <v>4296.1555529904999</v>
      </c>
      <c r="H37" s="219">
        <v>3796.1007193111</v>
      </c>
      <c r="I37" s="219">
        <v>7296.7162235748001</v>
      </c>
      <c r="J37" s="219">
        <v>7506.0956212229003</v>
      </c>
      <c r="K37" s="219">
        <v>9388.3777633417994</v>
      </c>
      <c r="L37" s="219">
        <v>4085.2111497777</v>
      </c>
      <c r="M37" s="219">
        <v>9847.3245514089995</v>
      </c>
    </row>
    <row r="38" spans="1:13" x14ac:dyDescent="0.25">
      <c r="A38" s="256"/>
      <c r="B38" s="77" t="s">
        <v>89</v>
      </c>
      <c r="C38" s="219">
        <v>1492.2843225512001</v>
      </c>
      <c r="D38" s="219">
        <v>8319.3964177264006</v>
      </c>
      <c r="E38" s="219">
        <v>5853.5992509317002</v>
      </c>
      <c r="F38" s="219">
        <v>6230.8058393025003</v>
      </c>
      <c r="G38" s="219">
        <v>4053.2841896162004</v>
      </c>
      <c r="H38" s="219">
        <v>3813.4032958548</v>
      </c>
      <c r="I38" s="219">
        <v>7269.5956608937004</v>
      </c>
      <c r="J38" s="219">
        <v>7199.0670007640001</v>
      </c>
      <c r="K38" s="219">
        <v>9122.4476669543001</v>
      </c>
      <c r="L38" s="219">
        <v>4288.5560211574002</v>
      </c>
      <c r="M38" s="219">
        <v>10513.346726708</v>
      </c>
    </row>
    <row r="39" spans="1:13" x14ac:dyDescent="0.25">
      <c r="A39" s="257"/>
      <c r="B39" s="78" t="s">
        <v>90</v>
      </c>
      <c r="C39" s="220">
        <v>1911.6139886012002</v>
      </c>
      <c r="D39" s="220">
        <v>7867.0023001785003</v>
      </c>
      <c r="E39" s="220">
        <v>6073.3322785388</v>
      </c>
      <c r="F39" s="220">
        <v>6271.6529520935001</v>
      </c>
      <c r="G39" s="220">
        <v>4319.4342056400001</v>
      </c>
      <c r="H39" s="220">
        <v>4668.6530371991003</v>
      </c>
      <c r="I39" s="220">
        <v>8641.5657027731995</v>
      </c>
      <c r="J39" s="220">
        <v>8413.5342546671</v>
      </c>
      <c r="K39" s="220">
        <v>9205.3635485734994</v>
      </c>
      <c r="L39" s="220">
        <v>3952.8790218529002</v>
      </c>
      <c r="M39" s="220">
        <v>10526.769224752101</v>
      </c>
    </row>
    <row r="40" spans="1:13" x14ac:dyDescent="0.25">
      <c r="A40" s="255">
        <v>2013</v>
      </c>
      <c r="B40" s="76" t="s">
        <v>86</v>
      </c>
      <c r="C40" s="218">
        <v>1745.0215224342001</v>
      </c>
      <c r="D40" s="218">
        <v>8175.5193508265002</v>
      </c>
      <c r="E40" s="218">
        <v>5838.8217235484999</v>
      </c>
      <c r="F40" s="218">
        <v>5723.9601918744002</v>
      </c>
      <c r="G40" s="218">
        <v>4265.2588217838002</v>
      </c>
      <c r="H40" s="218">
        <v>4918.0492705549004</v>
      </c>
      <c r="I40" s="218">
        <v>7532.6576030356</v>
      </c>
      <c r="J40" s="218">
        <v>7853.5841108431005</v>
      </c>
      <c r="K40" s="218">
        <v>9104.8153152898012</v>
      </c>
      <c r="L40" s="218">
        <v>4076.8964468138001</v>
      </c>
      <c r="M40" s="218">
        <v>10016.87549534</v>
      </c>
    </row>
    <row r="41" spans="1:13" x14ac:dyDescent="0.25">
      <c r="A41" s="256"/>
      <c r="B41" s="77" t="s">
        <v>88</v>
      </c>
      <c r="C41" s="219">
        <v>1845.0284568352001</v>
      </c>
      <c r="D41" s="219">
        <v>7774.0866639792002</v>
      </c>
      <c r="E41" s="219">
        <v>5660.5451158132</v>
      </c>
      <c r="F41" s="219">
        <v>6121.0705217080003</v>
      </c>
      <c r="G41" s="219">
        <v>4096.5083130864004</v>
      </c>
      <c r="H41" s="219">
        <v>3964.5636150698001</v>
      </c>
      <c r="I41" s="219">
        <v>7970.5239765494007</v>
      </c>
      <c r="J41" s="219">
        <v>8874.3692174958996</v>
      </c>
      <c r="K41" s="219">
        <v>9891.6955488129006</v>
      </c>
      <c r="L41" s="219">
        <v>4087.2159731252</v>
      </c>
      <c r="M41" s="219">
        <v>10025.424780352399</v>
      </c>
    </row>
    <row r="42" spans="1:13" x14ac:dyDescent="0.25">
      <c r="A42" s="256"/>
      <c r="B42" s="77" t="s">
        <v>89</v>
      </c>
      <c r="C42" s="219">
        <v>2021.4729561519</v>
      </c>
      <c r="D42" s="219">
        <v>7149.3219287444999</v>
      </c>
      <c r="E42" s="219">
        <v>5948.4459776489002</v>
      </c>
      <c r="F42" s="219">
        <v>6513.0322696113999</v>
      </c>
      <c r="G42" s="219">
        <v>4633.7291529865997</v>
      </c>
      <c r="H42" s="219">
        <v>4639.9386144910004</v>
      </c>
      <c r="I42" s="219">
        <v>7923.0555766953003</v>
      </c>
      <c r="J42" s="219">
        <v>8314.1189164854004</v>
      </c>
      <c r="K42" s="219">
        <v>9728.446951502201</v>
      </c>
      <c r="L42" s="219" t="s">
        <v>87</v>
      </c>
      <c r="M42" s="219">
        <v>9636.8966586987008</v>
      </c>
    </row>
    <row r="43" spans="1:13" x14ac:dyDescent="0.25">
      <c r="A43" s="257"/>
      <c r="B43" s="78" t="s">
        <v>90</v>
      </c>
      <c r="C43" s="220">
        <v>1926.5419662913</v>
      </c>
      <c r="D43" s="220" t="s">
        <v>87</v>
      </c>
      <c r="E43" s="220">
        <v>6046.228432379</v>
      </c>
      <c r="F43" s="220">
        <v>5687.0888653150005</v>
      </c>
      <c r="G43" s="220">
        <v>4488.5206421926005</v>
      </c>
      <c r="H43" s="220">
        <v>3958.4497590338001</v>
      </c>
      <c r="I43" s="220">
        <v>7936.7026486068007</v>
      </c>
      <c r="J43" s="220">
        <v>7623.5648601179</v>
      </c>
      <c r="K43" s="220">
        <v>10088.2705818717</v>
      </c>
      <c r="L43" s="220">
        <v>4174.7381950284998</v>
      </c>
      <c r="M43" s="220">
        <v>8840.2375251095</v>
      </c>
    </row>
    <row r="44" spans="1:13" x14ac:dyDescent="0.25">
      <c r="A44" s="255">
        <v>2014</v>
      </c>
      <c r="B44" s="76" t="s">
        <v>86</v>
      </c>
      <c r="C44" s="218">
        <v>1742.8614280823001</v>
      </c>
      <c r="D44" s="218">
        <v>9114.4562093241002</v>
      </c>
      <c r="E44" s="218">
        <v>5823.9585326104007</v>
      </c>
      <c r="F44" s="218">
        <v>5920.4899581338004</v>
      </c>
      <c r="G44" s="218">
        <v>4206.1230133202998</v>
      </c>
      <c r="H44" s="218">
        <v>3804.1260375769002</v>
      </c>
      <c r="I44" s="218">
        <v>6552.9131656622003</v>
      </c>
      <c r="J44" s="218">
        <v>7663.519933775</v>
      </c>
      <c r="K44" s="218">
        <v>9579.0834470123009</v>
      </c>
      <c r="L44" s="218">
        <v>4553.0633911446002</v>
      </c>
      <c r="M44" s="218">
        <v>10981.240022719401</v>
      </c>
    </row>
    <row r="45" spans="1:13" x14ac:dyDescent="0.25">
      <c r="A45" s="256"/>
      <c r="B45" s="77" t="s">
        <v>88</v>
      </c>
      <c r="C45" s="219">
        <v>1662.7466210791001</v>
      </c>
      <c r="D45" s="219">
        <v>9993.8602341892001</v>
      </c>
      <c r="E45" s="219">
        <v>5904.2875853122005</v>
      </c>
      <c r="F45" s="219">
        <v>6187.6113028848004</v>
      </c>
      <c r="G45" s="219">
        <v>4022.5704277848004</v>
      </c>
      <c r="H45" s="219">
        <v>3905.5032605277001</v>
      </c>
      <c r="I45" s="219">
        <v>6962.4489365642003</v>
      </c>
      <c r="J45" s="219">
        <v>8384.7243657743002</v>
      </c>
      <c r="K45" s="219">
        <v>9709.7085748213012</v>
      </c>
      <c r="L45" s="219">
        <v>4028.1807653858</v>
      </c>
      <c r="M45" s="219">
        <v>10763.0619192742</v>
      </c>
    </row>
    <row r="46" spans="1:13" x14ac:dyDescent="0.25">
      <c r="A46" s="256"/>
      <c r="B46" s="77" t="s">
        <v>89</v>
      </c>
      <c r="C46" s="219">
        <v>1650.5956832597001</v>
      </c>
      <c r="D46" s="219">
        <v>8861.9552850565997</v>
      </c>
      <c r="E46" s="219">
        <v>5917.8696062171002</v>
      </c>
      <c r="F46" s="219">
        <v>5883.6398115685006</v>
      </c>
      <c r="G46" s="219">
        <v>4067.8608521002002</v>
      </c>
      <c r="H46" s="219">
        <v>3596.1633585036002</v>
      </c>
      <c r="I46" s="219">
        <v>7959.3813566562003</v>
      </c>
      <c r="J46" s="219">
        <v>8059.1031885477005</v>
      </c>
      <c r="K46" s="219">
        <v>9756.0465914963006</v>
      </c>
      <c r="L46" s="219">
        <v>3997.9679942691</v>
      </c>
      <c r="M46" s="219">
        <v>9689.4976665512004</v>
      </c>
    </row>
    <row r="47" spans="1:13" x14ac:dyDescent="0.25">
      <c r="A47" s="257"/>
      <c r="B47" s="78" t="s">
        <v>90</v>
      </c>
      <c r="C47" s="220">
        <v>1666.5684715119</v>
      </c>
      <c r="D47" s="220">
        <v>9598.7054057966998</v>
      </c>
      <c r="E47" s="220">
        <v>5809.6892222206998</v>
      </c>
      <c r="F47" s="220">
        <v>5361.2072226805003</v>
      </c>
      <c r="G47" s="220">
        <v>4556.7677335474</v>
      </c>
      <c r="H47" s="220">
        <v>3795.5152037308003</v>
      </c>
      <c r="I47" s="220">
        <v>8244.3378942672007</v>
      </c>
      <c r="J47" s="220">
        <v>7263.8503732766003</v>
      </c>
      <c r="K47" s="220">
        <v>8903.1758625063012</v>
      </c>
      <c r="L47" s="220">
        <v>4181.9161502143997</v>
      </c>
      <c r="M47" s="220">
        <v>10220.7298978156</v>
      </c>
    </row>
    <row r="48" spans="1:13" x14ac:dyDescent="0.25">
      <c r="A48" s="255">
        <v>2015</v>
      </c>
      <c r="B48" s="76" t="s">
        <v>86</v>
      </c>
      <c r="C48" s="218">
        <v>1836.7899320759</v>
      </c>
      <c r="D48" s="218">
        <v>9319.2065825226</v>
      </c>
      <c r="E48" s="218">
        <v>5696.5538580177999</v>
      </c>
      <c r="F48" s="218">
        <v>5687.6440889290998</v>
      </c>
      <c r="G48" s="218">
        <v>4587.7840226718999</v>
      </c>
      <c r="H48" s="218">
        <v>3839.1851793037999</v>
      </c>
      <c r="I48" s="218">
        <v>7228.6201912869001</v>
      </c>
      <c r="J48" s="218">
        <v>7012.0358757163003</v>
      </c>
      <c r="K48" s="218">
        <v>9666.0811245869008</v>
      </c>
      <c r="L48" s="218">
        <v>3739.0038737315003</v>
      </c>
      <c r="M48" s="218">
        <v>10162.742895895401</v>
      </c>
    </row>
    <row r="49" spans="1:13" x14ac:dyDescent="0.25">
      <c r="A49" s="256"/>
      <c r="B49" s="77" t="s">
        <v>88</v>
      </c>
      <c r="C49" s="219">
        <v>1829.2152354758</v>
      </c>
      <c r="D49" s="219" t="s">
        <v>87</v>
      </c>
      <c r="E49" s="219">
        <v>5564.5452516712003</v>
      </c>
      <c r="F49" s="219">
        <v>5793.6087423555</v>
      </c>
      <c r="G49" s="219">
        <v>4367.6256229275004</v>
      </c>
      <c r="H49" s="219">
        <v>3683.1773365242002</v>
      </c>
      <c r="I49" s="219">
        <v>7866.0200356839005</v>
      </c>
      <c r="J49" s="219">
        <v>6116.6988103783005</v>
      </c>
      <c r="K49" s="219">
        <v>9403.6128310345011</v>
      </c>
      <c r="L49" s="219">
        <v>4176.1127006125998</v>
      </c>
      <c r="M49" s="219">
        <v>10024.3724527624</v>
      </c>
    </row>
    <row r="50" spans="1:13" x14ac:dyDescent="0.25">
      <c r="A50" s="256"/>
      <c r="B50" s="77" t="s">
        <v>89</v>
      </c>
      <c r="C50" s="219">
        <v>1767.1127056344001</v>
      </c>
      <c r="D50" s="219">
        <v>11352.7813891323</v>
      </c>
      <c r="E50" s="219">
        <v>6122.1978798320006</v>
      </c>
      <c r="F50" s="219">
        <v>5850.5787126692003</v>
      </c>
      <c r="G50" s="219">
        <v>4039.7217440938002</v>
      </c>
      <c r="H50" s="219">
        <v>4055.0072613559</v>
      </c>
      <c r="I50" s="219">
        <v>8329.9294970417996</v>
      </c>
      <c r="J50" s="219">
        <v>6416.4429779981001</v>
      </c>
      <c r="K50" s="219">
        <v>9882.3023282288996</v>
      </c>
      <c r="L50" s="219">
        <v>3965.2216332203002</v>
      </c>
      <c r="M50" s="219">
        <v>10554.393239586499</v>
      </c>
    </row>
    <row r="51" spans="1:13" x14ac:dyDescent="0.25">
      <c r="A51" s="257"/>
      <c r="B51" s="78" t="s">
        <v>90</v>
      </c>
      <c r="C51" s="220">
        <v>1898.1667080594</v>
      </c>
      <c r="D51" s="220" t="s">
        <v>87</v>
      </c>
      <c r="E51" s="220">
        <v>6360.1607857602003</v>
      </c>
      <c r="F51" s="220">
        <v>6885.4196810099002</v>
      </c>
      <c r="G51" s="220">
        <v>4245.8203461465</v>
      </c>
      <c r="H51" s="220">
        <v>3875.3199862448</v>
      </c>
      <c r="I51" s="220">
        <v>8183.8661379006007</v>
      </c>
      <c r="J51" s="220">
        <v>5951.9536109838</v>
      </c>
      <c r="K51" s="220">
        <v>8844.6209402693003</v>
      </c>
      <c r="L51" s="220">
        <v>3975.6004670509001</v>
      </c>
      <c r="M51" s="220">
        <v>11885.0252148128</v>
      </c>
    </row>
    <row r="52" spans="1:13" x14ac:dyDescent="0.25">
      <c r="A52" s="255">
        <v>2016</v>
      </c>
      <c r="B52" s="76" t="s">
        <v>86</v>
      </c>
      <c r="C52" s="218">
        <v>1807.2241730807</v>
      </c>
      <c r="D52" s="218" t="s">
        <v>87</v>
      </c>
      <c r="E52" s="218">
        <v>6885.7141688203001</v>
      </c>
      <c r="F52" s="218">
        <v>6258.3468802085999</v>
      </c>
      <c r="G52" s="218">
        <v>4132.4737244693997</v>
      </c>
      <c r="H52" s="218">
        <v>3955.7205341870003</v>
      </c>
      <c r="I52" s="218">
        <v>7916.3894371257002</v>
      </c>
      <c r="J52" s="218">
        <v>6487.2603935608004</v>
      </c>
      <c r="K52" s="218">
        <v>9235.7727346309002</v>
      </c>
      <c r="L52" s="218">
        <v>3837.3435356429</v>
      </c>
      <c r="M52" s="218">
        <v>12354.343487609</v>
      </c>
    </row>
    <row r="53" spans="1:13" x14ac:dyDescent="0.25">
      <c r="A53" s="256"/>
      <c r="B53" s="77" t="s">
        <v>88</v>
      </c>
      <c r="C53" s="219">
        <v>1870.2899863513001</v>
      </c>
      <c r="D53" s="219" t="s">
        <v>87</v>
      </c>
      <c r="E53" s="219">
        <v>6769.5886327844</v>
      </c>
      <c r="F53" s="219">
        <v>6587.0264359831999</v>
      </c>
      <c r="G53" s="219">
        <v>4329.1645785492001</v>
      </c>
      <c r="H53" s="219">
        <v>3356.1583363703003</v>
      </c>
      <c r="I53" s="219">
        <v>8109.7637911166003</v>
      </c>
      <c r="J53" s="219">
        <v>7045.6058136346001</v>
      </c>
      <c r="K53" s="219">
        <v>9121.2599787544004</v>
      </c>
      <c r="L53" s="219">
        <v>4334.6475942068</v>
      </c>
      <c r="M53" s="219">
        <v>13599.530515514101</v>
      </c>
    </row>
    <row r="54" spans="1:13" x14ac:dyDescent="0.25">
      <c r="A54" s="256"/>
      <c r="B54" s="77" t="s">
        <v>89</v>
      </c>
      <c r="C54" s="219">
        <v>2023.6327707185001</v>
      </c>
      <c r="D54" s="219">
        <v>8804.1166255237003</v>
      </c>
      <c r="E54" s="219">
        <v>6763.9892212817003</v>
      </c>
      <c r="F54" s="219">
        <v>6256.1150174487002</v>
      </c>
      <c r="G54" s="219">
        <v>4948.0715764035003</v>
      </c>
      <c r="H54" s="219">
        <v>3821.3419197875</v>
      </c>
      <c r="I54" s="219">
        <v>8200.040004054501</v>
      </c>
      <c r="J54" s="219">
        <v>7221.2707063542002</v>
      </c>
      <c r="K54" s="219">
        <v>8998.8699474639998</v>
      </c>
      <c r="L54" s="219">
        <v>4094.2031903161001</v>
      </c>
      <c r="M54" s="219">
        <v>11253.3473810409</v>
      </c>
    </row>
    <row r="55" spans="1:13" x14ac:dyDescent="0.25">
      <c r="A55" s="257"/>
      <c r="B55" s="78" t="s">
        <v>90</v>
      </c>
      <c r="C55" s="220">
        <v>1707.9357081744001</v>
      </c>
      <c r="D55" s="220" t="s">
        <v>87</v>
      </c>
      <c r="E55" s="220">
        <v>6139.2295722268</v>
      </c>
      <c r="F55" s="220">
        <v>5729.0409573098004</v>
      </c>
      <c r="G55" s="220">
        <v>4298.2605339992006</v>
      </c>
      <c r="H55" s="220">
        <v>3581.2482488496003</v>
      </c>
      <c r="I55" s="220">
        <v>7866.6896557337004</v>
      </c>
      <c r="J55" s="220">
        <v>6415.8551431542001</v>
      </c>
      <c r="K55" s="220">
        <v>8523.9601481310001</v>
      </c>
      <c r="L55" s="220">
        <v>3833.7034975322999</v>
      </c>
      <c r="M55" s="220">
        <v>10561.093362502201</v>
      </c>
    </row>
    <row r="56" spans="1:13" x14ac:dyDescent="0.25">
      <c r="A56" s="255">
        <v>2017</v>
      </c>
      <c r="B56" s="76" t="s">
        <v>86</v>
      </c>
      <c r="C56" s="218">
        <v>2000.8730411621</v>
      </c>
      <c r="D56" s="218" t="s">
        <v>87</v>
      </c>
      <c r="E56" s="218">
        <v>6688.2130774130001</v>
      </c>
      <c r="F56" s="218">
        <v>6264.1277936959004</v>
      </c>
      <c r="G56" s="218">
        <v>4309.0404122904001</v>
      </c>
      <c r="H56" s="218">
        <v>3849.2638334800999</v>
      </c>
      <c r="I56" s="218">
        <v>8471.1482248663997</v>
      </c>
      <c r="J56" s="218">
        <v>7625.1493438607004</v>
      </c>
      <c r="K56" s="218">
        <v>9880.0469047383012</v>
      </c>
      <c r="L56" s="218">
        <v>4540.0179112742999</v>
      </c>
      <c r="M56" s="218">
        <v>11897.374190015</v>
      </c>
    </row>
    <row r="57" spans="1:13" x14ac:dyDescent="0.25">
      <c r="A57" s="256"/>
      <c r="B57" s="77" t="s">
        <v>88</v>
      </c>
      <c r="C57" s="219">
        <v>2360.3908694502002</v>
      </c>
      <c r="D57" s="219">
        <v>8315.3836093303998</v>
      </c>
      <c r="E57" s="219">
        <v>7315.4855706818007</v>
      </c>
      <c r="F57" s="219">
        <v>6385.1464361868002</v>
      </c>
      <c r="G57" s="219">
        <v>4443.8957762472</v>
      </c>
      <c r="H57" s="219">
        <v>3963.3606434132003</v>
      </c>
      <c r="I57" s="219">
        <v>9108.9222337153005</v>
      </c>
      <c r="J57" s="219">
        <v>7168.1904763181001</v>
      </c>
      <c r="K57" s="219">
        <v>9207.7968452276</v>
      </c>
      <c r="L57" s="219">
        <v>4440.1998036991999</v>
      </c>
      <c r="M57" s="219">
        <v>10870.1612394683</v>
      </c>
    </row>
    <row r="58" spans="1:13" x14ac:dyDescent="0.25">
      <c r="A58" s="256"/>
      <c r="B58" s="77" t="s">
        <v>89</v>
      </c>
      <c r="C58" s="219">
        <v>2134.8108546538001</v>
      </c>
      <c r="D58" s="219">
        <v>7692.3653757634002</v>
      </c>
      <c r="E58" s="219">
        <v>7185.2795705713006</v>
      </c>
      <c r="F58" s="219">
        <v>6594.6785060504999</v>
      </c>
      <c r="G58" s="219">
        <v>4494.6976487594002</v>
      </c>
      <c r="H58" s="219">
        <v>4518.8264363426006</v>
      </c>
      <c r="I58" s="219">
        <v>8386.5520381076003</v>
      </c>
      <c r="J58" s="219">
        <v>7620.5304087878003</v>
      </c>
      <c r="K58" s="219">
        <v>10495.6377750714</v>
      </c>
      <c r="L58" s="219">
        <v>4094.1579897128004</v>
      </c>
      <c r="M58" s="219">
        <v>13430.960149063101</v>
      </c>
    </row>
    <row r="59" spans="1:13" x14ac:dyDescent="0.25">
      <c r="A59" s="257"/>
      <c r="B59" s="78" t="s">
        <v>90</v>
      </c>
      <c r="C59" s="220">
        <v>2038.1232427623002</v>
      </c>
      <c r="D59" s="220">
        <v>8293.8380132138009</v>
      </c>
      <c r="E59" s="220">
        <v>6722.7349784621001</v>
      </c>
      <c r="F59" s="220">
        <v>6096.6666840589005</v>
      </c>
      <c r="G59" s="220">
        <v>4578.3913963062005</v>
      </c>
      <c r="H59" s="220">
        <v>4408.7329195802004</v>
      </c>
      <c r="I59" s="220">
        <v>8226.5922649050008</v>
      </c>
      <c r="J59" s="220">
        <v>7054.3687681290003</v>
      </c>
      <c r="K59" s="220">
        <v>9204.5161442315002</v>
      </c>
      <c r="L59" s="220">
        <v>4576.3024444348002</v>
      </c>
      <c r="M59" s="220">
        <v>11404.427256439001</v>
      </c>
    </row>
    <row r="60" spans="1:13" x14ac:dyDescent="0.25">
      <c r="A60" s="255">
        <v>2018</v>
      </c>
      <c r="B60" s="76" t="s">
        <v>86</v>
      </c>
      <c r="C60" s="218">
        <v>2358.6725763627001</v>
      </c>
      <c r="D60" s="218" t="s">
        <v>87</v>
      </c>
      <c r="E60" s="218">
        <v>6854.8851587935005</v>
      </c>
      <c r="F60" s="218">
        <v>6370.1901105282004</v>
      </c>
      <c r="G60" s="218">
        <v>4797.5151575360005</v>
      </c>
      <c r="H60" s="218">
        <v>4635.0230330730001</v>
      </c>
      <c r="I60" s="218">
        <v>8605.3546161807008</v>
      </c>
      <c r="J60" s="218">
        <v>8835.4909181076</v>
      </c>
      <c r="K60" s="218">
        <v>9993.6033646026008</v>
      </c>
      <c r="L60" s="218">
        <v>5191.5377240315001</v>
      </c>
      <c r="M60" s="218">
        <v>10619.492678795601</v>
      </c>
    </row>
    <row r="61" spans="1:13" x14ac:dyDescent="0.25">
      <c r="A61" s="256"/>
      <c r="B61" s="77" t="s">
        <v>88</v>
      </c>
      <c r="C61" s="219">
        <v>2297.1227356574</v>
      </c>
      <c r="D61" s="219">
        <v>11225.469738226901</v>
      </c>
      <c r="E61" s="219">
        <v>7172.2656160488004</v>
      </c>
      <c r="F61" s="219">
        <v>6434.1759674176001</v>
      </c>
      <c r="G61" s="219">
        <v>4826.3959487986003</v>
      </c>
      <c r="H61" s="219">
        <v>4689.4779538110997</v>
      </c>
      <c r="I61" s="219">
        <v>8543.9560038750005</v>
      </c>
      <c r="J61" s="219">
        <v>8442.5737243929998</v>
      </c>
      <c r="K61" s="219">
        <v>9164.5447408172004</v>
      </c>
      <c r="L61" s="219">
        <v>4993.9251371873997</v>
      </c>
      <c r="M61" s="219">
        <v>10097.394373569801</v>
      </c>
    </row>
    <row r="62" spans="1:13" x14ac:dyDescent="0.25">
      <c r="A62" s="256"/>
      <c r="B62" s="77" t="s">
        <v>89</v>
      </c>
      <c r="C62" s="219">
        <v>1886.1857703026001</v>
      </c>
      <c r="D62" s="219" t="s">
        <v>87</v>
      </c>
      <c r="E62" s="219">
        <v>6835.1155572647003</v>
      </c>
      <c r="F62" s="219">
        <v>6655.5276092610002</v>
      </c>
      <c r="G62" s="219">
        <v>4525.6248426528</v>
      </c>
      <c r="H62" s="219">
        <v>4831.7727376765006</v>
      </c>
      <c r="I62" s="219">
        <v>9875.5913567056996</v>
      </c>
      <c r="J62" s="219">
        <v>8929.8062100590996</v>
      </c>
      <c r="K62" s="219">
        <v>9158.2598180450004</v>
      </c>
      <c r="L62" s="219">
        <v>4947.5227277966005</v>
      </c>
      <c r="M62" s="219">
        <v>10494.0161154171</v>
      </c>
    </row>
    <row r="63" spans="1:13" x14ac:dyDescent="0.25">
      <c r="A63" s="257"/>
      <c r="B63" s="78" t="s">
        <v>90</v>
      </c>
      <c r="C63" s="220">
        <v>1981.1710899502</v>
      </c>
      <c r="D63" s="220" t="s">
        <v>87</v>
      </c>
      <c r="E63" s="220">
        <v>6968.2795280420005</v>
      </c>
      <c r="F63" s="220">
        <v>6913.2397892204999</v>
      </c>
      <c r="G63" s="220">
        <v>4908.9890041067001</v>
      </c>
      <c r="H63" s="220">
        <v>4481.3989086379997</v>
      </c>
      <c r="I63" s="220">
        <v>8941.9060103330012</v>
      </c>
      <c r="J63" s="220">
        <v>7830.0716781400006</v>
      </c>
      <c r="K63" s="220">
        <v>9494.8790340560008</v>
      </c>
      <c r="L63" s="220">
        <v>5205.5474346443998</v>
      </c>
      <c r="M63" s="220">
        <v>10566.9293005446</v>
      </c>
    </row>
    <row r="64" spans="1:13" x14ac:dyDescent="0.25">
      <c r="A64" s="255">
        <v>2019</v>
      </c>
      <c r="B64" s="76" t="s">
        <v>86</v>
      </c>
      <c r="C64" s="218">
        <v>2084.1052743163</v>
      </c>
      <c r="D64" s="218">
        <v>10637.3608506331</v>
      </c>
      <c r="E64" s="218">
        <v>6530.1024543604999</v>
      </c>
      <c r="F64" s="218">
        <v>6270.6666211526999</v>
      </c>
      <c r="G64" s="218">
        <v>5042.5173240134</v>
      </c>
      <c r="H64" s="218" t="s">
        <v>87</v>
      </c>
      <c r="I64" s="218">
        <v>9376.6983645218006</v>
      </c>
      <c r="J64" s="218">
        <v>8585.1198429336</v>
      </c>
      <c r="K64" s="218">
        <v>9936.7085771507009</v>
      </c>
      <c r="L64" s="218">
        <v>4616.3489110914998</v>
      </c>
      <c r="M64" s="218">
        <v>10704.8570322658</v>
      </c>
    </row>
    <row r="65" spans="1:13" x14ac:dyDescent="0.25">
      <c r="A65" s="256"/>
      <c r="B65" s="77" t="s">
        <v>88</v>
      </c>
      <c r="C65" s="219">
        <v>1836.4779261836002</v>
      </c>
      <c r="D65" s="219">
        <v>11950.5626736309</v>
      </c>
      <c r="E65" s="219">
        <v>6665.5823171679003</v>
      </c>
      <c r="F65" s="219">
        <v>6946.5995927540007</v>
      </c>
      <c r="G65" s="219">
        <v>4690.7360512371997</v>
      </c>
      <c r="H65" s="219">
        <v>4372.9586820445002</v>
      </c>
      <c r="I65" s="219">
        <v>9285.3504965006996</v>
      </c>
      <c r="J65" s="219">
        <v>7414.8912596643004</v>
      </c>
      <c r="K65" s="219">
        <v>9566.299997346001</v>
      </c>
      <c r="L65" s="219">
        <v>4412.7339204887003</v>
      </c>
      <c r="M65" s="219">
        <v>11280.4393356727</v>
      </c>
    </row>
    <row r="66" spans="1:13" x14ac:dyDescent="0.25">
      <c r="A66" s="256"/>
      <c r="B66" s="77" t="s">
        <v>89</v>
      </c>
      <c r="C66" s="219">
        <v>2186.424506716</v>
      </c>
      <c r="D66" s="219">
        <v>8573.4741382168995</v>
      </c>
      <c r="E66" s="219">
        <v>6743.8612528065005</v>
      </c>
      <c r="F66" s="219">
        <v>6819.4004545420003</v>
      </c>
      <c r="G66" s="219">
        <v>4677.1311130736003</v>
      </c>
      <c r="H66" s="219">
        <v>4469.7213989152006</v>
      </c>
      <c r="I66" s="219">
        <v>9123.2925939470006</v>
      </c>
      <c r="J66" s="219">
        <v>7397.2221555999004</v>
      </c>
      <c r="K66" s="219">
        <v>10835.053441346601</v>
      </c>
      <c r="L66" s="219">
        <v>4509.9887177395003</v>
      </c>
      <c r="M66" s="219">
        <v>10826.332864133001</v>
      </c>
    </row>
    <row r="67" spans="1:13" x14ac:dyDescent="0.25">
      <c r="A67" s="257"/>
      <c r="B67" s="78" t="s">
        <v>90</v>
      </c>
      <c r="C67" s="220">
        <v>2226.5845778133003</v>
      </c>
      <c r="D67" s="220" t="s">
        <v>87</v>
      </c>
      <c r="E67" s="220">
        <v>6905.3971839874002</v>
      </c>
      <c r="F67" s="220">
        <v>6775.4139435053003</v>
      </c>
      <c r="G67" s="220">
        <v>4761.7496272449998</v>
      </c>
      <c r="H67" s="220">
        <v>4747.4558650168001</v>
      </c>
      <c r="I67" s="220">
        <v>8561.2759984519998</v>
      </c>
      <c r="J67" s="220">
        <v>7705.0473503480998</v>
      </c>
      <c r="K67" s="220">
        <v>11460.093492915901</v>
      </c>
      <c r="L67" s="220">
        <v>4591.3547101337999</v>
      </c>
      <c r="M67" s="220">
        <v>10685.0030638751</v>
      </c>
    </row>
    <row r="68" spans="1:13" x14ac:dyDescent="0.25">
      <c r="A68" s="255">
        <v>2020</v>
      </c>
      <c r="B68" s="76" t="s">
        <v>86</v>
      </c>
      <c r="C68" s="218">
        <v>2301.8847923047001</v>
      </c>
      <c r="D68" s="218" t="s">
        <v>87</v>
      </c>
      <c r="E68" s="218">
        <v>7008.1843317613002</v>
      </c>
      <c r="F68" s="218">
        <v>6716.8450977475004</v>
      </c>
      <c r="G68" s="218">
        <v>4793.7288130088</v>
      </c>
      <c r="H68" s="218">
        <v>4911.8186508207</v>
      </c>
      <c r="I68" s="218">
        <v>8994.1061046512004</v>
      </c>
      <c r="J68" s="218">
        <v>8993.8532790980007</v>
      </c>
      <c r="K68" s="218">
        <v>10452.3789558106</v>
      </c>
      <c r="L68" s="218">
        <v>5188.3208102439003</v>
      </c>
      <c r="M68" s="218">
        <v>10777.793312731801</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t="s">
        <v>87</v>
      </c>
      <c r="D70" s="219" t="s">
        <v>87</v>
      </c>
      <c r="E70" s="219">
        <v>7581.5660572084998</v>
      </c>
      <c r="F70" s="219">
        <v>6136.1904714534003</v>
      </c>
      <c r="G70" s="219">
        <v>5052.0912600644006</v>
      </c>
      <c r="H70" s="219">
        <v>4127.4752722799003</v>
      </c>
      <c r="I70" s="219">
        <v>7376.8096190058004</v>
      </c>
      <c r="J70" s="219">
        <v>8509.1295767225001</v>
      </c>
      <c r="K70" s="219">
        <v>9421.0850027852011</v>
      </c>
      <c r="L70" s="219">
        <v>4645.9265807511001</v>
      </c>
      <c r="M70" s="219">
        <v>9467.1790900493997</v>
      </c>
    </row>
    <row r="71" spans="1:13" x14ac:dyDescent="0.25">
      <c r="A71" s="257"/>
      <c r="B71" s="78" t="s">
        <v>90</v>
      </c>
      <c r="C71" s="220" t="s">
        <v>87</v>
      </c>
      <c r="D71" s="220">
        <v>9281.7499047313995</v>
      </c>
      <c r="E71" s="220">
        <v>7137.8493877175006</v>
      </c>
      <c r="F71" s="220">
        <v>6220.412503085</v>
      </c>
      <c r="G71" s="220">
        <v>4895.1801117612004</v>
      </c>
      <c r="H71" s="220">
        <v>4490.6985713119002</v>
      </c>
      <c r="I71" s="220">
        <v>8920.3889576055008</v>
      </c>
      <c r="J71" s="220">
        <v>7832.5779689250003</v>
      </c>
      <c r="K71" s="220">
        <v>8673.5888848731011</v>
      </c>
      <c r="L71" s="220">
        <v>4422.7925430375999</v>
      </c>
      <c r="M71" s="220">
        <v>10098.316584059601</v>
      </c>
    </row>
    <row r="72" spans="1:13" x14ac:dyDescent="0.25">
      <c r="A72" s="255">
        <v>2021</v>
      </c>
      <c r="B72" s="76" t="s">
        <v>86</v>
      </c>
      <c r="C72" s="218">
        <v>2412.2332939534999</v>
      </c>
      <c r="D72" s="218">
        <v>7835.6480121146005</v>
      </c>
      <c r="E72" s="218">
        <v>7229.5299201621001</v>
      </c>
      <c r="F72" s="218">
        <v>5967.4147865209006</v>
      </c>
      <c r="G72" s="218">
        <v>5305.1783095595001</v>
      </c>
      <c r="H72" s="218">
        <v>5620.0443339781004</v>
      </c>
      <c r="I72" s="218">
        <v>8189.3749556501007</v>
      </c>
      <c r="J72" s="218">
        <v>8942.0572987321011</v>
      </c>
      <c r="K72" s="218">
        <v>8743.6835563805998</v>
      </c>
      <c r="L72" s="218">
        <v>4841.9286079358999</v>
      </c>
      <c r="M72" s="218">
        <v>12057.5163109269</v>
      </c>
    </row>
    <row r="73" spans="1:13" x14ac:dyDescent="0.25">
      <c r="A73" s="256"/>
      <c r="B73" s="77" t="s">
        <v>88</v>
      </c>
      <c r="C73" s="219">
        <v>2300.0002171749002</v>
      </c>
      <c r="D73" s="219">
        <v>14914.5408668052</v>
      </c>
      <c r="E73" s="219">
        <v>7548.4485678903002</v>
      </c>
      <c r="F73" s="219">
        <v>6413.1468406092999</v>
      </c>
      <c r="G73" s="219">
        <v>4880.8550562465998</v>
      </c>
      <c r="H73" s="219">
        <v>4695.2429680658997</v>
      </c>
      <c r="I73" s="219">
        <v>8672.2184826389002</v>
      </c>
      <c r="J73" s="219">
        <v>10211.534493772901</v>
      </c>
      <c r="K73" s="219">
        <v>8824.7675144757995</v>
      </c>
      <c r="L73" s="219">
        <v>4493.8743935772</v>
      </c>
      <c r="M73" s="219">
        <v>11294.399839421101</v>
      </c>
    </row>
    <row r="74" spans="1:13" x14ac:dyDescent="0.25">
      <c r="A74" s="256"/>
      <c r="B74" s="77" t="s">
        <v>89</v>
      </c>
      <c r="C74" s="219">
        <v>2347.0316546184999</v>
      </c>
      <c r="D74" s="219">
        <v>7056.0904194541999</v>
      </c>
      <c r="E74" s="219">
        <v>7494.3925937776003</v>
      </c>
      <c r="F74" s="219">
        <v>6454.4172457537006</v>
      </c>
      <c r="G74" s="219">
        <v>5002.2790608071</v>
      </c>
      <c r="H74" s="219">
        <v>4698.9747461211</v>
      </c>
      <c r="I74" s="219">
        <v>8830.7869455982</v>
      </c>
      <c r="J74" s="219">
        <v>8035.4906243689002</v>
      </c>
      <c r="K74" s="219">
        <v>9540.4099010710997</v>
      </c>
      <c r="L74" s="219">
        <v>4948.4671768727003</v>
      </c>
      <c r="M74" s="219">
        <v>11583.223602288701</v>
      </c>
    </row>
    <row r="75" spans="1:13" x14ac:dyDescent="0.25">
      <c r="A75" s="257"/>
      <c r="B75" s="78" t="s">
        <v>90</v>
      </c>
      <c r="C75" s="220">
        <v>2788.3653202307</v>
      </c>
      <c r="D75" s="220">
        <v>9172.8671662363995</v>
      </c>
      <c r="E75" s="220">
        <v>6964.3561103032998</v>
      </c>
      <c r="F75" s="220">
        <v>6880.7677796662001</v>
      </c>
      <c r="G75" s="220">
        <v>5300.0426292224001</v>
      </c>
      <c r="H75" s="220">
        <v>4890.2739343489002</v>
      </c>
      <c r="I75" s="220">
        <v>7931.4579091810001</v>
      </c>
      <c r="J75" s="220">
        <v>8033.8758876578004</v>
      </c>
      <c r="K75" s="220">
        <v>9539.9883496126004</v>
      </c>
      <c r="L75" s="220">
        <v>4933.9642984401999</v>
      </c>
      <c r="M75" s="220">
        <v>11063.444706513701</v>
      </c>
    </row>
    <row r="76" spans="1:13" x14ac:dyDescent="0.25">
      <c r="A76" s="255">
        <v>2022</v>
      </c>
      <c r="B76" s="76" t="s">
        <v>86</v>
      </c>
      <c r="C76" s="218">
        <v>2837.9227812829999</v>
      </c>
      <c r="D76" s="218">
        <v>9557.9245833834011</v>
      </c>
      <c r="E76" s="218">
        <v>6802.6588663413004</v>
      </c>
      <c r="F76" s="218">
        <v>6993.0050935042</v>
      </c>
      <c r="G76" s="218">
        <v>4973.9371844521002</v>
      </c>
      <c r="H76" s="218">
        <v>4903.0234786850006</v>
      </c>
      <c r="I76" s="218">
        <v>9117.9118192626011</v>
      </c>
      <c r="J76" s="218">
        <v>8018.8818418613</v>
      </c>
      <c r="K76" s="218">
        <v>8844.4776456140007</v>
      </c>
      <c r="L76" s="218">
        <v>4953.4243644894004</v>
      </c>
      <c r="M76" s="218">
        <v>10036.108384753501</v>
      </c>
    </row>
    <row r="77" spans="1:13" x14ac:dyDescent="0.25">
      <c r="A77" s="256"/>
      <c r="B77" s="77" t="s">
        <v>88</v>
      </c>
      <c r="C77" s="219">
        <v>3321.1028457463999</v>
      </c>
      <c r="D77" s="219" t="s">
        <v>87</v>
      </c>
      <c r="E77" s="219">
        <v>7056.0559054394007</v>
      </c>
      <c r="F77" s="219">
        <v>7306.3348460091001</v>
      </c>
      <c r="G77" s="219">
        <v>5270.7456566000001</v>
      </c>
      <c r="H77" s="219">
        <v>4613.7951697814005</v>
      </c>
      <c r="I77" s="219">
        <v>8477.4000945708995</v>
      </c>
      <c r="J77" s="219">
        <v>7815.988568322</v>
      </c>
      <c r="K77" s="219">
        <v>9732.0937214362002</v>
      </c>
      <c r="L77" s="219">
        <v>4939.9196852706</v>
      </c>
      <c r="M77" s="219">
        <v>13160.8650475021</v>
      </c>
    </row>
    <row r="78" spans="1:13" x14ac:dyDescent="0.25">
      <c r="A78" s="256"/>
      <c r="B78" s="77" t="s">
        <v>89</v>
      </c>
      <c r="C78" s="219">
        <v>2627.6003197457003</v>
      </c>
      <c r="D78" s="219" t="s">
        <v>87</v>
      </c>
      <c r="E78" s="219">
        <v>7159.7514546481007</v>
      </c>
      <c r="F78" s="219">
        <v>6837.4252523853002</v>
      </c>
      <c r="G78" s="219">
        <v>5046.9392009752</v>
      </c>
      <c r="H78" s="219">
        <v>5322.9747497267999</v>
      </c>
      <c r="I78" s="219">
        <v>8545.2961270601008</v>
      </c>
      <c r="J78" s="219">
        <v>7915.8300717822003</v>
      </c>
      <c r="K78" s="219">
        <v>9157.9016514597006</v>
      </c>
      <c r="L78" s="219">
        <v>4736.3530153124002</v>
      </c>
      <c r="M78" s="219">
        <v>12038.259649516</v>
      </c>
    </row>
    <row r="79" spans="1:13" x14ac:dyDescent="0.25">
      <c r="A79" s="257"/>
      <c r="B79" s="78" t="s">
        <v>90</v>
      </c>
      <c r="C79" s="220">
        <v>2774.6169518654001</v>
      </c>
      <c r="D79" s="220">
        <v>7664.0409383011001</v>
      </c>
      <c r="E79" s="220">
        <v>7016.9566668171001</v>
      </c>
      <c r="F79" s="220">
        <v>7104.8339307574006</v>
      </c>
      <c r="G79" s="220">
        <v>5208.4135552294001</v>
      </c>
      <c r="H79" s="220">
        <v>4427.9170405894001</v>
      </c>
      <c r="I79" s="220">
        <v>7888.2490500561007</v>
      </c>
      <c r="J79" s="220">
        <v>8049.9659244872</v>
      </c>
      <c r="K79" s="220">
        <v>8151.5826785276004</v>
      </c>
      <c r="L79" s="220">
        <v>4965.3191746903003</v>
      </c>
      <c r="M79" s="220">
        <v>10166.8138835847</v>
      </c>
    </row>
    <row r="80" spans="1:13" x14ac:dyDescent="0.25">
      <c r="A80" s="255">
        <v>2023</v>
      </c>
      <c r="B80" s="76" t="s">
        <v>86</v>
      </c>
      <c r="C80" s="218">
        <v>2879.6868685874001</v>
      </c>
      <c r="D80" s="218">
        <v>8756.8380506286994</v>
      </c>
      <c r="E80" s="218">
        <v>7543.5754307242005</v>
      </c>
      <c r="F80" s="218">
        <v>7345.0979007591004</v>
      </c>
      <c r="G80" s="218">
        <v>5737.7856900137003</v>
      </c>
      <c r="H80" s="218">
        <v>4874.4290768875999</v>
      </c>
      <c r="I80" s="218">
        <v>11140.471101200401</v>
      </c>
      <c r="J80" s="218">
        <v>8741.0686781073</v>
      </c>
      <c r="K80" s="218">
        <v>9482.3627095577012</v>
      </c>
      <c r="L80" s="218">
        <v>5314.5080681852005</v>
      </c>
      <c r="M80" s="218">
        <v>10706.5968902115</v>
      </c>
    </row>
    <row r="81" spans="1:13" x14ac:dyDescent="0.25">
      <c r="A81" s="256"/>
      <c r="B81" s="77" t="s">
        <v>88</v>
      </c>
      <c r="C81" s="219">
        <v>3225.9881073440001</v>
      </c>
      <c r="D81" s="219">
        <v>11144.8472949263</v>
      </c>
      <c r="E81" s="219">
        <v>7795.8962209156007</v>
      </c>
      <c r="F81" s="219">
        <v>7827.4574140806999</v>
      </c>
      <c r="G81" s="219">
        <v>5445.9134317677999</v>
      </c>
      <c r="H81" s="219">
        <v>4925.0472079023002</v>
      </c>
      <c r="I81" s="219">
        <v>8915.4624450679003</v>
      </c>
      <c r="J81" s="219">
        <v>7715.1600636576004</v>
      </c>
      <c r="K81" s="219">
        <v>9858.4159748272996</v>
      </c>
      <c r="L81" s="219">
        <v>4810.6364009508998</v>
      </c>
      <c r="M81" s="219">
        <v>10006.032548745201</v>
      </c>
    </row>
    <row r="82" spans="1:13" x14ac:dyDescent="0.25">
      <c r="A82" s="256"/>
      <c r="B82" s="77" t="s">
        <v>89</v>
      </c>
      <c r="C82" s="219">
        <v>3306.0835868040003</v>
      </c>
      <c r="D82" s="219" t="s">
        <v>87</v>
      </c>
      <c r="E82" s="219">
        <v>7609.9721361195006</v>
      </c>
      <c r="F82" s="219">
        <v>7311.3732607292004</v>
      </c>
      <c r="G82" s="219">
        <v>5625.9556125794006</v>
      </c>
      <c r="H82" s="219">
        <v>4639.0240879558005</v>
      </c>
      <c r="I82" s="219">
        <v>9893.155056592801</v>
      </c>
      <c r="J82" s="219">
        <v>9231.0476447764995</v>
      </c>
      <c r="K82" s="219">
        <v>9835.1600132800995</v>
      </c>
      <c r="L82" s="219">
        <v>5034.6151809409002</v>
      </c>
      <c r="M82" s="219">
        <v>11608.747651265401</v>
      </c>
    </row>
    <row r="83" spans="1:13" x14ac:dyDescent="0.25">
      <c r="A83" s="257"/>
      <c r="B83" s="78" t="s">
        <v>90</v>
      </c>
      <c r="C83" s="220">
        <v>3314.8871635116002</v>
      </c>
      <c r="D83" s="220">
        <v>8079.7417127824001</v>
      </c>
      <c r="E83" s="220">
        <v>7799.8125643512003</v>
      </c>
      <c r="F83" s="220">
        <v>7133.9750185027006</v>
      </c>
      <c r="G83" s="220">
        <v>5957.9275943326002</v>
      </c>
      <c r="H83" s="220">
        <v>5129.9201502315</v>
      </c>
      <c r="I83" s="220">
        <v>10219.020624221101</v>
      </c>
      <c r="J83" s="220">
        <v>8921.9038999969998</v>
      </c>
      <c r="K83" s="220">
        <v>9075.0276214406003</v>
      </c>
      <c r="L83" s="220">
        <v>5146.4001877542005</v>
      </c>
      <c r="M83" s="220">
        <v>9038.1622508675009</v>
      </c>
    </row>
    <row r="84" spans="1:13" x14ac:dyDescent="0.25">
      <c r="A84" s="255">
        <v>2024</v>
      </c>
      <c r="B84" s="76" t="s">
        <v>86</v>
      </c>
      <c r="C84" s="218">
        <v>4110.7164408158005</v>
      </c>
      <c r="D84" s="218">
        <v>11531.752906227801</v>
      </c>
      <c r="E84" s="218">
        <v>8352.7344706326003</v>
      </c>
      <c r="F84" s="218">
        <v>8070.7362269927007</v>
      </c>
      <c r="G84" s="218">
        <v>5658.2572882295999</v>
      </c>
      <c r="H84" s="218">
        <v>5127.2585592229998</v>
      </c>
      <c r="I84" s="218">
        <v>9759.1160390429995</v>
      </c>
      <c r="J84" s="218">
        <v>8069.4867601664</v>
      </c>
      <c r="K84" s="218">
        <v>10652.2009445609</v>
      </c>
      <c r="L84" s="218">
        <v>5650.8633426084998</v>
      </c>
      <c r="M84" s="218">
        <v>10621.3583026753</v>
      </c>
    </row>
    <row r="85" spans="1:13" x14ac:dyDescent="0.25">
      <c r="A85" s="256"/>
      <c r="B85" s="77" t="s">
        <v>88</v>
      </c>
      <c r="C85" s="219">
        <v>3361.8776036878003</v>
      </c>
      <c r="D85" s="219" t="s">
        <v>87</v>
      </c>
      <c r="E85" s="219">
        <v>8446.6937500330005</v>
      </c>
      <c r="F85" s="219">
        <v>7548.1545846316003</v>
      </c>
      <c r="G85" s="219">
        <v>6107.6124095640998</v>
      </c>
      <c r="H85" s="219">
        <v>5457.5982495287999</v>
      </c>
      <c r="I85" s="219">
        <v>11008.720359834901</v>
      </c>
      <c r="J85" s="219">
        <v>8026.0169848124006</v>
      </c>
      <c r="K85" s="219">
        <v>9237.7474969708001</v>
      </c>
      <c r="L85" s="219">
        <v>5793.8835639152003</v>
      </c>
      <c r="M85" s="219">
        <v>9881.6825487741007</v>
      </c>
    </row>
    <row r="86" spans="1:13" x14ac:dyDescent="0.25">
      <c r="A86" s="256"/>
      <c r="B86" s="77" t="s">
        <v>89</v>
      </c>
      <c r="C86" s="219">
        <v>3162.3907443224002</v>
      </c>
      <c r="D86" s="219">
        <v>10711.253277584201</v>
      </c>
      <c r="E86" s="219">
        <v>8159.8830856053</v>
      </c>
      <c r="F86" s="219">
        <v>7746.5248420400003</v>
      </c>
      <c r="G86" s="219">
        <v>5786.7138668877005</v>
      </c>
      <c r="H86" s="219">
        <v>5519.8296513707</v>
      </c>
      <c r="I86" s="219">
        <v>10022.9278404138</v>
      </c>
      <c r="J86" s="219">
        <v>8348.3634017331005</v>
      </c>
      <c r="K86" s="219">
        <v>9858.2124529154007</v>
      </c>
      <c r="L86" s="219">
        <v>5619.5423919271998</v>
      </c>
      <c r="M86" s="219">
        <v>10409.119811353301</v>
      </c>
    </row>
    <row r="87" spans="1:13" x14ac:dyDescent="0.25">
      <c r="A87" s="257"/>
      <c r="B87" s="78" t="s">
        <v>90</v>
      </c>
      <c r="C87" s="220">
        <v>3091.1643506736</v>
      </c>
      <c r="D87" s="220">
        <v>8622.9895776391004</v>
      </c>
      <c r="E87" s="220">
        <v>8755.7159282295997</v>
      </c>
      <c r="F87" s="220">
        <v>7705.5388284647006</v>
      </c>
      <c r="G87" s="220">
        <v>5608.8398749233002</v>
      </c>
      <c r="H87" s="220">
        <v>5466.4467082263</v>
      </c>
      <c r="I87" s="220">
        <v>10764.8075326731</v>
      </c>
      <c r="J87" s="220">
        <v>9888.8319950091009</v>
      </c>
      <c r="K87" s="220">
        <v>9209.3533794448995</v>
      </c>
      <c r="L87" s="220">
        <v>5466.5345441562004</v>
      </c>
      <c r="M87" s="220">
        <v>9760.7276776036997</v>
      </c>
    </row>
    <row r="88" spans="1:13" x14ac:dyDescent="0.25">
      <c r="A88" s="258">
        <v>2025</v>
      </c>
      <c r="B88" s="76" t="s">
        <v>86</v>
      </c>
      <c r="C88" s="218">
        <v>2898.5151590719001</v>
      </c>
      <c r="D88" s="218">
        <v>10131.638243265899</v>
      </c>
      <c r="E88" s="218">
        <v>9007.8147305454004</v>
      </c>
      <c r="F88" s="218">
        <v>6942.2929126807003</v>
      </c>
      <c r="G88" s="218">
        <v>5495.8394374660002</v>
      </c>
      <c r="H88" s="218">
        <v>4878.0482104025004</v>
      </c>
      <c r="I88" s="218">
        <v>9926.5745773676008</v>
      </c>
      <c r="J88" s="218">
        <v>8711.8934727268006</v>
      </c>
      <c r="K88" s="218">
        <v>9675.3220592056005</v>
      </c>
      <c r="L88" s="218">
        <v>6017.6152193489006</v>
      </c>
      <c r="M88" s="218">
        <v>11870.991396318999</v>
      </c>
    </row>
    <row r="89" spans="1:13" x14ac:dyDescent="0.25">
      <c r="A89" s="259"/>
      <c r="B89" s="77" t="s">
        <v>88</v>
      </c>
      <c r="C89" s="219">
        <v>2981.5202125218002</v>
      </c>
      <c r="D89" s="219">
        <v>12084.1731972174</v>
      </c>
      <c r="E89" s="219">
        <v>8114.7365719902</v>
      </c>
      <c r="F89" s="219">
        <v>6714.2631979177004</v>
      </c>
      <c r="G89" s="219">
        <v>5422.6238695105003</v>
      </c>
      <c r="H89" s="219">
        <v>5464.0831564370001</v>
      </c>
      <c r="I89" s="219">
        <v>9228.3575356321999</v>
      </c>
      <c r="J89" s="219">
        <v>8265.3280525894006</v>
      </c>
      <c r="K89" s="219">
        <v>9929.734170469701</v>
      </c>
      <c r="L89" s="219">
        <v>5384.8141726964004</v>
      </c>
      <c r="M89" s="219">
        <v>10367.002181120801</v>
      </c>
    </row>
    <row r="90" spans="1:13" ht="14.25" customHeight="1" x14ac:dyDescent="0.25">
      <c r="A90" s="259"/>
      <c r="B90" s="77" t="s">
        <v>89</v>
      </c>
      <c r="C90" s="219">
        <v>2599.8050092371</v>
      </c>
      <c r="D90" s="219">
        <v>8075.9823327283002</v>
      </c>
      <c r="E90" s="219">
        <v>7880.5830792922006</v>
      </c>
      <c r="F90" s="219">
        <v>7099.9274643994004</v>
      </c>
      <c r="G90" s="219">
        <v>5728.1568987524006</v>
      </c>
      <c r="H90" s="219">
        <v>4791.904549199</v>
      </c>
      <c r="I90" s="219">
        <v>9485.9652198215008</v>
      </c>
      <c r="J90" s="219">
        <v>7606.0083509395999</v>
      </c>
      <c r="K90" s="219">
        <v>9760.7594047685998</v>
      </c>
      <c r="L90" s="219">
        <v>5822.9839326046003</v>
      </c>
      <c r="M90" s="219">
        <v>11564.5137668753</v>
      </c>
    </row>
    <row r="91" spans="1:13" ht="14.25" customHeight="1" x14ac:dyDescent="0.25">
      <c r="A91" s="259"/>
      <c r="B91" s="77" t="s">
        <v>90</v>
      </c>
      <c r="C91" s="219">
        <v>2771.0086622198</v>
      </c>
      <c r="D91" s="219">
        <v>8486.8122682804005</v>
      </c>
      <c r="E91" s="219">
        <v>8165.3529543646</v>
      </c>
      <c r="F91" s="219">
        <v>7034.1281084659004</v>
      </c>
      <c r="G91" s="219">
        <v>5783.4216008744006</v>
      </c>
      <c r="H91" s="219">
        <v>5878.6846659012999</v>
      </c>
      <c r="I91" s="219">
        <v>9504.8734023611996</v>
      </c>
      <c r="J91" s="219">
        <v>8194.5500628230002</v>
      </c>
      <c r="K91" s="219">
        <v>9852.979610279901</v>
      </c>
      <c r="L91" s="219">
        <v>5662.7982556303004</v>
      </c>
      <c r="M91" s="219">
        <v>11528.6432200829</v>
      </c>
    </row>
    <row r="92" spans="1:13" ht="6.75" customHeight="1" x14ac:dyDescent="0.25">
      <c r="A92" s="87"/>
      <c r="B92" s="36"/>
      <c r="C92" s="47"/>
      <c r="D92" s="47"/>
      <c r="E92" s="47"/>
      <c r="F92" s="47"/>
      <c r="G92" s="47"/>
      <c r="H92" s="47"/>
      <c r="I92" s="47"/>
      <c r="J92" s="47"/>
      <c r="K92" s="47"/>
      <c r="L92" s="47"/>
      <c r="M92" s="47"/>
    </row>
    <row r="93" spans="1:13" ht="5.25"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5" customHeight="1" x14ac:dyDescent="0.25">
      <c r="A96" s="50" t="s">
        <v>96</v>
      </c>
      <c r="B96" s="248" t="s">
        <v>244</v>
      </c>
      <c r="C96" s="248"/>
      <c r="D96" s="248"/>
      <c r="E96" s="248"/>
      <c r="F96" s="248"/>
      <c r="G96" s="248"/>
      <c r="H96" s="248"/>
      <c r="I96" s="248"/>
      <c r="J96" s="248"/>
    </row>
    <row r="97" spans="1:10" ht="36.75" customHeight="1" x14ac:dyDescent="0.25">
      <c r="A97" s="50" t="s">
        <v>98</v>
      </c>
      <c r="B97" s="248" t="s">
        <v>103</v>
      </c>
      <c r="C97" s="248"/>
      <c r="D97" s="248"/>
      <c r="E97" s="248"/>
      <c r="F97" s="248"/>
      <c r="G97" s="248"/>
      <c r="H97" s="248"/>
      <c r="I97" s="248"/>
      <c r="J97" s="248"/>
    </row>
    <row r="98" spans="1:10" x14ac:dyDescent="0.25">
      <c r="A98" s="49" t="s">
        <v>108</v>
      </c>
      <c r="B98" s="248" t="s">
        <v>277</v>
      </c>
      <c r="C98" s="248"/>
      <c r="D98" s="248"/>
      <c r="E98" s="248"/>
      <c r="F98" s="248"/>
      <c r="G98" s="248"/>
      <c r="H98" s="248"/>
      <c r="I98" s="248"/>
      <c r="J98" s="248"/>
    </row>
    <row r="99" spans="1:10" ht="14.45" customHeight="1" x14ac:dyDescent="0.25">
      <c r="A99" s="49" t="s">
        <v>106</v>
      </c>
      <c r="B99" s="248" t="s">
        <v>278</v>
      </c>
      <c r="C99" s="248"/>
      <c r="D99" s="248"/>
      <c r="E99" s="248"/>
      <c r="F99" s="248"/>
      <c r="G99" s="248"/>
      <c r="H99" s="248"/>
      <c r="I99" s="248"/>
      <c r="J99" s="248"/>
    </row>
    <row r="100" spans="1:10" ht="24.75" customHeight="1" x14ac:dyDescent="0.25">
      <c r="A100" s="49" t="s">
        <v>110</v>
      </c>
      <c r="B100" s="248" t="s">
        <v>111</v>
      </c>
      <c r="C100" s="248"/>
      <c r="D100" s="248"/>
      <c r="E100" s="248"/>
      <c r="F100" s="248"/>
      <c r="G100" s="248"/>
      <c r="H100" s="248"/>
      <c r="I100" s="248"/>
      <c r="J100" s="248"/>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A5EA4-E1EF-45F4-AA49-344507E2431A}">
  <dimension ref="A1:M100"/>
  <sheetViews>
    <sheetView zoomScaleNormal="100" workbookViewId="0">
      <pane ySplit="7" topLeftCell="A8" activePane="bottomLeft" state="frozen"/>
      <selection activeCell="P94" sqref="P94"/>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18.Sin.</v>
      </c>
      <c r="M3" s="254"/>
    </row>
    <row r="4" spans="1:13" ht="12.95" customHeight="1" x14ac:dyDescent="0.25">
      <c r="A4" s="98" t="s">
        <v>160</v>
      </c>
      <c r="B4" s="3"/>
      <c r="C4" s="3"/>
      <c r="D4" s="4"/>
      <c r="E4" s="6"/>
      <c r="F4" s="6"/>
      <c r="G4" s="7"/>
      <c r="H4" s="2"/>
      <c r="I4" s="2"/>
      <c r="J4" s="2"/>
      <c r="K4" s="2"/>
      <c r="L4" s="24"/>
      <c r="M4" s="24"/>
    </row>
    <row r="5" spans="1:13" x14ac:dyDescent="0.25">
      <c r="A5" s="52" t="s">
        <v>73</v>
      </c>
      <c r="B5" s="4"/>
      <c r="C5" s="4"/>
      <c r="D5" s="4"/>
      <c r="E5" s="6"/>
      <c r="F5" s="7"/>
      <c r="G5" s="7"/>
      <c r="H5" s="2"/>
      <c r="I5" s="2"/>
      <c r="J5" s="2"/>
      <c r="K5" s="2"/>
      <c r="L5" s="24"/>
      <c r="M5" s="72"/>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v>4196.0243409072</v>
      </c>
      <c r="D8" s="218" t="s">
        <v>87</v>
      </c>
      <c r="E8" s="218">
        <v>5558.5597245762001</v>
      </c>
      <c r="F8" s="218">
        <v>8054.7405461569006</v>
      </c>
      <c r="G8" s="218">
        <v>6424.5128205081</v>
      </c>
      <c r="H8" s="218">
        <v>5164.6764081997999</v>
      </c>
      <c r="I8" s="218">
        <v>11791.8379818062</v>
      </c>
      <c r="J8" s="218">
        <v>11058.3156827317</v>
      </c>
      <c r="K8" s="218">
        <v>11672.21899987</v>
      </c>
      <c r="L8" s="218">
        <v>5839.2239377614014</v>
      </c>
      <c r="M8" s="218">
        <v>12253.994305587599</v>
      </c>
    </row>
    <row r="9" spans="1:13" x14ac:dyDescent="0.25">
      <c r="A9" s="256"/>
      <c r="B9" s="77" t="s">
        <v>88</v>
      </c>
      <c r="C9" s="219">
        <v>4334.6169804575002</v>
      </c>
      <c r="D9" s="219">
        <v>10699.7586348235</v>
      </c>
      <c r="E9" s="219">
        <v>6646.4252298158999</v>
      </c>
      <c r="F9" s="219">
        <v>8926.5331387335009</v>
      </c>
      <c r="G9" s="219">
        <v>6094.4126750047999</v>
      </c>
      <c r="H9" s="219">
        <v>5525.9507333209003</v>
      </c>
      <c r="I9" s="219">
        <v>11594.648667387301</v>
      </c>
      <c r="J9" s="219">
        <v>8505.7454378759012</v>
      </c>
      <c r="K9" s="219">
        <v>11384.5932146054</v>
      </c>
      <c r="L9" s="219">
        <v>5692.9149408633002</v>
      </c>
      <c r="M9" s="219">
        <v>11786.8303208995</v>
      </c>
    </row>
    <row r="10" spans="1:13" x14ac:dyDescent="0.25">
      <c r="A10" s="256"/>
      <c r="B10" s="77" t="s">
        <v>89</v>
      </c>
      <c r="C10" s="219">
        <v>4372.7232190577997</v>
      </c>
      <c r="D10" s="219">
        <v>10942.8126802114</v>
      </c>
      <c r="E10" s="219">
        <v>6301.5714221937014</v>
      </c>
      <c r="F10" s="219">
        <v>8777.2746879980004</v>
      </c>
      <c r="G10" s="219">
        <v>7007.3430050065999</v>
      </c>
      <c r="H10" s="219">
        <v>6044.1379670122014</v>
      </c>
      <c r="I10" s="219">
        <v>11305.844088654099</v>
      </c>
      <c r="J10" s="219">
        <v>10958.4656826829</v>
      </c>
      <c r="K10" s="219">
        <v>11667.547567166101</v>
      </c>
      <c r="L10" s="219">
        <v>6449.0949113451006</v>
      </c>
      <c r="M10" s="219">
        <v>10291.081860327</v>
      </c>
    </row>
    <row r="11" spans="1:13" x14ac:dyDescent="0.25">
      <c r="A11" s="257"/>
      <c r="B11" s="78" t="s">
        <v>90</v>
      </c>
      <c r="C11" s="220">
        <v>5388.9545406715006</v>
      </c>
      <c r="D11" s="220">
        <v>10117.278063739501</v>
      </c>
      <c r="E11" s="220">
        <v>7731.0652124054996</v>
      </c>
      <c r="F11" s="220">
        <v>9108.4685113942996</v>
      </c>
      <c r="G11" s="220">
        <v>6273.5448389536004</v>
      </c>
      <c r="H11" s="220">
        <v>6332.0836654617005</v>
      </c>
      <c r="I11" s="220">
        <v>12960.1099612985</v>
      </c>
      <c r="J11" s="220">
        <v>8372.5095287747008</v>
      </c>
      <c r="K11" s="220">
        <v>11398.767753391599</v>
      </c>
      <c r="L11" s="220">
        <v>7396.1395467640004</v>
      </c>
      <c r="M11" s="220">
        <v>10920.0627754411</v>
      </c>
    </row>
    <row r="12" spans="1:13" x14ac:dyDescent="0.25">
      <c r="A12" s="255">
        <v>2006</v>
      </c>
      <c r="B12" s="76" t="s">
        <v>86</v>
      </c>
      <c r="C12" s="218">
        <v>5382.6293608132</v>
      </c>
      <c r="D12" s="218" t="s">
        <v>87</v>
      </c>
      <c r="E12" s="218">
        <v>6674.5480640804999</v>
      </c>
      <c r="F12" s="218">
        <v>8852.9209240778</v>
      </c>
      <c r="G12" s="218">
        <v>6093.3635218974005</v>
      </c>
      <c r="H12" s="218">
        <v>5804.1297483321005</v>
      </c>
      <c r="I12" s="218">
        <v>12385.170999602</v>
      </c>
      <c r="J12" s="218" t="s">
        <v>87</v>
      </c>
      <c r="K12" s="218">
        <v>10913.3844160464</v>
      </c>
      <c r="L12" s="218">
        <v>7826.6377344640005</v>
      </c>
      <c r="M12" s="218">
        <v>11255.3687650394</v>
      </c>
    </row>
    <row r="13" spans="1:13" x14ac:dyDescent="0.25">
      <c r="A13" s="256"/>
      <c r="B13" s="77" t="s">
        <v>88</v>
      </c>
      <c r="C13" s="219">
        <v>4944.8238921188004</v>
      </c>
      <c r="D13" s="219">
        <v>11677.6279894705</v>
      </c>
      <c r="E13" s="219">
        <v>6772.6173661112007</v>
      </c>
      <c r="F13" s="219">
        <v>9056.984521914701</v>
      </c>
      <c r="G13" s="219">
        <v>6267.1622340486001</v>
      </c>
      <c r="H13" s="219">
        <v>6661.2932766402</v>
      </c>
      <c r="I13" s="219">
        <v>12087.1815665472</v>
      </c>
      <c r="J13" s="219" t="s">
        <v>87</v>
      </c>
      <c r="K13" s="219">
        <v>10605.996608781001</v>
      </c>
      <c r="L13" s="219">
        <v>6833.7132548495001</v>
      </c>
      <c r="M13" s="219">
        <v>11211.7204799517</v>
      </c>
    </row>
    <row r="14" spans="1:13" x14ac:dyDescent="0.25">
      <c r="A14" s="256"/>
      <c r="B14" s="77" t="s">
        <v>89</v>
      </c>
      <c r="C14" s="219">
        <v>5739.9885337372998</v>
      </c>
      <c r="D14" s="219">
        <v>7537.7419941713006</v>
      </c>
      <c r="E14" s="219">
        <v>7076.6731871776001</v>
      </c>
      <c r="F14" s="219">
        <v>9106.4397195134006</v>
      </c>
      <c r="G14" s="219">
        <v>6328.5167682904003</v>
      </c>
      <c r="H14" s="219">
        <v>7530.5343401028003</v>
      </c>
      <c r="I14" s="219">
        <v>11309.012371782001</v>
      </c>
      <c r="J14" s="219">
        <v>11142.6416255365</v>
      </c>
      <c r="K14" s="219">
        <v>10700.722504908601</v>
      </c>
      <c r="L14" s="219" t="s">
        <v>87</v>
      </c>
      <c r="M14" s="219">
        <v>12068.203728013501</v>
      </c>
    </row>
    <row r="15" spans="1:13" x14ac:dyDescent="0.25">
      <c r="A15" s="257"/>
      <c r="B15" s="78" t="s">
        <v>90</v>
      </c>
      <c r="C15" s="220">
        <v>5902.8237389414999</v>
      </c>
      <c r="D15" s="220">
        <v>8104.8641170076007</v>
      </c>
      <c r="E15" s="220">
        <v>6618.9615955591998</v>
      </c>
      <c r="F15" s="220">
        <v>9553.8043475288996</v>
      </c>
      <c r="G15" s="220">
        <v>6681.8025555641998</v>
      </c>
      <c r="H15" s="220">
        <v>6683.1575448958001</v>
      </c>
      <c r="I15" s="220">
        <v>12422.6718822436</v>
      </c>
      <c r="J15" s="220">
        <v>11008.153805305401</v>
      </c>
      <c r="K15" s="220">
        <v>10911.6496044827</v>
      </c>
      <c r="L15" s="220">
        <v>6590.1785427649002</v>
      </c>
      <c r="M15" s="220">
        <v>10911.5410403967</v>
      </c>
    </row>
    <row r="16" spans="1:13" x14ac:dyDescent="0.25">
      <c r="A16" s="255">
        <v>2007</v>
      </c>
      <c r="B16" s="76" t="s">
        <v>86</v>
      </c>
      <c r="C16" s="218">
        <v>5517.4001410158999</v>
      </c>
      <c r="D16" s="218">
        <v>10853.0869242565</v>
      </c>
      <c r="E16" s="218">
        <v>7084.2391999302999</v>
      </c>
      <c r="F16" s="218">
        <v>9939.1715346228011</v>
      </c>
      <c r="G16" s="218">
        <v>6759.5971237072999</v>
      </c>
      <c r="H16" s="218">
        <v>7588.2440348989003</v>
      </c>
      <c r="I16" s="218">
        <v>13644.0801309872</v>
      </c>
      <c r="J16" s="218">
        <v>11450.4651359249</v>
      </c>
      <c r="K16" s="218">
        <v>11478.7582280144</v>
      </c>
      <c r="L16" s="218">
        <v>6710.4415760740003</v>
      </c>
      <c r="M16" s="218">
        <v>12704.531971198701</v>
      </c>
    </row>
    <row r="17" spans="1:13" x14ac:dyDescent="0.25">
      <c r="A17" s="256"/>
      <c r="B17" s="77" t="s">
        <v>88</v>
      </c>
      <c r="C17" s="219">
        <v>5240.4476006334999</v>
      </c>
      <c r="D17" s="219">
        <v>9091.9335971127002</v>
      </c>
      <c r="E17" s="219">
        <v>6258.5922543055003</v>
      </c>
      <c r="F17" s="219">
        <v>10412.995393163301</v>
      </c>
      <c r="G17" s="219">
        <v>7585.5539809378006</v>
      </c>
      <c r="H17" s="219">
        <v>6649.3911934330999</v>
      </c>
      <c r="I17" s="219">
        <v>12825.5148708662</v>
      </c>
      <c r="J17" s="219">
        <v>12890.526779038901</v>
      </c>
      <c r="K17" s="219">
        <v>11846.2663160557</v>
      </c>
      <c r="L17" s="219">
        <v>6829.9364057207003</v>
      </c>
      <c r="M17" s="219">
        <v>12170.916645167501</v>
      </c>
    </row>
    <row r="18" spans="1:13" x14ac:dyDescent="0.25">
      <c r="A18" s="256"/>
      <c r="B18" s="77" t="s">
        <v>89</v>
      </c>
      <c r="C18" s="219">
        <v>5443.3548010863005</v>
      </c>
      <c r="D18" s="219" t="s">
        <v>87</v>
      </c>
      <c r="E18" s="219">
        <v>7199.7870175869002</v>
      </c>
      <c r="F18" s="219">
        <v>9491.6593304310009</v>
      </c>
      <c r="G18" s="219">
        <v>6854.8090634226</v>
      </c>
      <c r="H18" s="219">
        <v>6278.8239201626002</v>
      </c>
      <c r="I18" s="219">
        <v>13086.774382412601</v>
      </c>
      <c r="J18" s="219" t="s">
        <v>87</v>
      </c>
      <c r="K18" s="219">
        <v>12213.234880190701</v>
      </c>
      <c r="L18" s="219">
        <v>6619.2282777149003</v>
      </c>
      <c r="M18" s="219">
        <v>12776.364252790601</v>
      </c>
    </row>
    <row r="19" spans="1:13" x14ac:dyDescent="0.25">
      <c r="A19" s="257"/>
      <c r="B19" s="78" t="s">
        <v>90</v>
      </c>
      <c r="C19" s="220">
        <v>5247.7461902724999</v>
      </c>
      <c r="D19" s="220" t="s">
        <v>87</v>
      </c>
      <c r="E19" s="220">
        <v>7099.4514666949999</v>
      </c>
      <c r="F19" s="220">
        <v>10078.8262295482</v>
      </c>
      <c r="G19" s="220">
        <v>7055.5644569807</v>
      </c>
      <c r="H19" s="220">
        <v>6295.7552394554004</v>
      </c>
      <c r="I19" s="220">
        <v>13490.763364684301</v>
      </c>
      <c r="J19" s="220">
        <v>11859.2277293388</v>
      </c>
      <c r="K19" s="220">
        <v>10800.368949006901</v>
      </c>
      <c r="L19" s="220">
        <v>6449.5803923660005</v>
      </c>
      <c r="M19" s="220">
        <v>12742.311002943901</v>
      </c>
    </row>
    <row r="20" spans="1:13" x14ac:dyDescent="0.25">
      <c r="A20" s="255">
        <v>2008</v>
      </c>
      <c r="B20" s="76" t="s">
        <v>86</v>
      </c>
      <c r="C20" s="218">
        <v>5508.3184317490004</v>
      </c>
      <c r="D20" s="218">
        <v>10297.2015968499</v>
      </c>
      <c r="E20" s="218">
        <v>7296.3011169127003</v>
      </c>
      <c r="F20" s="218">
        <v>10271.4200180772</v>
      </c>
      <c r="G20" s="218">
        <v>6386.5996459756007</v>
      </c>
      <c r="H20" s="218">
        <v>5925.7098697911006</v>
      </c>
      <c r="I20" s="218">
        <v>10886.298142777201</v>
      </c>
      <c r="J20" s="218">
        <v>10691.8254112251</v>
      </c>
      <c r="K20" s="218">
        <v>11270.626627531001</v>
      </c>
      <c r="L20" s="218">
        <v>7112.3269409555005</v>
      </c>
      <c r="M20" s="218">
        <v>11352.3260144408</v>
      </c>
    </row>
    <row r="21" spans="1:13" x14ac:dyDescent="0.25">
      <c r="A21" s="256"/>
      <c r="B21" s="77" t="s">
        <v>88</v>
      </c>
      <c r="C21" s="219">
        <v>5147.3778207341002</v>
      </c>
      <c r="D21" s="219" t="s">
        <v>87</v>
      </c>
      <c r="E21" s="219">
        <v>6363.6479922147</v>
      </c>
      <c r="F21" s="219">
        <v>10080.2921428433</v>
      </c>
      <c r="G21" s="219">
        <v>6564.1922597706007</v>
      </c>
      <c r="H21" s="219">
        <v>6588.1558066655007</v>
      </c>
      <c r="I21" s="219">
        <v>11629.504629207901</v>
      </c>
      <c r="J21" s="219">
        <v>11510.7180573101</v>
      </c>
      <c r="K21" s="219">
        <v>10915.3286769106</v>
      </c>
      <c r="L21" s="219">
        <v>7831.3913530010004</v>
      </c>
      <c r="M21" s="219">
        <v>11508.2191718105</v>
      </c>
    </row>
    <row r="22" spans="1:13" x14ac:dyDescent="0.25">
      <c r="A22" s="256"/>
      <c r="B22" s="77" t="s">
        <v>89</v>
      </c>
      <c r="C22" s="219">
        <v>4848.3828256473998</v>
      </c>
      <c r="D22" s="219">
        <v>10535.250862430801</v>
      </c>
      <c r="E22" s="219">
        <v>6247.3365292342005</v>
      </c>
      <c r="F22" s="219">
        <v>11016.214423859301</v>
      </c>
      <c r="G22" s="219">
        <v>7028.8743764555002</v>
      </c>
      <c r="H22" s="219">
        <v>6172.5772668560003</v>
      </c>
      <c r="I22" s="219">
        <v>10609.205483125101</v>
      </c>
      <c r="J22" s="219">
        <v>10043.5448017658</v>
      </c>
      <c r="K22" s="219">
        <v>12075.4717871909</v>
      </c>
      <c r="L22" s="219" t="s">
        <v>87</v>
      </c>
      <c r="M22" s="219">
        <v>12929.341748921801</v>
      </c>
    </row>
    <row r="23" spans="1:13" x14ac:dyDescent="0.25">
      <c r="A23" s="257"/>
      <c r="B23" s="78" t="s">
        <v>90</v>
      </c>
      <c r="C23" s="220">
        <v>5689.9125464928002</v>
      </c>
      <c r="D23" s="220" t="s">
        <v>87</v>
      </c>
      <c r="E23" s="220">
        <v>6341.2384893229</v>
      </c>
      <c r="F23" s="220">
        <v>9410.5061320846999</v>
      </c>
      <c r="G23" s="220">
        <v>6898.6689147485004</v>
      </c>
      <c r="H23" s="220">
        <v>6599.3742126260004</v>
      </c>
      <c r="I23" s="220">
        <v>9962.8474586004995</v>
      </c>
      <c r="J23" s="220">
        <v>9652.3526661624001</v>
      </c>
      <c r="K23" s="220">
        <v>10206.8076926799</v>
      </c>
      <c r="L23" s="220">
        <v>6885.0406504221</v>
      </c>
      <c r="M23" s="220">
        <v>11407.4414476606</v>
      </c>
    </row>
    <row r="24" spans="1:13" x14ac:dyDescent="0.25">
      <c r="A24" s="255">
        <v>2009</v>
      </c>
      <c r="B24" s="76" t="s">
        <v>86</v>
      </c>
      <c r="C24" s="218">
        <v>5324.4411224269006</v>
      </c>
      <c r="D24" s="218">
        <v>10162.209659431801</v>
      </c>
      <c r="E24" s="218">
        <v>6612.6256026518004</v>
      </c>
      <c r="F24" s="218">
        <v>9282.7100356687006</v>
      </c>
      <c r="G24" s="218">
        <v>6774.9242966187003</v>
      </c>
      <c r="H24" s="218">
        <v>5432.3199176182006</v>
      </c>
      <c r="I24" s="218">
        <v>9521.9125927573004</v>
      </c>
      <c r="J24" s="218">
        <v>10101.835364598501</v>
      </c>
      <c r="K24" s="218">
        <v>10922.9210514108</v>
      </c>
      <c r="L24" s="218">
        <v>7279.1599583743</v>
      </c>
      <c r="M24" s="218">
        <v>9084.4610635326007</v>
      </c>
    </row>
    <row r="25" spans="1:13" x14ac:dyDescent="0.25">
      <c r="A25" s="256"/>
      <c r="B25" s="77" t="s">
        <v>88</v>
      </c>
      <c r="C25" s="219">
        <v>6305.2461706798003</v>
      </c>
      <c r="D25" s="219" t="s">
        <v>87</v>
      </c>
      <c r="E25" s="219">
        <v>6159.9842651873005</v>
      </c>
      <c r="F25" s="219">
        <v>8940.6575851281996</v>
      </c>
      <c r="G25" s="219">
        <v>6663.3772273733002</v>
      </c>
      <c r="H25" s="219">
        <v>5150.0773053047005</v>
      </c>
      <c r="I25" s="219">
        <v>10276.4147433045</v>
      </c>
      <c r="J25" s="219">
        <v>10794.3984657443</v>
      </c>
      <c r="K25" s="219">
        <v>11169.778088168501</v>
      </c>
      <c r="L25" s="219">
        <v>7195.8188015400001</v>
      </c>
      <c r="M25" s="219">
        <v>11194.4540187112</v>
      </c>
    </row>
    <row r="26" spans="1:13" x14ac:dyDescent="0.25">
      <c r="A26" s="256"/>
      <c r="B26" s="77" t="s">
        <v>89</v>
      </c>
      <c r="C26" s="219">
        <v>5822.5187813549001</v>
      </c>
      <c r="D26" s="219">
        <v>8197.9282027778008</v>
      </c>
      <c r="E26" s="219">
        <v>5974.2236286555999</v>
      </c>
      <c r="F26" s="219">
        <v>9285.9061264358006</v>
      </c>
      <c r="G26" s="219">
        <v>6180.3508765989</v>
      </c>
      <c r="H26" s="219">
        <v>5180.5835866237003</v>
      </c>
      <c r="I26" s="219">
        <v>9963.2077557456996</v>
      </c>
      <c r="J26" s="219">
        <v>9862.4988647653008</v>
      </c>
      <c r="K26" s="219">
        <v>11401.0917180243</v>
      </c>
      <c r="L26" s="219">
        <v>6886.2579666155998</v>
      </c>
      <c r="M26" s="219">
        <v>11798.905928307</v>
      </c>
    </row>
    <row r="27" spans="1:13" x14ac:dyDescent="0.25">
      <c r="A27" s="257"/>
      <c r="B27" s="78" t="s">
        <v>90</v>
      </c>
      <c r="C27" s="220">
        <v>5289.7716821638005</v>
      </c>
      <c r="D27" s="220" t="s">
        <v>87</v>
      </c>
      <c r="E27" s="220">
        <v>6410.1481691233002</v>
      </c>
      <c r="F27" s="220">
        <v>9291.0705118712012</v>
      </c>
      <c r="G27" s="220">
        <v>6083.7729740374998</v>
      </c>
      <c r="H27" s="220">
        <v>5785.7813373095005</v>
      </c>
      <c r="I27" s="220">
        <v>8888.7504191536009</v>
      </c>
      <c r="J27" s="220">
        <v>9677.6414756833001</v>
      </c>
      <c r="K27" s="220">
        <v>10752.762788734701</v>
      </c>
      <c r="L27" s="220">
        <v>6691.8725593796999</v>
      </c>
      <c r="M27" s="220">
        <v>9814.8328364975005</v>
      </c>
    </row>
    <row r="28" spans="1:13" x14ac:dyDescent="0.25">
      <c r="A28" s="255">
        <v>2010</v>
      </c>
      <c r="B28" s="76" t="s">
        <v>86</v>
      </c>
      <c r="C28" s="218">
        <v>5594.6690605392005</v>
      </c>
      <c r="D28" s="218">
        <v>10179.2504159209</v>
      </c>
      <c r="E28" s="218">
        <v>5598.3875814111998</v>
      </c>
      <c r="F28" s="218">
        <v>8524.4880370341998</v>
      </c>
      <c r="G28" s="218">
        <v>6527.0610035082</v>
      </c>
      <c r="H28" s="218">
        <v>5122.0061312391999</v>
      </c>
      <c r="I28" s="218">
        <v>10801.165188415</v>
      </c>
      <c r="J28" s="218">
        <v>9588.9711257870003</v>
      </c>
      <c r="K28" s="218">
        <v>11471.629786117101</v>
      </c>
      <c r="L28" s="218">
        <v>6339.0902963397002</v>
      </c>
      <c r="M28" s="218">
        <v>10187.096754189301</v>
      </c>
    </row>
    <row r="29" spans="1:13" x14ac:dyDescent="0.25">
      <c r="A29" s="256"/>
      <c r="B29" s="77" t="s">
        <v>88</v>
      </c>
      <c r="C29" s="219">
        <v>5089.5356334982998</v>
      </c>
      <c r="D29" s="219">
        <v>8789.5026590925008</v>
      </c>
      <c r="E29" s="219">
        <v>6353.8103937607002</v>
      </c>
      <c r="F29" s="219">
        <v>8731.0918136643995</v>
      </c>
      <c r="G29" s="219">
        <v>6985.6047974429002</v>
      </c>
      <c r="H29" s="219">
        <v>5208.0681653037</v>
      </c>
      <c r="I29" s="219">
        <v>10910.7829696013</v>
      </c>
      <c r="J29" s="219">
        <v>10251.012076508401</v>
      </c>
      <c r="K29" s="219">
        <v>10770.183589354101</v>
      </c>
      <c r="L29" s="219">
        <v>5861.2347551836001</v>
      </c>
      <c r="M29" s="219">
        <v>10162.9305226544</v>
      </c>
    </row>
    <row r="30" spans="1:13" x14ac:dyDescent="0.25">
      <c r="A30" s="256"/>
      <c r="B30" s="77" t="s">
        <v>89</v>
      </c>
      <c r="C30" s="219">
        <v>4851.0865938650004</v>
      </c>
      <c r="D30" s="219">
        <v>8291.7979828255011</v>
      </c>
      <c r="E30" s="219">
        <v>5825.7766345164</v>
      </c>
      <c r="F30" s="219">
        <v>9327.0148267968998</v>
      </c>
      <c r="G30" s="219">
        <v>7211.8521867569007</v>
      </c>
      <c r="H30" s="219">
        <v>5112.9041371732001</v>
      </c>
      <c r="I30" s="219">
        <v>10302.8852028488</v>
      </c>
      <c r="J30" s="219">
        <v>9843.4265207862009</v>
      </c>
      <c r="K30" s="219">
        <v>11872.6457462288</v>
      </c>
      <c r="L30" s="219">
        <v>6170.9789507989999</v>
      </c>
      <c r="M30" s="219">
        <v>9689.2498552377001</v>
      </c>
    </row>
    <row r="31" spans="1:13" x14ac:dyDescent="0.25">
      <c r="A31" s="257"/>
      <c r="B31" s="78" t="s">
        <v>90</v>
      </c>
      <c r="C31" s="220">
        <v>5315.2511129417999</v>
      </c>
      <c r="D31" s="220">
        <v>9415.7187098373997</v>
      </c>
      <c r="E31" s="220">
        <v>5683.1843713490998</v>
      </c>
      <c r="F31" s="220">
        <v>9059.4925163421012</v>
      </c>
      <c r="G31" s="220">
        <v>6605.0164172205004</v>
      </c>
      <c r="H31" s="220">
        <v>4486.7232572294997</v>
      </c>
      <c r="I31" s="220">
        <v>10652.950192362401</v>
      </c>
      <c r="J31" s="220">
        <v>8742.6263278101997</v>
      </c>
      <c r="K31" s="220">
        <v>10096.4120392362</v>
      </c>
      <c r="L31" s="220">
        <v>6207.7943350300002</v>
      </c>
      <c r="M31" s="220">
        <v>11358.799957462101</v>
      </c>
    </row>
    <row r="32" spans="1:13" x14ac:dyDescent="0.25">
      <c r="A32" s="255">
        <v>2011</v>
      </c>
      <c r="B32" s="76" t="s">
        <v>86</v>
      </c>
      <c r="C32" s="218">
        <v>4999.4903135544</v>
      </c>
      <c r="D32" s="218">
        <v>10430.4311943065</v>
      </c>
      <c r="E32" s="218">
        <v>6158.4822172806998</v>
      </c>
      <c r="F32" s="218">
        <v>9766.8984845077011</v>
      </c>
      <c r="G32" s="218">
        <v>7246.7479607625</v>
      </c>
      <c r="H32" s="218">
        <v>5300.6925856674006</v>
      </c>
      <c r="I32" s="218">
        <v>9075.1573764670011</v>
      </c>
      <c r="J32" s="218">
        <v>9536.3501851668007</v>
      </c>
      <c r="K32" s="218">
        <v>10837.5229262962</v>
      </c>
      <c r="L32" s="218">
        <v>6384.5959079511003</v>
      </c>
      <c r="M32" s="218">
        <v>9953.2710869898001</v>
      </c>
    </row>
    <row r="33" spans="1:13" x14ac:dyDescent="0.25">
      <c r="A33" s="256"/>
      <c r="B33" s="77" t="s">
        <v>88</v>
      </c>
      <c r="C33" s="219">
        <v>4811.6561454153998</v>
      </c>
      <c r="D33" s="219">
        <v>9203.5547714444001</v>
      </c>
      <c r="E33" s="219">
        <v>6042.6197567453</v>
      </c>
      <c r="F33" s="219">
        <v>9778.7726688089006</v>
      </c>
      <c r="G33" s="219">
        <v>6668.4266302092001</v>
      </c>
      <c r="H33" s="219">
        <v>5487.3032392552004</v>
      </c>
      <c r="I33" s="219">
        <v>12157.6640859369</v>
      </c>
      <c r="J33" s="219">
        <v>9538.4513699790004</v>
      </c>
      <c r="K33" s="219">
        <v>10716.760084379601</v>
      </c>
      <c r="L33" s="219">
        <v>6344.2823130043998</v>
      </c>
      <c r="M33" s="219">
        <v>12172.372347489301</v>
      </c>
    </row>
    <row r="34" spans="1:13" x14ac:dyDescent="0.25">
      <c r="A34" s="256"/>
      <c r="B34" s="77" t="s">
        <v>89</v>
      </c>
      <c r="C34" s="219">
        <v>4953.2249260413</v>
      </c>
      <c r="D34" s="219">
        <v>9399.6838819865006</v>
      </c>
      <c r="E34" s="219">
        <v>5654.9109910923999</v>
      </c>
      <c r="F34" s="219">
        <v>9781.0358537083011</v>
      </c>
      <c r="G34" s="219">
        <v>5843.1266050168006</v>
      </c>
      <c r="H34" s="219">
        <v>5264.6027618188</v>
      </c>
      <c r="I34" s="219">
        <v>10351.203862255201</v>
      </c>
      <c r="J34" s="219">
        <v>9274.6936392267999</v>
      </c>
      <c r="K34" s="219">
        <v>11397.4226191179</v>
      </c>
      <c r="L34" s="219">
        <v>5953.2671189675002</v>
      </c>
      <c r="M34" s="219">
        <v>10875.6929443547</v>
      </c>
    </row>
    <row r="35" spans="1:13" x14ac:dyDescent="0.25">
      <c r="A35" s="257"/>
      <c r="B35" s="78" t="s">
        <v>90</v>
      </c>
      <c r="C35" s="220">
        <v>4733.9036310361998</v>
      </c>
      <c r="D35" s="220">
        <v>8578.5649793405009</v>
      </c>
      <c r="E35" s="220">
        <v>5794.2991284148002</v>
      </c>
      <c r="F35" s="220">
        <v>8575.0660934298994</v>
      </c>
      <c r="G35" s="220">
        <v>6115.7328133670999</v>
      </c>
      <c r="H35" s="220">
        <v>5199.545261104</v>
      </c>
      <c r="I35" s="220">
        <v>10342.404818986</v>
      </c>
      <c r="J35" s="220">
        <v>8412.2504894448011</v>
      </c>
      <c r="K35" s="220">
        <v>10326.358934289001</v>
      </c>
      <c r="L35" s="220">
        <v>6064.4775215568006</v>
      </c>
      <c r="M35" s="220">
        <v>12280.2197367236</v>
      </c>
    </row>
    <row r="36" spans="1:13" x14ac:dyDescent="0.25">
      <c r="A36" s="255">
        <v>2012</v>
      </c>
      <c r="B36" s="76" t="s">
        <v>86</v>
      </c>
      <c r="C36" s="218">
        <v>5284.9843514883005</v>
      </c>
      <c r="D36" s="218">
        <v>10796.9342247119</v>
      </c>
      <c r="E36" s="218">
        <v>5475.6793735963001</v>
      </c>
      <c r="F36" s="218">
        <v>8372.9059777278999</v>
      </c>
      <c r="G36" s="218">
        <v>5889.5059394488999</v>
      </c>
      <c r="H36" s="218">
        <v>5512.3237011143001</v>
      </c>
      <c r="I36" s="218">
        <v>10342.840048739999</v>
      </c>
      <c r="J36" s="218">
        <v>10026.704444081</v>
      </c>
      <c r="K36" s="218">
        <v>10699.051815947001</v>
      </c>
      <c r="L36" s="218">
        <v>5781.7794425350003</v>
      </c>
      <c r="M36" s="218">
        <v>10768.8977834575</v>
      </c>
    </row>
    <row r="37" spans="1:13" x14ac:dyDescent="0.25">
      <c r="A37" s="256"/>
      <c r="B37" s="77" t="s">
        <v>88</v>
      </c>
      <c r="C37" s="219">
        <v>5567.3639336653005</v>
      </c>
      <c r="D37" s="219" t="s">
        <v>87</v>
      </c>
      <c r="E37" s="219">
        <v>6171.7793936377002</v>
      </c>
      <c r="F37" s="219">
        <v>8740.9839345905002</v>
      </c>
      <c r="G37" s="219">
        <v>6534.2414878650006</v>
      </c>
      <c r="H37" s="219">
        <v>4739.5455131889003</v>
      </c>
      <c r="I37" s="219">
        <v>9238.9156180259997</v>
      </c>
      <c r="J37" s="219">
        <v>9097.8924092206998</v>
      </c>
      <c r="K37" s="219">
        <v>10311.324694509</v>
      </c>
      <c r="L37" s="219">
        <v>5908.1367847586998</v>
      </c>
      <c r="M37" s="219">
        <v>10987.916761284101</v>
      </c>
    </row>
    <row r="38" spans="1:13" x14ac:dyDescent="0.25">
      <c r="A38" s="256"/>
      <c r="B38" s="77" t="s">
        <v>89</v>
      </c>
      <c r="C38" s="219">
        <v>5305.5045076943998</v>
      </c>
      <c r="D38" s="219">
        <v>11794.568753289001</v>
      </c>
      <c r="E38" s="219">
        <v>5630.9309733004002</v>
      </c>
      <c r="F38" s="219">
        <v>8596.8112824245</v>
      </c>
      <c r="G38" s="219">
        <v>5539.3073130142002</v>
      </c>
      <c r="H38" s="219">
        <v>4632.9610452193001</v>
      </c>
      <c r="I38" s="219">
        <v>9307.6872193782001</v>
      </c>
      <c r="J38" s="219">
        <v>9040.9049632526003</v>
      </c>
      <c r="K38" s="219">
        <v>10111.892785789199</v>
      </c>
      <c r="L38" s="219">
        <v>5260.0678155906999</v>
      </c>
      <c r="M38" s="219">
        <v>9228.9568445728</v>
      </c>
    </row>
    <row r="39" spans="1:13" x14ac:dyDescent="0.25">
      <c r="A39" s="257"/>
      <c r="B39" s="78" t="s">
        <v>90</v>
      </c>
      <c r="C39" s="220">
        <v>5482.3878522634004</v>
      </c>
      <c r="D39" s="220">
        <v>10258.3793771358</v>
      </c>
      <c r="E39" s="220">
        <v>6085.0171768742002</v>
      </c>
      <c r="F39" s="220">
        <v>8807.9729590727002</v>
      </c>
      <c r="G39" s="220">
        <v>6106.8361879849999</v>
      </c>
      <c r="H39" s="220">
        <v>4893.2024687803005</v>
      </c>
      <c r="I39" s="220">
        <v>10086.7855133254</v>
      </c>
      <c r="J39" s="220">
        <v>8800.2578150485006</v>
      </c>
      <c r="K39" s="220">
        <v>10053.873916013501</v>
      </c>
      <c r="L39" s="220">
        <v>5903.0860683607998</v>
      </c>
      <c r="M39" s="220">
        <v>12282.989678661201</v>
      </c>
    </row>
    <row r="40" spans="1:13" x14ac:dyDescent="0.25">
      <c r="A40" s="255">
        <v>2013</v>
      </c>
      <c r="B40" s="76" t="s">
        <v>86</v>
      </c>
      <c r="C40" s="218">
        <v>5557.4272402940005</v>
      </c>
      <c r="D40" s="218">
        <v>13626.9167281751</v>
      </c>
      <c r="E40" s="218">
        <v>6618.8336068453</v>
      </c>
      <c r="F40" s="218">
        <v>8983.0414553805003</v>
      </c>
      <c r="G40" s="218">
        <v>6157.8139102594005</v>
      </c>
      <c r="H40" s="218">
        <v>5116.3660261475998</v>
      </c>
      <c r="I40" s="218">
        <v>9988.0697608670998</v>
      </c>
      <c r="J40" s="218">
        <v>9441.1180970655005</v>
      </c>
      <c r="K40" s="218">
        <v>11027.466570131301</v>
      </c>
      <c r="L40" s="218">
        <v>5521.2385706854002</v>
      </c>
      <c r="M40" s="218">
        <v>11294.816166867</v>
      </c>
    </row>
    <row r="41" spans="1:13" x14ac:dyDescent="0.25">
      <c r="A41" s="256"/>
      <c r="B41" s="77" t="s">
        <v>88</v>
      </c>
      <c r="C41" s="219">
        <v>5327.6966723863998</v>
      </c>
      <c r="D41" s="219" t="s">
        <v>87</v>
      </c>
      <c r="E41" s="219">
        <v>5794.3785291411004</v>
      </c>
      <c r="F41" s="219">
        <v>9524.8511643982001</v>
      </c>
      <c r="G41" s="219">
        <v>5592.9331241032005</v>
      </c>
      <c r="H41" s="219">
        <v>4581.5422185382004</v>
      </c>
      <c r="I41" s="219">
        <v>9960.0544760566008</v>
      </c>
      <c r="J41" s="219">
        <v>8488.4297748398003</v>
      </c>
      <c r="K41" s="219">
        <v>11215.588795473801</v>
      </c>
      <c r="L41" s="219">
        <v>5391.2232122389005</v>
      </c>
      <c r="M41" s="219">
        <v>11676.245393171701</v>
      </c>
    </row>
    <row r="42" spans="1:13" x14ac:dyDescent="0.25">
      <c r="A42" s="256"/>
      <c r="B42" s="77" t="s">
        <v>89</v>
      </c>
      <c r="C42" s="219">
        <v>5625.1784581997999</v>
      </c>
      <c r="D42" s="219">
        <v>9683.2600791246005</v>
      </c>
      <c r="E42" s="219">
        <v>6212.4333467994002</v>
      </c>
      <c r="F42" s="219">
        <v>9961.1408745450008</v>
      </c>
      <c r="G42" s="219">
        <v>6126.284859886</v>
      </c>
      <c r="H42" s="219">
        <v>5431.7242875497004</v>
      </c>
      <c r="I42" s="219">
        <v>8753.3949022298002</v>
      </c>
      <c r="J42" s="219">
        <v>9807.5397237826</v>
      </c>
      <c r="K42" s="219">
        <v>11851.3714014986</v>
      </c>
      <c r="L42" s="219">
        <v>5270.9947565439006</v>
      </c>
      <c r="M42" s="219">
        <v>12076.4159266973</v>
      </c>
    </row>
    <row r="43" spans="1:13" x14ac:dyDescent="0.25">
      <c r="A43" s="257"/>
      <c r="B43" s="78" t="s">
        <v>90</v>
      </c>
      <c r="C43" s="220">
        <v>5001.3502624405</v>
      </c>
      <c r="D43" s="220" t="s">
        <v>87</v>
      </c>
      <c r="E43" s="220">
        <v>5382.1192184514002</v>
      </c>
      <c r="F43" s="220">
        <v>8377.8051328503007</v>
      </c>
      <c r="G43" s="220">
        <v>5972.5138535673004</v>
      </c>
      <c r="H43" s="220">
        <v>5023.3850224701</v>
      </c>
      <c r="I43" s="220">
        <v>9132.0375873073008</v>
      </c>
      <c r="J43" s="220">
        <v>8775.2680856550996</v>
      </c>
      <c r="K43" s="220">
        <v>10784.327065031001</v>
      </c>
      <c r="L43" s="220">
        <v>5627.2545182689</v>
      </c>
      <c r="M43" s="220">
        <v>10895.6768072744</v>
      </c>
    </row>
    <row r="44" spans="1:13" x14ac:dyDescent="0.25">
      <c r="A44" s="255">
        <v>2014</v>
      </c>
      <c r="B44" s="76" t="s">
        <v>86</v>
      </c>
      <c r="C44" s="218">
        <v>5143.7260568767006</v>
      </c>
      <c r="D44" s="218">
        <v>11423.460252242601</v>
      </c>
      <c r="E44" s="218">
        <v>6081.2929038426</v>
      </c>
      <c r="F44" s="218">
        <v>10740.4675297753</v>
      </c>
      <c r="G44" s="218">
        <v>5789.5468378268006</v>
      </c>
      <c r="H44" s="218">
        <v>4603.4742544418004</v>
      </c>
      <c r="I44" s="218">
        <v>8965.7227629678</v>
      </c>
      <c r="J44" s="218">
        <v>9561.9329317627999</v>
      </c>
      <c r="K44" s="218">
        <v>11289.286068380401</v>
      </c>
      <c r="L44" s="218">
        <v>5344.7069304629003</v>
      </c>
      <c r="M44" s="218">
        <v>11675.4801342131</v>
      </c>
    </row>
    <row r="45" spans="1:13" x14ac:dyDescent="0.25">
      <c r="A45" s="256"/>
      <c r="B45" s="77" t="s">
        <v>88</v>
      </c>
      <c r="C45" s="219">
        <v>4786.6187156870001</v>
      </c>
      <c r="D45" s="219">
        <v>8998.4543422768002</v>
      </c>
      <c r="E45" s="219">
        <v>5840.9508616003004</v>
      </c>
      <c r="F45" s="219">
        <v>8664.4499266994007</v>
      </c>
      <c r="G45" s="219">
        <v>5920.9030742012001</v>
      </c>
      <c r="H45" s="219">
        <v>4907.0503830467005</v>
      </c>
      <c r="I45" s="219">
        <v>9402.5655154659999</v>
      </c>
      <c r="J45" s="219">
        <v>9085.9487569003995</v>
      </c>
      <c r="K45" s="219">
        <v>10291.402325016801</v>
      </c>
      <c r="L45" s="219">
        <v>5501.6532649993005</v>
      </c>
      <c r="M45" s="219">
        <v>10432.423330191101</v>
      </c>
    </row>
    <row r="46" spans="1:13" x14ac:dyDescent="0.25">
      <c r="A46" s="256"/>
      <c r="B46" s="77" t="s">
        <v>89</v>
      </c>
      <c r="C46" s="219">
        <v>4723.1766546937006</v>
      </c>
      <c r="D46" s="219" t="s">
        <v>87</v>
      </c>
      <c r="E46" s="219">
        <v>5676.5017586343001</v>
      </c>
      <c r="F46" s="219">
        <v>9441.5737510242998</v>
      </c>
      <c r="G46" s="219">
        <v>5848.6475643515005</v>
      </c>
      <c r="H46" s="219">
        <v>5548.1216877565003</v>
      </c>
      <c r="I46" s="219">
        <v>8260.6073944396994</v>
      </c>
      <c r="J46" s="219" t="s">
        <v>87</v>
      </c>
      <c r="K46" s="219">
        <v>10591.9030152333</v>
      </c>
      <c r="L46" s="219">
        <v>5307.4309150140998</v>
      </c>
      <c r="M46" s="219">
        <v>9499.6297282316009</v>
      </c>
    </row>
    <row r="47" spans="1:13" x14ac:dyDescent="0.25">
      <c r="A47" s="257"/>
      <c r="B47" s="78" t="s">
        <v>90</v>
      </c>
      <c r="C47" s="220">
        <v>5069.2825793328002</v>
      </c>
      <c r="D47" s="220" t="s">
        <v>87</v>
      </c>
      <c r="E47" s="220">
        <v>5900.4041650294002</v>
      </c>
      <c r="F47" s="220">
        <v>8319.6566761755003</v>
      </c>
      <c r="G47" s="220">
        <v>5404.8575082670004</v>
      </c>
      <c r="H47" s="220">
        <v>5643.1134333035998</v>
      </c>
      <c r="I47" s="220">
        <v>9645.0452369278009</v>
      </c>
      <c r="J47" s="220">
        <v>8570.5394113188995</v>
      </c>
      <c r="K47" s="220">
        <v>10667.742604523901</v>
      </c>
      <c r="L47" s="220">
        <v>5426.0757063563005</v>
      </c>
      <c r="M47" s="220">
        <v>10638.815929885701</v>
      </c>
    </row>
    <row r="48" spans="1:13" x14ac:dyDescent="0.25">
      <c r="A48" s="255">
        <v>2015</v>
      </c>
      <c r="B48" s="76" t="s">
        <v>86</v>
      </c>
      <c r="C48" s="218">
        <v>5100.2000895455003</v>
      </c>
      <c r="D48" s="218">
        <v>8773.4041186721006</v>
      </c>
      <c r="E48" s="218">
        <v>5513.1687534472003</v>
      </c>
      <c r="F48" s="218">
        <v>8823.6042377472004</v>
      </c>
      <c r="G48" s="218">
        <v>5806.9683916585</v>
      </c>
      <c r="H48" s="218">
        <v>5368.4364129369005</v>
      </c>
      <c r="I48" s="218">
        <v>10216.0799354638</v>
      </c>
      <c r="J48" s="218">
        <v>9018.3483825405001</v>
      </c>
      <c r="K48" s="218">
        <v>10662.1590975168</v>
      </c>
      <c r="L48" s="218">
        <v>5836.2632434228999</v>
      </c>
      <c r="M48" s="218">
        <v>10454.040093449301</v>
      </c>
    </row>
    <row r="49" spans="1:13" x14ac:dyDescent="0.25">
      <c r="A49" s="256"/>
      <c r="B49" s="77" t="s">
        <v>88</v>
      </c>
      <c r="C49" s="219">
        <v>5322.1044095654006</v>
      </c>
      <c r="D49" s="219">
        <v>7801.8735691769007</v>
      </c>
      <c r="E49" s="219">
        <v>5780.7203052650002</v>
      </c>
      <c r="F49" s="219">
        <v>8879.6182796439007</v>
      </c>
      <c r="G49" s="219">
        <v>5806.0203289220999</v>
      </c>
      <c r="H49" s="219">
        <v>5108.5437922587998</v>
      </c>
      <c r="I49" s="219">
        <v>9175.3879734315997</v>
      </c>
      <c r="J49" s="219">
        <v>9810.6671418272999</v>
      </c>
      <c r="K49" s="219" t="s">
        <v>87</v>
      </c>
      <c r="L49" s="219">
        <v>5583.8615379520998</v>
      </c>
      <c r="M49" s="219">
        <v>10926.2935503149</v>
      </c>
    </row>
    <row r="50" spans="1:13" x14ac:dyDescent="0.25">
      <c r="A50" s="256"/>
      <c r="B50" s="77" t="s">
        <v>89</v>
      </c>
      <c r="C50" s="219">
        <v>5058.8400692310006</v>
      </c>
      <c r="D50" s="219">
        <v>9879.4906133651002</v>
      </c>
      <c r="E50" s="219">
        <v>5333.7829332387</v>
      </c>
      <c r="F50" s="219">
        <v>8181.8293796415001</v>
      </c>
      <c r="G50" s="219">
        <v>6165.4937386893998</v>
      </c>
      <c r="H50" s="219">
        <v>4908.3063877070999</v>
      </c>
      <c r="I50" s="219">
        <v>8610.3637259030002</v>
      </c>
      <c r="J50" s="219">
        <v>9151.8906267005004</v>
      </c>
      <c r="K50" s="219" t="s">
        <v>87</v>
      </c>
      <c r="L50" s="219">
        <v>5894.3860388095</v>
      </c>
      <c r="M50" s="219">
        <v>11736.527127236101</v>
      </c>
    </row>
    <row r="51" spans="1:13" x14ac:dyDescent="0.25">
      <c r="A51" s="257"/>
      <c r="B51" s="78" t="s">
        <v>90</v>
      </c>
      <c r="C51" s="220">
        <v>5462.4206860491004</v>
      </c>
      <c r="D51" s="220">
        <v>8418.6539966672008</v>
      </c>
      <c r="E51" s="220">
        <v>6359.6106588915</v>
      </c>
      <c r="F51" s="220">
        <v>7789.3217020023003</v>
      </c>
      <c r="G51" s="220">
        <v>5591.9304817996999</v>
      </c>
      <c r="H51" s="220">
        <v>5393.9716215472999</v>
      </c>
      <c r="I51" s="220">
        <v>8221.9138540098011</v>
      </c>
      <c r="J51" s="220">
        <v>10308.310819660901</v>
      </c>
      <c r="K51" s="220" t="s">
        <v>87</v>
      </c>
      <c r="L51" s="220">
        <v>5709.5133274744003</v>
      </c>
      <c r="M51" s="220">
        <v>10046.4748474636</v>
      </c>
    </row>
    <row r="52" spans="1:13" x14ac:dyDescent="0.25">
      <c r="A52" s="255">
        <v>2016</v>
      </c>
      <c r="B52" s="76" t="s">
        <v>86</v>
      </c>
      <c r="C52" s="218">
        <v>5648.5412477998007</v>
      </c>
      <c r="D52" s="218">
        <v>9185.418530678</v>
      </c>
      <c r="E52" s="218">
        <v>7607.1949237149001</v>
      </c>
      <c r="F52" s="218">
        <v>8135.7123988536005</v>
      </c>
      <c r="G52" s="218">
        <v>5702.5684294666999</v>
      </c>
      <c r="H52" s="218">
        <v>5137.3388336888002</v>
      </c>
      <c r="I52" s="218">
        <v>8421.4647524231004</v>
      </c>
      <c r="J52" s="218">
        <v>8134.0589295145001</v>
      </c>
      <c r="K52" s="218">
        <v>9963.0760837061007</v>
      </c>
      <c r="L52" s="218">
        <v>5563.2012695860003</v>
      </c>
      <c r="M52" s="218">
        <v>10619.0833760145</v>
      </c>
    </row>
    <row r="53" spans="1:13" x14ac:dyDescent="0.25">
      <c r="A53" s="256"/>
      <c r="B53" s="77" t="s">
        <v>88</v>
      </c>
      <c r="C53" s="219">
        <v>5596.7579680108001</v>
      </c>
      <c r="D53" s="219">
        <v>9651.5963065836004</v>
      </c>
      <c r="E53" s="219">
        <v>6099.1789499831002</v>
      </c>
      <c r="F53" s="219">
        <v>8358.8449443315003</v>
      </c>
      <c r="G53" s="219">
        <v>5947.5428913316</v>
      </c>
      <c r="H53" s="219">
        <v>5111.5746353267004</v>
      </c>
      <c r="I53" s="219">
        <v>9203.8665001366007</v>
      </c>
      <c r="J53" s="219">
        <v>10023.0556940639</v>
      </c>
      <c r="K53" s="219">
        <v>10938.801721598</v>
      </c>
      <c r="L53" s="219">
        <v>5683.8907580220002</v>
      </c>
      <c r="M53" s="219">
        <v>11022.118885894301</v>
      </c>
    </row>
    <row r="54" spans="1:13" x14ac:dyDescent="0.25">
      <c r="A54" s="256"/>
      <c r="B54" s="77" t="s">
        <v>89</v>
      </c>
      <c r="C54" s="219">
        <v>5243.5591182823</v>
      </c>
      <c r="D54" s="219">
        <v>9710.3498045423003</v>
      </c>
      <c r="E54" s="219">
        <v>6277.1869222283003</v>
      </c>
      <c r="F54" s="219">
        <v>8437.7678872501001</v>
      </c>
      <c r="G54" s="219">
        <v>5852.3172761351007</v>
      </c>
      <c r="H54" s="219">
        <v>5144.6228646677</v>
      </c>
      <c r="I54" s="219">
        <v>9730.8369239316999</v>
      </c>
      <c r="J54" s="219">
        <v>8642.577212415601</v>
      </c>
      <c r="K54" s="219">
        <v>9743.6275050591012</v>
      </c>
      <c r="L54" s="219">
        <v>5402.0300291287003</v>
      </c>
      <c r="M54" s="219">
        <v>9627.0124987386007</v>
      </c>
    </row>
    <row r="55" spans="1:13" x14ac:dyDescent="0.25">
      <c r="A55" s="257"/>
      <c r="B55" s="78" t="s">
        <v>90</v>
      </c>
      <c r="C55" s="220">
        <v>5387.6803234063</v>
      </c>
      <c r="D55" s="220">
        <v>9511.6148950544011</v>
      </c>
      <c r="E55" s="220">
        <v>6058.3005792352005</v>
      </c>
      <c r="F55" s="220">
        <v>8971.9138067281001</v>
      </c>
      <c r="G55" s="220">
        <v>5800.9533717026998</v>
      </c>
      <c r="H55" s="220">
        <v>5725.4835158410006</v>
      </c>
      <c r="I55" s="220">
        <v>11152.8551284032</v>
      </c>
      <c r="J55" s="220">
        <v>8464.9111567526998</v>
      </c>
      <c r="K55" s="220">
        <v>10337.3048654861</v>
      </c>
      <c r="L55" s="220">
        <v>5547.1769900361005</v>
      </c>
      <c r="M55" s="220">
        <v>11176.832580593</v>
      </c>
    </row>
    <row r="56" spans="1:13" x14ac:dyDescent="0.25">
      <c r="A56" s="255">
        <v>2017</v>
      </c>
      <c r="B56" s="76" t="s">
        <v>86</v>
      </c>
      <c r="C56" s="218">
        <v>5622.1020549965006</v>
      </c>
      <c r="D56" s="218">
        <v>9608.5465342053012</v>
      </c>
      <c r="E56" s="218">
        <v>7205.5504455169003</v>
      </c>
      <c r="F56" s="218">
        <v>8821.9832853672997</v>
      </c>
      <c r="G56" s="218">
        <v>5674.7132937505003</v>
      </c>
      <c r="H56" s="218">
        <v>5584.9128813856005</v>
      </c>
      <c r="I56" s="218">
        <v>9595.7326145912011</v>
      </c>
      <c r="J56" s="218">
        <v>8241.2548202336002</v>
      </c>
      <c r="K56" s="218">
        <v>10279.5723709584</v>
      </c>
      <c r="L56" s="218">
        <v>5700.6211239565</v>
      </c>
      <c r="M56" s="218">
        <v>11228.1494746809</v>
      </c>
    </row>
    <row r="57" spans="1:13" x14ac:dyDescent="0.25">
      <c r="A57" s="256"/>
      <c r="B57" s="77" t="s">
        <v>88</v>
      </c>
      <c r="C57" s="219">
        <v>5620.1674996113998</v>
      </c>
      <c r="D57" s="219">
        <v>10748.0072487334</v>
      </c>
      <c r="E57" s="219">
        <v>6371.031113168</v>
      </c>
      <c r="F57" s="219">
        <v>8403.0162127309995</v>
      </c>
      <c r="G57" s="219">
        <v>6261.4794538322003</v>
      </c>
      <c r="H57" s="219">
        <v>5142.5809087626003</v>
      </c>
      <c r="I57" s="219">
        <v>9813.8345877392003</v>
      </c>
      <c r="J57" s="219">
        <v>8500.4606980451008</v>
      </c>
      <c r="K57" s="219">
        <v>10874.1474768227</v>
      </c>
      <c r="L57" s="219">
        <v>5424.5786314588004</v>
      </c>
      <c r="M57" s="219">
        <v>11712.979746175801</v>
      </c>
    </row>
    <row r="58" spans="1:13" x14ac:dyDescent="0.25">
      <c r="A58" s="256"/>
      <c r="B58" s="77" t="s">
        <v>89</v>
      </c>
      <c r="C58" s="219">
        <v>5555.6871198934004</v>
      </c>
      <c r="D58" s="219">
        <v>10125.673237445701</v>
      </c>
      <c r="E58" s="219">
        <v>6190.9259363520005</v>
      </c>
      <c r="F58" s="219">
        <v>8472.7605293356009</v>
      </c>
      <c r="G58" s="219">
        <v>6177.9933414238003</v>
      </c>
      <c r="H58" s="219">
        <v>4850.1122437133999</v>
      </c>
      <c r="I58" s="219">
        <v>10606.405980331401</v>
      </c>
      <c r="J58" s="219">
        <v>8475.2693036587007</v>
      </c>
      <c r="K58" s="219">
        <v>9947.348106347501</v>
      </c>
      <c r="L58" s="219">
        <v>5683.0083850868004</v>
      </c>
      <c r="M58" s="219">
        <v>11494.759417130901</v>
      </c>
    </row>
    <row r="59" spans="1:13" x14ac:dyDescent="0.25">
      <c r="A59" s="257"/>
      <c r="B59" s="78" t="s">
        <v>90</v>
      </c>
      <c r="C59" s="220">
        <v>5915.9390899299005</v>
      </c>
      <c r="D59" s="220">
        <v>11848.046434355401</v>
      </c>
      <c r="E59" s="220">
        <v>6513.2386309206004</v>
      </c>
      <c r="F59" s="220">
        <v>8695.7287134849012</v>
      </c>
      <c r="G59" s="220">
        <v>5892.3394218224003</v>
      </c>
      <c r="H59" s="220">
        <v>5271.8552222061999</v>
      </c>
      <c r="I59" s="220">
        <v>9500.6527197098003</v>
      </c>
      <c r="J59" s="220">
        <v>8435.0671536587997</v>
      </c>
      <c r="K59" s="220">
        <v>9575.6776957912007</v>
      </c>
      <c r="L59" s="220">
        <v>6078.5220237584999</v>
      </c>
      <c r="M59" s="220">
        <v>10427.8499267479</v>
      </c>
    </row>
    <row r="60" spans="1:13" x14ac:dyDescent="0.25">
      <c r="A60" s="255">
        <v>2018</v>
      </c>
      <c r="B60" s="76" t="s">
        <v>86</v>
      </c>
      <c r="C60" s="218">
        <v>5444.3906116920998</v>
      </c>
      <c r="D60" s="218" t="s">
        <v>87</v>
      </c>
      <c r="E60" s="218">
        <v>6355.8224945962002</v>
      </c>
      <c r="F60" s="218">
        <v>8608.4877404848994</v>
      </c>
      <c r="G60" s="218">
        <v>5935.8041910829006</v>
      </c>
      <c r="H60" s="218">
        <v>5956.2586920832</v>
      </c>
      <c r="I60" s="218">
        <v>10213.322349878301</v>
      </c>
      <c r="J60" s="218">
        <v>9841.8538069182996</v>
      </c>
      <c r="K60" s="218">
        <v>9196.2982143057998</v>
      </c>
      <c r="L60" s="218">
        <v>6059.7752022609002</v>
      </c>
      <c r="M60" s="218">
        <v>10855.3706378958</v>
      </c>
    </row>
    <row r="61" spans="1:13" x14ac:dyDescent="0.25">
      <c r="A61" s="256"/>
      <c r="B61" s="77" t="s">
        <v>88</v>
      </c>
      <c r="C61" s="219">
        <v>5605.6243422725001</v>
      </c>
      <c r="D61" s="219">
        <v>9460.2514161480995</v>
      </c>
      <c r="E61" s="219">
        <v>6158.9278375191998</v>
      </c>
      <c r="F61" s="219">
        <v>8631.3350297287998</v>
      </c>
      <c r="G61" s="219">
        <v>6088.6470526154999</v>
      </c>
      <c r="H61" s="219">
        <v>5764.9906971758001</v>
      </c>
      <c r="I61" s="219">
        <v>9565.5919622152996</v>
      </c>
      <c r="J61" s="219">
        <v>9068.2370204119998</v>
      </c>
      <c r="K61" s="219">
        <v>9600.578937349801</v>
      </c>
      <c r="L61" s="219">
        <v>6040.5886692006998</v>
      </c>
      <c r="M61" s="219">
        <v>11400.2358498667</v>
      </c>
    </row>
    <row r="62" spans="1:13" x14ac:dyDescent="0.25">
      <c r="A62" s="256"/>
      <c r="B62" s="77" t="s">
        <v>89</v>
      </c>
      <c r="C62" s="219">
        <v>5517.8506708044006</v>
      </c>
      <c r="D62" s="219" t="s">
        <v>87</v>
      </c>
      <c r="E62" s="219">
        <v>5621.7521097060999</v>
      </c>
      <c r="F62" s="219">
        <v>8363.3250390766007</v>
      </c>
      <c r="G62" s="219">
        <v>6065.8685529702998</v>
      </c>
      <c r="H62" s="219">
        <v>5718.3985878999001</v>
      </c>
      <c r="I62" s="219">
        <v>10222.462089663401</v>
      </c>
      <c r="J62" s="219">
        <v>8300.2642054029002</v>
      </c>
      <c r="K62" s="219">
        <v>10813.350824008601</v>
      </c>
      <c r="L62" s="219">
        <v>6019.4844052648004</v>
      </c>
      <c r="M62" s="219">
        <v>10904.5446838516</v>
      </c>
    </row>
    <row r="63" spans="1:13" x14ac:dyDescent="0.25">
      <c r="A63" s="257"/>
      <c r="B63" s="78" t="s">
        <v>90</v>
      </c>
      <c r="C63" s="220">
        <v>5488.2102273412002</v>
      </c>
      <c r="D63" s="220">
        <v>11187.562401441201</v>
      </c>
      <c r="E63" s="220">
        <v>5938.8649690981001</v>
      </c>
      <c r="F63" s="220">
        <v>8668.1089201518007</v>
      </c>
      <c r="G63" s="220">
        <v>5750.1393502307001</v>
      </c>
      <c r="H63" s="220">
        <v>5129.8757086963005</v>
      </c>
      <c r="I63" s="220">
        <v>10429.559321860401</v>
      </c>
      <c r="J63" s="220">
        <v>8948.6222326305997</v>
      </c>
      <c r="K63" s="220">
        <v>9842.2161371176007</v>
      </c>
      <c r="L63" s="220">
        <v>6144.6124183360998</v>
      </c>
      <c r="M63" s="220">
        <v>11539.209112169701</v>
      </c>
    </row>
    <row r="64" spans="1:13" x14ac:dyDescent="0.25">
      <c r="A64" s="255">
        <v>2019</v>
      </c>
      <c r="B64" s="76" t="s">
        <v>86</v>
      </c>
      <c r="C64" s="218">
        <v>5723.8084745014003</v>
      </c>
      <c r="D64" s="218">
        <v>9529.8909572222001</v>
      </c>
      <c r="E64" s="218">
        <v>5615.8255818579</v>
      </c>
      <c r="F64" s="218">
        <v>8431.0615095097</v>
      </c>
      <c r="G64" s="218">
        <v>6027.0223803809004</v>
      </c>
      <c r="H64" s="218">
        <v>5633.8410235461006</v>
      </c>
      <c r="I64" s="218">
        <v>10185.4089261592</v>
      </c>
      <c r="J64" s="218">
        <v>8127.9164250291005</v>
      </c>
      <c r="K64" s="218">
        <v>9687.0417916038004</v>
      </c>
      <c r="L64" s="218">
        <v>6121.9437974426</v>
      </c>
      <c r="M64" s="218">
        <v>10587.600545126401</v>
      </c>
    </row>
    <row r="65" spans="1:13" x14ac:dyDescent="0.25">
      <c r="A65" s="256"/>
      <c r="B65" s="77" t="s">
        <v>88</v>
      </c>
      <c r="C65" s="219">
        <v>6113.3923865584002</v>
      </c>
      <c r="D65" s="219">
        <v>11846.7072765593</v>
      </c>
      <c r="E65" s="219">
        <v>5745.0709894347001</v>
      </c>
      <c r="F65" s="219">
        <v>8321.7341629979001</v>
      </c>
      <c r="G65" s="219">
        <v>5840.8376003307003</v>
      </c>
      <c r="H65" s="219">
        <v>5265.0865514458001</v>
      </c>
      <c r="I65" s="219">
        <v>9705.4733301930009</v>
      </c>
      <c r="J65" s="219">
        <v>8835.7241878451005</v>
      </c>
      <c r="K65" s="219">
        <v>9334.980528524</v>
      </c>
      <c r="L65" s="219">
        <v>5908.4724715993007</v>
      </c>
      <c r="M65" s="219">
        <v>11586.788587781501</v>
      </c>
    </row>
    <row r="66" spans="1:13" x14ac:dyDescent="0.25">
      <c r="A66" s="256"/>
      <c r="B66" s="77" t="s">
        <v>89</v>
      </c>
      <c r="C66" s="219">
        <v>5678.1115966890002</v>
      </c>
      <c r="D66" s="219">
        <v>8223.2169162497012</v>
      </c>
      <c r="E66" s="219">
        <v>6299.8936788727005</v>
      </c>
      <c r="F66" s="219">
        <v>9220.5247069962006</v>
      </c>
      <c r="G66" s="219">
        <v>6172.9350122588003</v>
      </c>
      <c r="H66" s="219">
        <v>5918.6466221588998</v>
      </c>
      <c r="I66" s="219">
        <v>10253.8212261034</v>
      </c>
      <c r="J66" s="219">
        <v>8420.9001239077006</v>
      </c>
      <c r="K66" s="219">
        <v>9957.8161612386011</v>
      </c>
      <c r="L66" s="219">
        <v>6013.3366406710002</v>
      </c>
      <c r="M66" s="219">
        <v>10609.4809657635</v>
      </c>
    </row>
    <row r="67" spans="1:13" x14ac:dyDescent="0.25">
      <c r="A67" s="257"/>
      <c r="B67" s="78" t="s">
        <v>90</v>
      </c>
      <c r="C67" s="220">
        <v>5927.6053164110999</v>
      </c>
      <c r="D67" s="220">
        <v>9300.7094994660001</v>
      </c>
      <c r="E67" s="220">
        <v>6345.5183918828998</v>
      </c>
      <c r="F67" s="220">
        <v>8711.5359634690994</v>
      </c>
      <c r="G67" s="220">
        <v>6091.1725813704006</v>
      </c>
      <c r="H67" s="220">
        <v>5763.8718657174004</v>
      </c>
      <c r="I67" s="220">
        <v>9936.396778845301</v>
      </c>
      <c r="J67" s="220">
        <v>8244.6199224792999</v>
      </c>
      <c r="K67" s="220">
        <v>10180.4510175133</v>
      </c>
      <c r="L67" s="220">
        <v>6458.2129336547005</v>
      </c>
      <c r="M67" s="220">
        <v>10684.615503383</v>
      </c>
    </row>
    <row r="68" spans="1:13" x14ac:dyDescent="0.25">
      <c r="A68" s="255">
        <v>2020</v>
      </c>
      <c r="B68" s="76" t="s">
        <v>86</v>
      </c>
      <c r="C68" s="218">
        <v>6012.8996795937001</v>
      </c>
      <c r="D68" s="218">
        <v>8340.9668615181999</v>
      </c>
      <c r="E68" s="218">
        <v>6812.4043548956006</v>
      </c>
      <c r="F68" s="218">
        <v>8779.4548464894997</v>
      </c>
      <c r="G68" s="218">
        <v>6403.4046801490003</v>
      </c>
      <c r="H68" s="218">
        <v>5808.2820131528006</v>
      </c>
      <c r="I68" s="218">
        <v>9844.468353353901</v>
      </c>
      <c r="J68" s="218">
        <v>8356.5487446830011</v>
      </c>
      <c r="K68" s="218">
        <v>9800.0228454042008</v>
      </c>
      <c r="L68" s="218">
        <v>6293.9759558589003</v>
      </c>
      <c r="M68" s="218">
        <v>9946.3137591554005</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v>5988.7051038462005</v>
      </c>
      <c r="D70" s="219">
        <v>9621.6470677537</v>
      </c>
      <c r="E70" s="219">
        <v>6529.5394718075004</v>
      </c>
      <c r="F70" s="219">
        <v>8295.9875688273005</v>
      </c>
      <c r="G70" s="219">
        <v>6139.7747039667001</v>
      </c>
      <c r="H70" s="219">
        <v>4810.7407777792005</v>
      </c>
      <c r="I70" s="219">
        <v>7898.4206186811007</v>
      </c>
      <c r="J70" s="219">
        <v>8512.6733227406003</v>
      </c>
      <c r="K70" s="219">
        <v>10170.483668726099</v>
      </c>
      <c r="L70" s="219">
        <v>6318.7699995596004</v>
      </c>
      <c r="M70" s="219">
        <v>9590.0625356723995</v>
      </c>
    </row>
    <row r="71" spans="1:13" x14ac:dyDescent="0.25">
      <c r="A71" s="257"/>
      <c r="B71" s="78" t="s">
        <v>90</v>
      </c>
      <c r="C71" s="220">
        <v>5975.1553080173999</v>
      </c>
      <c r="D71" s="220">
        <v>9830.9966019923995</v>
      </c>
      <c r="E71" s="220">
        <v>6897.8623683002006</v>
      </c>
      <c r="F71" s="220">
        <v>8232.8444479135997</v>
      </c>
      <c r="G71" s="220">
        <v>6848.6061845968006</v>
      </c>
      <c r="H71" s="220">
        <v>5482.6099139792004</v>
      </c>
      <c r="I71" s="220">
        <v>9066.1552216992004</v>
      </c>
      <c r="J71" s="220">
        <v>9861.6090466277001</v>
      </c>
      <c r="K71" s="220">
        <v>9518.8643391613004</v>
      </c>
      <c r="L71" s="220">
        <v>6875.8936658839002</v>
      </c>
      <c r="M71" s="220">
        <v>11175.7347988401</v>
      </c>
    </row>
    <row r="72" spans="1:13" x14ac:dyDescent="0.25">
      <c r="A72" s="255">
        <v>2021</v>
      </c>
      <c r="B72" s="76" t="s">
        <v>86</v>
      </c>
      <c r="C72" s="218">
        <v>6084.2343617754004</v>
      </c>
      <c r="D72" s="218">
        <v>11286.779114772</v>
      </c>
      <c r="E72" s="218">
        <v>6711.7147413466</v>
      </c>
      <c r="F72" s="218">
        <v>8707.6284781435006</v>
      </c>
      <c r="G72" s="218">
        <v>6423.1008943529005</v>
      </c>
      <c r="H72" s="218">
        <v>5025.1881327192004</v>
      </c>
      <c r="I72" s="218">
        <v>9377.5003842230999</v>
      </c>
      <c r="J72" s="218">
        <v>8739.5896623611006</v>
      </c>
      <c r="K72" s="218">
        <v>10221.235960468501</v>
      </c>
      <c r="L72" s="218">
        <v>8464.5631190205004</v>
      </c>
      <c r="M72" s="218" t="s">
        <v>87</v>
      </c>
    </row>
    <row r="73" spans="1:13" x14ac:dyDescent="0.25">
      <c r="A73" s="256"/>
      <c r="B73" s="77" t="s">
        <v>88</v>
      </c>
      <c r="C73" s="219">
        <v>6191.2487491564998</v>
      </c>
      <c r="D73" s="219" t="s">
        <v>87</v>
      </c>
      <c r="E73" s="219">
        <v>6587.4742507990004</v>
      </c>
      <c r="F73" s="219">
        <v>8648.1818357388001</v>
      </c>
      <c r="G73" s="219">
        <v>6750.2863948437007</v>
      </c>
      <c r="H73" s="219">
        <v>5702.4874665550005</v>
      </c>
      <c r="I73" s="219">
        <v>9461.7454932973997</v>
      </c>
      <c r="J73" s="219">
        <v>8987.1451700599009</v>
      </c>
      <c r="K73" s="219">
        <v>9436.8698648895006</v>
      </c>
      <c r="L73" s="219">
        <v>7599.5165429986</v>
      </c>
      <c r="M73" s="219">
        <v>9493.4696949645004</v>
      </c>
    </row>
    <row r="74" spans="1:13" x14ac:dyDescent="0.25">
      <c r="A74" s="256"/>
      <c r="B74" s="77" t="s">
        <v>89</v>
      </c>
      <c r="C74" s="219">
        <v>5527.1736383707002</v>
      </c>
      <c r="D74" s="219">
        <v>9809.7483401128011</v>
      </c>
      <c r="E74" s="219">
        <v>6263.5120788546001</v>
      </c>
      <c r="F74" s="219">
        <v>9014.1897404361007</v>
      </c>
      <c r="G74" s="219">
        <v>6832.9186163044005</v>
      </c>
      <c r="H74" s="219">
        <v>5528.4397654617005</v>
      </c>
      <c r="I74" s="219">
        <v>9339.2649342484001</v>
      </c>
      <c r="J74" s="219">
        <v>9488.6555346758996</v>
      </c>
      <c r="K74" s="219">
        <v>10469.1596791296</v>
      </c>
      <c r="L74" s="219">
        <v>6536.019589943</v>
      </c>
      <c r="M74" s="219">
        <v>10901.6565734049</v>
      </c>
    </row>
    <row r="75" spans="1:13" x14ac:dyDescent="0.25">
      <c r="A75" s="257"/>
      <c r="B75" s="78" t="s">
        <v>90</v>
      </c>
      <c r="C75" s="220">
        <v>5296.2411378072002</v>
      </c>
      <c r="D75" s="220" t="s">
        <v>87</v>
      </c>
      <c r="E75" s="220">
        <v>7249.3147123500003</v>
      </c>
      <c r="F75" s="220">
        <v>9023.7622544916012</v>
      </c>
      <c r="G75" s="220">
        <v>6670.4257966057003</v>
      </c>
      <c r="H75" s="220">
        <v>5971.7744229567006</v>
      </c>
      <c r="I75" s="220">
        <v>9948.9970973674008</v>
      </c>
      <c r="J75" s="220">
        <v>8727.3287905442012</v>
      </c>
      <c r="K75" s="220">
        <v>9610.5323753322009</v>
      </c>
      <c r="L75" s="220">
        <v>6892.3825373469999</v>
      </c>
      <c r="M75" s="220">
        <v>11547.2805719471</v>
      </c>
    </row>
    <row r="76" spans="1:13" x14ac:dyDescent="0.25">
      <c r="A76" s="255">
        <v>2022</v>
      </c>
      <c r="B76" s="76" t="s">
        <v>86</v>
      </c>
      <c r="C76" s="218">
        <v>6285.2533202250006</v>
      </c>
      <c r="D76" s="218">
        <v>11869.682864074501</v>
      </c>
      <c r="E76" s="218">
        <v>6896.5764060973006</v>
      </c>
      <c r="F76" s="218">
        <v>9007.2559013712998</v>
      </c>
      <c r="G76" s="218">
        <v>6995.1227706545005</v>
      </c>
      <c r="H76" s="218">
        <v>5478.5901144497002</v>
      </c>
      <c r="I76" s="218">
        <v>10482.743034807301</v>
      </c>
      <c r="J76" s="218">
        <v>9710.3840382503004</v>
      </c>
      <c r="K76" s="218">
        <v>10440.383593287601</v>
      </c>
      <c r="L76" s="218">
        <v>6880.1898462365998</v>
      </c>
      <c r="M76" s="218">
        <v>10662.0442770381</v>
      </c>
    </row>
    <row r="77" spans="1:13" x14ac:dyDescent="0.25">
      <c r="A77" s="256"/>
      <c r="B77" s="77" t="s">
        <v>88</v>
      </c>
      <c r="C77" s="219">
        <v>6545.3489625305001</v>
      </c>
      <c r="D77" s="219">
        <v>10233.785055673001</v>
      </c>
      <c r="E77" s="219">
        <v>6840.0616270374003</v>
      </c>
      <c r="F77" s="219">
        <v>9074.6304886752005</v>
      </c>
      <c r="G77" s="219">
        <v>6745.0291473906</v>
      </c>
      <c r="H77" s="219">
        <v>5648.4261859705002</v>
      </c>
      <c r="I77" s="219">
        <v>10078.6094012062</v>
      </c>
      <c r="J77" s="219">
        <v>10131.244009137801</v>
      </c>
      <c r="K77" s="219">
        <v>10272.1264890567</v>
      </c>
      <c r="L77" s="219">
        <v>7497.4396647283002</v>
      </c>
      <c r="M77" s="219">
        <v>9778.6511951569009</v>
      </c>
    </row>
    <row r="78" spans="1:13" x14ac:dyDescent="0.25">
      <c r="A78" s="256"/>
      <c r="B78" s="77" t="s">
        <v>89</v>
      </c>
      <c r="C78" s="219">
        <v>5845.0851663939002</v>
      </c>
      <c r="D78" s="219">
        <v>9934.5150760651995</v>
      </c>
      <c r="E78" s="219">
        <v>6857.9493882779007</v>
      </c>
      <c r="F78" s="219">
        <v>8939.5031581449002</v>
      </c>
      <c r="G78" s="219">
        <v>6995.4312028303002</v>
      </c>
      <c r="H78" s="219">
        <v>6715.4909855280002</v>
      </c>
      <c r="I78" s="219">
        <v>12907.6717496732</v>
      </c>
      <c r="J78" s="219">
        <v>9575.5469460651002</v>
      </c>
      <c r="K78" s="219">
        <v>9666.0204093532011</v>
      </c>
      <c r="L78" s="219">
        <v>7035.1131509641</v>
      </c>
      <c r="M78" s="219">
        <v>10274.074733494301</v>
      </c>
    </row>
    <row r="79" spans="1:13" x14ac:dyDescent="0.25">
      <c r="A79" s="257"/>
      <c r="B79" s="78" t="s">
        <v>90</v>
      </c>
      <c r="C79" s="220">
        <v>6394.2616994641003</v>
      </c>
      <c r="D79" s="220">
        <v>10546.6443325489</v>
      </c>
      <c r="E79" s="220">
        <v>6685.2869478879002</v>
      </c>
      <c r="F79" s="220">
        <v>9522.1418531961008</v>
      </c>
      <c r="G79" s="220">
        <v>6853.1963740287001</v>
      </c>
      <c r="H79" s="220">
        <v>5650.8682027096002</v>
      </c>
      <c r="I79" s="220">
        <v>9498.9283457681995</v>
      </c>
      <c r="J79" s="220">
        <v>9355.8703312903999</v>
      </c>
      <c r="K79" s="220">
        <v>9492.1414448773012</v>
      </c>
      <c r="L79" s="220">
        <v>7379.4491789024005</v>
      </c>
      <c r="M79" s="220">
        <v>10273.593456497201</v>
      </c>
    </row>
    <row r="80" spans="1:13" x14ac:dyDescent="0.25">
      <c r="A80" s="255">
        <v>2023</v>
      </c>
      <c r="B80" s="76" t="s">
        <v>86</v>
      </c>
      <c r="C80" s="218">
        <v>7329.5061092219003</v>
      </c>
      <c r="D80" s="218">
        <v>8463.1042915665003</v>
      </c>
      <c r="E80" s="218">
        <v>7948.9844192371002</v>
      </c>
      <c r="F80" s="218">
        <v>9373.3518811146005</v>
      </c>
      <c r="G80" s="218">
        <v>7158.8424605672999</v>
      </c>
      <c r="H80" s="218">
        <v>6061.2398964287004</v>
      </c>
      <c r="I80" s="218">
        <v>11523.4401153176</v>
      </c>
      <c r="J80" s="218">
        <v>10257.5053705559</v>
      </c>
      <c r="K80" s="218">
        <v>10470.448962120601</v>
      </c>
      <c r="L80" s="218">
        <v>6685.6234952595005</v>
      </c>
      <c r="M80" s="218">
        <v>10501.5571641106</v>
      </c>
    </row>
    <row r="81" spans="1:13" x14ac:dyDescent="0.25">
      <c r="A81" s="256"/>
      <c r="B81" s="77" t="s">
        <v>88</v>
      </c>
      <c r="C81" s="219">
        <v>6949.9754954184</v>
      </c>
      <c r="D81" s="219">
        <v>8533.2932923161006</v>
      </c>
      <c r="E81" s="219">
        <v>7881.5695141245005</v>
      </c>
      <c r="F81" s="219">
        <v>10175.381953132</v>
      </c>
      <c r="G81" s="219">
        <v>7192.6285808933999</v>
      </c>
      <c r="H81" s="219">
        <v>6394.1116470300003</v>
      </c>
      <c r="I81" s="219">
        <v>10844.4899097295</v>
      </c>
      <c r="J81" s="219">
        <v>9585.6953586341006</v>
      </c>
      <c r="K81" s="219">
        <v>9800.6485509378999</v>
      </c>
      <c r="L81" s="219">
        <v>6744.5580278753005</v>
      </c>
      <c r="M81" s="219">
        <v>10697.604960078801</v>
      </c>
    </row>
    <row r="82" spans="1:13" x14ac:dyDescent="0.25">
      <c r="A82" s="256"/>
      <c r="B82" s="77" t="s">
        <v>89</v>
      </c>
      <c r="C82" s="219">
        <v>7545.4673307296998</v>
      </c>
      <c r="D82" s="219" t="s">
        <v>87</v>
      </c>
      <c r="E82" s="219">
        <v>7123.0173412652002</v>
      </c>
      <c r="F82" s="219">
        <v>9699.9312154398995</v>
      </c>
      <c r="G82" s="219">
        <v>7616.8358920604005</v>
      </c>
      <c r="H82" s="219">
        <v>6299.8199574233004</v>
      </c>
      <c r="I82" s="219">
        <v>11816.231866285401</v>
      </c>
      <c r="J82" s="219">
        <v>10108.6772260333</v>
      </c>
      <c r="K82" s="219">
        <v>10467.20038864</v>
      </c>
      <c r="L82" s="219">
        <v>7461.4156199772005</v>
      </c>
      <c r="M82" s="219">
        <v>10059.0935218906</v>
      </c>
    </row>
    <row r="83" spans="1:13" x14ac:dyDescent="0.25">
      <c r="A83" s="257"/>
      <c r="B83" s="78" t="s">
        <v>90</v>
      </c>
      <c r="C83" s="220">
        <v>7049.6348021556005</v>
      </c>
      <c r="D83" s="220" t="s">
        <v>87</v>
      </c>
      <c r="E83" s="220">
        <v>7553.3334044235007</v>
      </c>
      <c r="F83" s="220">
        <v>9833.8531222246002</v>
      </c>
      <c r="G83" s="220">
        <v>7162.0457176413001</v>
      </c>
      <c r="H83" s="220">
        <v>6349.3413310385004</v>
      </c>
      <c r="I83" s="220">
        <v>10386.6474735838</v>
      </c>
      <c r="J83" s="220">
        <v>11914.3409593017</v>
      </c>
      <c r="K83" s="220">
        <v>10402.987333194</v>
      </c>
      <c r="L83" s="220">
        <v>7255.4525382304</v>
      </c>
      <c r="M83" s="220">
        <v>10880.553149052101</v>
      </c>
    </row>
    <row r="84" spans="1:13" x14ac:dyDescent="0.25">
      <c r="A84" s="255">
        <v>2024</v>
      </c>
      <c r="B84" s="76" t="s">
        <v>86</v>
      </c>
      <c r="C84" s="218">
        <v>6364.9713094486006</v>
      </c>
      <c r="D84" s="218">
        <v>9905.2418614516009</v>
      </c>
      <c r="E84" s="218">
        <v>7337.2220880158002</v>
      </c>
      <c r="F84" s="218">
        <v>10036.4805968538</v>
      </c>
      <c r="G84" s="218">
        <v>7188.5088783331003</v>
      </c>
      <c r="H84" s="218">
        <v>6390.3451416537</v>
      </c>
      <c r="I84" s="218">
        <v>11361.2796062699</v>
      </c>
      <c r="J84" s="218">
        <v>10877.3107578377</v>
      </c>
      <c r="K84" s="218">
        <v>9836.4337612681011</v>
      </c>
      <c r="L84" s="218">
        <v>7351.5176683146001</v>
      </c>
      <c r="M84" s="218">
        <v>11431.5781572941</v>
      </c>
    </row>
    <row r="85" spans="1:13" x14ac:dyDescent="0.25">
      <c r="A85" s="256"/>
      <c r="B85" s="77" t="s">
        <v>88</v>
      </c>
      <c r="C85" s="219">
        <v>6944.4026624616999</v>
      </c>
      <c r="D85" s="219">
        <v>12769.037574620901</v>
      </c>
      <c r="E85" s="219">
        <v>7812.2181232470002</v>
      </c>
      <c r="F85" s="219">
        <v>9976.8052165925001</v>
      </c>
      <c r="G85" s="219">
        <v>7491.5730011375999</v>
      </c>
      <c r="H85" s="219">
        <v>6274.6481078310999</v>
      </c>
      <c r="I85" s="219">
        <v>12596.603664762801</v>
      </c>
      <c r="J85" s="219">
        <v>10445.3059579947</v>
      </c>
      <c r="K85" s="219">
        <v>10101.164229444801</v>
      </c>
      <c r="L85" s="219">
        <v>6980.1495155910006</v>
      </c>
      <c r="M85" s="219">
        <v>11981.296738913901</v>
      </c>
    </row>
    <row r="86" spans="1:13" x14ac:dyDescent="0.25">
      <c r="A86" s="256"/>
      <c r="B86" s="77" t="s">
        <v>89</v>
      </c>
      <c r="C86" s="219">
        <v>5939.9776888386004</v>
      </c>
      <c r="D86" s="219" t="s">
        <v>87</v>
      </c>
      <c r="E86" s="219">
        <v>7693.4015648063005</v>
      </c>
      <c r="F86" s="219">
        <v>10159.620497010501</v>
      </c>
      <c r="G86" s="219">
        <v>7507.7704873459006</v>
      </c>
      <c r="H86" s="219">
        <v>6647.8245358938002</v>
      </c>
      <c r="I86" s="219">
        <v>11141.7053959568</v>
      </c>
      <c r="J86" s="219">
        <v>9819.2641664788007</v>
      </c>
      <c r="K86" s="219">
        <v>9904.0135526152008</v>
      </c>
      <c r="L86" s="219">
        <v>7258.1496633097004</v>
      </c>
      <c r="M86" s="219">
        <v>12149.179706851801</v>
      </c>
    </row>
    <row r="87" spans="1:13" x14ac:dyDescent="0.25">
      <c r="A87" s="257"/>
      <c r="B87" s="78" t="s">
        <v>90</v>
      </c>
      <c r="C87" s="220">
        <v>6744.9037387328999</v>
      </c>
      <c r="D87" s="220">
        <v>9749.6214156905007</v>
      </c>
      <c r="E87" s="220">
        <v>7671.8308078709006</v>
      </c>
      <c r="F87" s="220">
        <v>10337.8286644499</v>
      </c>
      <c r="G87" s="220">
        <v>7661.8895865580007</v>
      </c>
      <c r="H87" s="220">
        <v>6811.978121006</v>
      </c>
      <c r="I87" s="220">
        <v>11034.2384262912</v>
      </c>
      <c r="J87" s="220">
        <v>9849.2701349800009</v>
      </c>
      <c r="K87" s="220">
        <v>9445.9577050691005</v>
      </c>
      <c r="L87" s="220">
        <v>7395.0119773250999</v>
      </c>
      <c r="M87" s="220">
        <v>11939.127675734801</v>
      </c>
    </row>
    <row r="88" spans="1:13" x14ac:dyDescent="0.25">
      <c r="A88" s="258">
        <v>2025</v>
      </c>
      <c r="B88" s="76" t="s">
        <v>86</v>
      </c>
      <c r="C88" s="218">
        <v>6986.8570407085999</v>
      </c>
      <c r="D88" s="218">
        <v>8624.7137856567006</v>
      </c>
      <c r="E88" s="218">
        <v>7637.4656810133001</v>
      </c>
      <c r="F88" s="218">
        <v>10114.948482638199</v>
      </c>
      <c r="G88" s="218">
        <v>7936.3247312228004</v>
      </c>
      <c r="H88" s="218">
        <v>8052.9705387510003</v>
      </c>
      <c r="I88" s="218">
        <v>11569.6580052176</v>
      </c>
      <c r="J88" s="218">
        <v>9542.6812070474007</v>
      </c>
      <c r="K88" s="218">
        <v>11316.520311914001</v>
      </c>
      <c r="L88" s="218">
        <v>7269.9261553330998</v>
      </c>
      <c r="M88" s="218">
        <v>12387.391283102599</v>
      </c>
    </row>
    <row r="89" spans="1:13" x14ac:dyDescent="0.25">
      <c r="A89" s="259"/>
      <c r="B89" s="77" t="s">
        <v>88</v>
      </c>
      <c r="C89" s="219">
        <v>7078.5892090797006</v>
      </c>
      <c r="D89" s="219">
        <v>10068.0737989834</v>
      </c>
      <c r="E89" s="219">
        <v>7611.0667361198002</v>
      </c>
      <c r="F89" s="219">
        <v>10339.745576020399</v>
      </c>
      <c r="G89" s="219">
        <v>7986.1794767036999</v>
      </c>
      <c r="H89" s="219">
        <v>7346.2645542990003</v>
      </c>
      <c r="I89" s="219">
        <v>11013.918383464499</v>
      </c>
      <c r="J89" s="219">
        <v>10252.905509132201</v>
      </c>
      <c r="K89" s="219">
        <v>11599.665600873001</v>
      </c>
      <c r="L89" s="219">
        <v>8449.5799907311011</v>
      </c>
      <c r="M89" s="219">
        <v>12225.0569697148</v>
      </c>
    </row>
    <row r="90" spans="1:13" x14ac:dyDescent="0.25">
      <c r="A90" s="259"/>
      <c r="B90" s="77" t="s">
        <v>89</v>
      </c>
      <c r="C90" s="219">
        <v>6999.3487681418001</v>
      </c>
      <c r="D90" s="219">
        <v>9689.4619702325999</v>
      </c>
      <c r="E90" s="219">
        <v>7597.4831170855005</v>
      </c>
      <c r="F90" s="219">
        <v>9740.4611412466002</v>
      </c>
      <c r="G90" s="219">
        <v>7426.1248334331003</v>
      </c>
      <c r="H90" s="219">
        <v>6702.5771572041003</v>
      </c>
      <c r="I90" s="219">
        <v>10866.3095119018</v>
      </c>
      <c r="J90" s="219">
        <v>9820.7895541155012</v>
      </c>
      <c r="K90" s="219">
        <v>10959.983731423899</v>
      </c>
      <c r="L90" s="219">
        <v>6958.0926689231001</v>
      </c>
      <c r="M90" s="219">
        <v>12049.6054219175</v>
      </c>
    </row>
    <row r="91" spans="1:13" x14ac:dyDescent="0.25">
      <c r="A91" s="259"/>
      <c r="B91" s="77" t="s">
        <v>90</v>
      </c>
      <c r="C91" s="219">
        <v>6987.3459106595001</v>
      </c>
      <c r="D91" s="219">
        <v>12757.962882383001</v>
      </c>
      <c r="E91" s="219">
        <v>7530.6746259620004</v>
      </c>
      <c r="F91" s="219">
        <v>9863.482961031501</v>
      </c>
      <c r="G91" s="219">
        <v>7608.4595490351003</v>
      </c>
      <c r="H91" s="219">
        <v>6594.2146440873003</v>
      </c>
      <c r="I91" s="219">
        <v>11431.227032299499</v>
      </c>
      <c r="J91" s="219">
        <v>9850.5869721702002</v>
      </c>
      <c r="K91" s="219">
        <v>11918.2778476895</v>
      </c>
      <c r="L91" s="219">
        <v>7254.5250746329002</v>
      </c>
      <c r="M91" s="219">
        <v>11866.3809290524</v>
      </c>
    </row>
    <row r="92" spans="1:13" ht="3" customHeight="1" x14ac:dyDescent="0.25">
      <c r="A92" s="87"/>
      <c r="B92" s="36"/>
      <c r="C92" s="47"/>
      <c r="D92" s="47"/>
      <c r="E92" s="47"/>
      <c r="F92" s="47"/>
      <c r="G92" s="47"/>
      <c r="H92" s="47"/>
      <c r="I92" s="47"/>
      <c r="J92" s="47"/>
      <c r="K92" s="47"/>
      <c r="L92" s="47"/>
      <c r="M92" s="47"/>
    </row>
    <row r="93" spans="1:13" ht="3"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5" customHeight="1" x14ac:dyDescent="0.25">
      <c r="A96" s="50" t="s">
        <v>96</v>
      </c>
      <c r="B96" s="240" t="s">
        <v>244</v>
      </c>
      <c r="C96" s="240"/>
      <c r="D96" s="240"/>
      <c r="E96" s="240"/>
      <c r="F96" s="240"/>
      <c r="G96" s="240"/>
      <c r="H96" s="240"/>
      <c r="I96" s="240"/>
      <c r="J96" s="240"/>
    </row>
    <row r="97" spans="1:10" ht="36.75" customHeight="1" x14ac:dyDescent="0.25">
      <c r="A97" s="50" t="s">
        <v>98</v>
      </c>
      <c r="B97" s="240" t="s">
        <v>103</v>
      </c>
      <c r="C97" s="240"/>
      <c r="D97" s="240"/>
      <c r="E97" s="240"/>
      <c r="F97" s="240"/>
      <c r="G97" s="240"/>
      <c r="H97" s="240"/>
      <c r="I97" s="240"/>
      <c r="J97" s="240"/>
    </row>
    <row r="98" spans="1:10" x14ac:dyDescent="0.25">
      <c r="A98" s="49" t="s">
        <v>108</v>
      </c>
      <c r="B98" s="240" t="s">
        <v>277</v>
      </c>
      <c r="C98" s="240"/>
      <c r="D98" s="240"/>
      <c r="E98" s="240"/>
      <c r="F98" s="240"/>
      <c r="G98" s="240"/>
      <c r="H98" s="240"/>
      <c r="I98" s="240"/>
      <c r="J98" s="240"/>
    </row>
    <row r="99" spans="1:10" ht="14.45" customHeight="1" x14ac:dyDescent="0.25">
      <c r="A99" s="49" t="s">
        <v>106</v>
      </c>
      <c r="B99" s="240" t="s">
        <v>278</v>
      </c>
      <c r="C99" s="240"/>
      <c r="D99" s="240"/>
      <c r="E99" s="240"/>
      <c r="F99" s="240"/>
      <c r="G99" s="240"/>
      <c r="H99" s="240"/>
      <c r="I99" s="240"/>
      <c r="J99" s="240"/>
    </row>
    <row r="100" spans="1:10" ht="24.75" customHeight="1" x14ac:dyDescent="0.25">
      <c r="A100" s="49" t="s">
        <v>110</v>
      </c>
      <c r="B100" s="240" t="s">
        <v>111</v>
      </c>
      <c r="C100" s="240"/>
      <c r="D100" s="240"/>
      <c r="E100" s="240"/>
      <c r="F100" s="240"/>
      <c r="G100" s="240"/>
      <c r="H100" s="240"/>
      <c r="I100" s="240"/>
      <c r="J100" s="240"/>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2B00-000000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C7511-84E2-493B-B612-DA8E7B516144}">
  <dimension ref="A1:M100"/>
  <sheetViews>
    <sheetView zoomScaleNormal="100" workbookViewId="0">
      <pane ySplit="7" topLeftCell="A8" activePane="bottomLeft" state="frozen"/>
      <selection activeCell="L98" sqref="L98"/>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18.Son.</v>
      </c>
      <c r="M3" s="254"/>
    </row>
    <row r="4" spans="1:13" ht="12.95" customHeight="1" x14ac:dyDescent="0.25">
      <c r="A4" s="98" t="s">
        <v>161</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v>5994.9687666624995</v>
      </c>
      <c r="D8" s="218">
        <v>10645.9520091838</v>
      </c>
      <c r="E8" s="218">
        <v>7745.5536135142002</v>
      </c>
      <c r="F8" s="218">
        <v>8210.2747171384999</v>
      </c>
      <c r="G8" s="218">
        <v>7527.6774242558004</v>
      </c>
      <c r="H8" s="218">
        <v>5647.9441560297</v>
      </c>
      <c r="I8" s="218">
        <v>10630.8668092386</v>
      </c>
      <c r="J8" s="218">
        <v>12966.1189222541</v>
      </c>
      <c r="K8" s="218">
        <v>12752.633812809199</v>
      </c>
      <c r="L8" s="218">
        <v>7587.2768867426003</v>
      </c>
      <c r="M8" s="218">
        <v>10848.7338575251</v>
      </c>
    </row>
    <row r="9" spans="1:13" x14ac:dyDescent="0.25">
      <c r="A9" s="256"/>
      <c r="B9" s="77" t="s">
        <v>88</v>
      </c>
      <c r="C9" s="219">
        <v>7049.6992046388996</v>
      </c>
      <c r="D9" s="219">
        <v>10416.3505398876</v>
      </c>
      <c r="E9" s="219">
        <v>7376.3923313280002</v>
      </c>
      <c r="F9" s="219">
        <v>7758.9740719791998</v>
      </c>
      <c r="G9" s="219">
        <v>7476.6511976155007</v>
      </c>
      <c r="H9" s="219" t="s">
        <v>87</v>
      </c>
      <c r="I9" s="219">
        <v>10341.777184656699</v>
      </c>
      <c r="J9" s="219">
        <v>12823.936551500101</v>
      </c>
      <c r="K9" s="219">
        <v>11618.8336370406</v>
      </c>
      <c r="L9" s="219">
        <v>6424.5858911015002</v>
      </c>
      <c r="M9" s="219">
        <v>11467.939843706999</v>
      </c>
    </row>
    <row r="10" spans="1:13" x14ac:dyDescent="0.25">
      <c r="A10" s="256"/>
      <c r="B10" s="77" t="s">
        <v>89</v>
      </c>
      <c r="C10" s="219">
        <v>7162.9481838903002</v>
      </c>
      <c r="D10" s="219">
        <v>10524.557195379501</v>
      </c>
      <c r="E10" s="219">
        <v>7572.4596133156001</v>
      </c>
      <c r="F10" s="219">
        <v>8677.1641797370012</v>
      </c>
      <c r="G10" s="219">
        <v>7298.3485755463998</v>
      </c>
      <c r="H10" s="219" t="s">
        <v>87</v>
      </c>
      <c r="I10" s="219">
        <v>11338.982089569899</v>
      </c>
      <c r="J10" s="219">
        <v>11510.728669206601</v>
      </c>
      <c r="K10" s="219">
        <v>12911.411997437101</v>
      </c>
      <c r="L10" s="219">
        <v>7024.5239232763006</v>
      </c>
      <c r="M10" s="219">
        <v>10000.398341173301</v>
      </c>
    </row>
    <row r="11" spans="1:13" x14ac:dyDescent="0.25">
      <c r="A11" s="257"/>
      <c r="B11" s="78" t="s">
        <v>90</v>
      </c>
      <c r="C11" s="220">
        <v>6279.8348509425996</v>
      </c>
      <c r="D11" s="220">
        <v>10088.4094968724</v>
      </c>
      <c r="E11" s="220">
        <v>7790.6395229665004</v>
      </c>
      <c r="F11" s="220">
        <v>10093.0949377124</v>
      </c>
      <c r="G11" s="220">
        <v>7278.5273328172007</v>
      </c>
      <c r="H11" s="220">
        <v>6668.8236646388004</v>
      </c>
      <c r="I11" s="220">
        <v>12399.3691128132</v>
      </c>
      <c r="J11" s="220">
        <v>11557.5174421722</v>
      </c>
      <c r="K11" s="220">
        <v>12101.4238615306</v>
      </c>
      <c r="L11" s="220">
        <v>7321.4649729814</v>
      </c>
      <c r="M11" s="220">
        <v>10762.3782663074</v>
      </c>
    </row>
    <row r="12" spans="1:13" x14ac:dyDescent="0.25">
      <c r="A12" s="255">
        <v>2006</v>
      </c>
      <c r="B12" s="76" t="s">
        <v>86</v>
      </c>
      <c r="C12" s="218">
        <v>6791.3626851265999</v>
      </c>
      <c r="D12" s="218">
        <v>11932.9027766653</v>
      </c>
      <c r="E12" s="218">
        <v>7185.9825905919006</v>
      </c>
      <c r="F12" s="218">
        <v>9585.0327324487007</v>
      </c>
      <c r="G12" s="218">
        <v>7816.9116705425004</v>
      </c>
      <c r="H12" s="218">
        <v>6302.0043377789998</v>
      </c>
      <c r="I12" s="218" t="s">
        <v>87</v>
      </c>
      <c r="J12" s="218">
        <v>10172.3957165724</v>
      </c>
      <c r="K12" s="218">
        <v>13087.038812892401</v>
      </c>
      <c r="L12" s="218">
        <v>7089.0967203195005</v>
      </c>
      <c r="M12" s="218">
        <v>11748.782652707001</v>
      </c>
    </row>
    <row r="13" spans="1:13" x14ac:dyDescent="0.25">
      <c r="A13" s="256"/>
      <c r="B13" s="77" t="s">
        <v>88</v>
      </c>
      <c r="C13" s="219">
        <v>7143.3221510640005</v>
      </c>
      <c r="D13" s="219">
        <v>12285.724428931901</v>
      </c>
      <c r="E13" s="219">
        <v>8214.9486521654999</v>
      </c>
      <c r="F13" s="219">
        <v>8780.3889618430003</v>
      </c>
      <c r="G13" s="219">
        <v>7993.6818942105001</v>
      </c>
      <c r="H13" s="219">
        <v>6706.2152947764998</v>
      </c>
      <c r="I13" s="219">
        <v>11176.227161313</v>
      </c>
      <c r="J13" s="219">
        <v>12897.349624657401</v>
      </c>
      <c r="K13" s="219">
        <v>13169.302250099201</v>
      </c>
      <c r="L13" s="219">
        <v>6766.9225886894001</v>
      </c>
      <c r="M13" s="219">
        <v>12645.1779394607</v>
      </c>
    </row>
    <row r="14" spans="1:13" x14ac:dyDescent="0.25">
      <c r="A14" s="256"/>
      <c r="B14" s="77" t="s">
        <v>89</v>
      </c>
      <c r="C14" s="219">
        <v>6477.8789788903005</v>
      </c>
      <c r="D14" s="219">
        <v>11430.739962923601</v>
      </c>
      <c r="E14" s="219">
        <v>8062.5398712085007</v>
      </c>
      <c r="F14" s="219">
        <v>9754.3347030102996</v>
      </c>
      <c r="G14" s="219">
        <v>7803.8881101652005</v>
      </c>
      <c r="H14" s="219" t="s">
        <v>87</v>
      </c>
      <c r="I14" s="219">
        <v>11128.160122035701</v>
      </c>
      <c r="J14" s="219">
        <v>11047.0915796559</v>
      </c>
      <c r="K14" s="219">
        <v>12517.7236602017</v>
      </c>
      <c r="L14" s="219">
        <v>7378.9493037685006</v>
      </c>
      <c r="M14" s="219">
        <v>12522.1848363146</v>
      </c>
    </row>
    <row r="15" spans="1:13" x14ac:dyDescent="0.25">
      <c r="A15" s="257"/>
      <c r="B15" s="78" t="s">
        <v>90</v>
      </c>
      <c r="C15" s="220">
        <v>7038.4638277431004</v>
      </c>
      <c r="D15" s="220">
        <v>12740.809593152</v>
      </c>
      <c r="E15" s="220">
        <v>7573.4690236610004</v>
      </c>
      <c r="F15" s="220">
        <v>10302.5131904231</v>
      </c>
      <c r="G15" s="220">
        <v>8259.1100390527008</v>
      </c>
      <c r="H15" s="220" t="s">
        <v>87</v>
      </c>
      <c r="I15" s="220">
        <v>9983.0773380106002</v>
      </c>
      <c r="J15" s="220">
        <v>11608.233674045701</v>
      </c>
      <c r="K15" s="220">
        <v>12357.698250278601</v>
      </c>
      <c r="L15" s="220">
        <v>7675.7889201837006</v>
      </c>
      <c r="M15" s="220">
        <v>13783.880358514201</v>
      </c>
    </row>
    <row r="16" spans="1:13" x14ac:dyDescent="0.25">
      <c r="A16" s="255">
        <v>2007</v>
      </c>
      <c r="B16" s="76" t="s">
        <v>86</v>
      </c>
      <c r="C16" s="218">
        <v>6850.2161437957002</v>
      </c>
      <c r="D16" s="218" t="s">
        <v>87</v>
      </c>
      <c r="E16" s="218">
        <v>7819.3724297468007</v>
      </c>
      <c r="F16" s="218">
        <v>9293.3425003849006</v>
      </c>
      <c r="G16" s="218">
        <v>7300.4497776001999</v>
      </c>
      <c r="H16" s="218" t="s">
        <v>87</v>
      </c>
      <c r="I16" s="218">
        <v>9231.0965518848006</v>
      </c>
      <c r="J16" s="218">
        <v>10702.8038023402</v>
      </c>
      <c r="K16" s="218">
        <v>12451.867299137401</v>
      </c>
      <c r="L16" s="218">
        <v>6243.6223516864002</v>
      </c>
      <c r="M16" s="218">
        <v>15587.207687512901</v>
      </c>
    </row>
    <row r="17" spans="1:13" x14ac:dyDescent="0.25">
      <c r="A17" s="256"/>
      <c r="B17" s="77" t="s">
        <v>88</v>
      </c>
      <c r="C17" s="219">
        <v>7259.6618553195003</v>
      </c>
      <c r="D17" s="219">
        <v>9774.9017016021007</v>
      </c>
      <c r="E17" s="219">
        <v>8707.1004169666994</v>
      </c>
      <c r="F17" s="219">
        <v>9234.5742511614008</v>
      </c>
      <c r="G17" s="219">
        <v>7720.3961227956006</v>
      </c>
      <c r="H17" s="219">
        <v>7732.4532020891002</v>
      </c>
      <c r="I17" s="219">
        <v>9822.2148784525998</v>
      </c>
      <c r="J17" s="219">
        <v>12380.8737428189</v>
      </c>
      <c r="K17" s="219">
        <v>12808.001343641701</v>
      </c>
      <c r="L17" s="219">
        <v>7138.4047398295006</v>
      </c>
      <c r="M17" s="219">
        <v>12471.1372731996</v>
      </c>
    </row>
    <row r="18" spans="1:13" x14ac:dyDescent="0.25">
      <c r="A18" s="256"/>
      <c r="B18" s="77" t="s">
        <v>89</v>
      </c>
      <c r="C18" s="219">
        <v>6975.3822533870998</v>
      </c>
      <c r="D18" s="219">
        <v>11030.248410046701</v>
      </c>
      <c r="E18" s="219">
        <v>7254.8934735290004</v>
      </c>
      <c r="F18" s="219">
        <v>9621.9308015857005</v>
      </c>
      <c r="G18" s="219">
        <v>7854.3525499114003</v>
      </c>
      <c r="H18" s="219">
        <v>6582.0794584346004</v>
      </c>
      <c r="I18" s="219">
        <v>10729.4032186933</v>
      </c>
      <c r="J18" s="219">
        <v>12779.9013327351</v>
      </c>
      <c r="K18" s="219">
        <v>12643.706026423401</v>
      </c>
      <c r="L18" s="219">
        <v>7227.4416878426</v>
      </c>
      <c r="M18" s="219">
        <v>13887.6132392706</v>
      </c>
    </row>
    <row r="19" spans="1:13" x14ac:dyDescent="0.25">
      <c r="A19" s="257"/>
      <c r="B19" s="78" t="s">
        <v>90</v>
      </c>
      <c r="C19" s="220">
        <v>5723.5876773876998</v>
      </c>
      <c r="D19" s="220">
        <v>9092.1825618370003</v>
      </c>
      <c r="E19" s="220">
        <v>7793.3043404765003</v>
      </c>
      <c r="F19" s="220">
        <v>9444.3555356184006</v>
      </c>
      <c r="G19" s="220">
        <v>6498.0603024315005</v>
      </c>
      <c r="H19" s="220">
        <v>8312.5837630886999</v>
      </c>
      <c r="I19" s="220">
        <v>9139.8131935192996</v>
      </c>
      <c r="J19" s="220">
        <v>11988.3639077839</v>
      </c>
      <c r="K19" s="220">
        <v>12343.3697303884</v>
      </c>
      <c r="L19" s="220">
        <v>6797.9316512987998</v>
      </c>
      <c r="M19" s="220">
        <v>12306.3424258699</v>
      </c>
    </row>
    <row r="20" spans="1:13" x14ac:dyDescent="0.25">
      <c r="A20" s="255">
        <v>2008</v>
      </c>
      <c r="B20" s="76" t="s">
        <v>86</v>
      </c>
      <c r="C20" s="218">
        <v>5910.4644904924999</v>
      </c>
      <c r="D20" s="218">
        <v>11710.3656621218</v>
      </c>
      <c r="E20" s="218">
        <v>7902.4029645855007</v>
      </c>
      <c r="F20" s="218">
        <v>10042.436654662801</v>
      </c>
      <c r="G20" s="218">
        <v>7789.5366091902006</v>
      </c>
      <c r="H20" s="218">
        <v>6985.4554675378004</v>
      </c>
      <c r="I20" s="218">
        <v>11701.451898491301</v>
      </c>
      <c r="J20" s="218">
        <v>12915.5663502599</v>
      </c>
      <c r="K20" s="218">
        <v>13014.342562282001</v>
      </c>
      <c r="L20" s="218">
        <v>6646.9362268507002</v>
      </c>
      <c r="M20" s="218">
        <v>12292.620450214301</v>
      </c>
    </row>
    <row r="21" spans="1:13" x14ac:dyDescent="0.25">
      <c r="A21" s="256"/>
      <c r="B21" s="77" t="s">
        <v>88</v>
      </c>
      <c r="C21" s="219">
        <v>7005.4719411883007</v>
      </c>
      <c r="D21" s="219" t="s">
        <v>87</v>
      </c>
      <c r="E21" s="219">
        <v>7316.2556194802</v>
      </c>
      <c r="F21" s="219">
        <v>9274.6898779518997</v>
      </c>
      <c r="G21" s="219">
        <v>7302.9767297040999</v>
      </c>
      <c r="H21" s="219">
        <v>7008.4573841667006</v>
      </c>
      <c r="I21" s="219">
        <v>11964.386263410701</v>
      </c>
      <c r="J21" s="219">
        <v>11657.696796087501</v>
      </c>
      <c r="K21" s="219">
        <v>13438.77979513</v>
      </c>
      <c r="L21" s="219">
        <v>6767.8025346733002</v>
      </c>
      <c r="M21" s="219">
        <v>12514.916386111201</v>
      </c>
    </row>
    <row r="22" spans="1:13" x14ac:dyDescent="0.25">
      <c r="A22" s="256"/>
      <c r="B22" s="77" t="s">
        <v>89</v>
      </c>
      <c r="C22" s="219">
        <v>7230.8229839491005</v>
      </c>
      <c r="D22" s="219">
        <v>12486.109430832501</v>
      </c>
      <c r="E22" s="219">
        <v>7313.3109390441005</v>
      </c>
      <c r="F22" s="219">
        <v>8303.7836401937002</v>
      </c>
      <c r="G22" s="219">
        <v>6691.2612032623001</v>
      </c>
      <c r="H22" s="219">
        <v>6985.1108495754006</v>
      </c>
      <c r="I22" s="219">
        <v>12944.2083066337</v>
      </c>
      <c r="J22" s="219">
        <v>11000.7547452218</v>
      </c>
      <c r="K22" s="219">
        <v>12917.038998734501</v>
      </c>
      <c r="L22" s="219">
        <v>8086.4522755319003</v>
      </c>
      <c r="M22" s="219">
        <v>11930.825973811701</v>
      </c>
    </row>
    <row r="23" spans="1:13" x14ac:dyDescent="0.25">
      <c r="A23" s="257"/>
      <c r="B23" s="78" t="s">
        <v>90</v>
      </c>
      <c r="C23" s="220">
        <v>7875.53673488</v>
      </c>
      <c r="D23" s="220">
        <v>11119.875369281401</v>
      </c>
      <c r="E23" s="220">
        <v>7363.1379789502007</v>
      </c>
      <c r="F23" s="220">
        <v>8744.5762592732008</v>
      </c>
      <c r="G23" s="220">
        <v>6577.6345031524006</v>
      </c>
      <c r="H23" s="220">
        <v>6209.1895455391004</v>
      </c>
      <c r="I23" s="220">
        <v>11348.2703939731</v>
      </c>
      <c r="J23" s="220">
        <v>9169.2214578721996</v>
      </c>
      <c r="K23" s="220">
        <v>11514.157167323101</v>
      </c>
      <c r="L23" s="220">
        <v>6302.5429826671007</v>
      </c>
      <c r="M23" s="220">
        <v>11575.25160507</v>
      </c>
    </row>
    <row r="24" spans="1:13" x14ac:dyDescent="0.25">
      <c r="A24" s="255">
        <v>2009</v>
      </c>
      <c r="B24" s="76" t="s">
        <v>86</v>
      </c>
      <c r="C24" s="218">
        <v>8376.546145878101</v>
      </c>
      <c r="D24" s="218">
        <v>10112.115957698101</v>
      </c>
      <c r="E24" s="218">
        <v>7130.3409450834006</v>
      </c>
      <c r="F24" s="218">
        <v>8253.8111308814005</v>
      </c>
      <c r="G24" s="218">
        <v>6911.8228715244004</v>
      </c>
      <c r="H24" s="218">
        <v>6227.5696894770999</v>
      </c>
      <c r="I24" s="218">
        <v>11920.936792152201</v>
      </c>
      <c r="J24" s="218">
        <v>9717.3470524273998</v>
      </c>
      <c r="K24" s="218">
        <v>11673.0846548584</v>
      </c>
      <c r="L24" s="218">
        <v>6299.0019139933001</v>
      </c>
      <c r="M24" s="218">
        <v>12006.464025195401</v>
      </c>
    </row>
    <row r="25" spans="1:13" x14ac:dyDescent="0.25">
      <c r="A25" s="256"/>
      <c r="B25" s="77" t="s">
        <v>88</v>
      </c>
      <c r="C25" s="219">
        <v>7479.6091493645999</v>
      </c>
      <c r="D25" s="219">
        <v>11185.3352245202</v>
      </c>
      <c r="E25" s="219">
        <v>7608.4483139342001</v>
      </c>
      <c r="F25" s="219">
        <v>8725.7840278101012</v>
      </c>
      <c r="G25" s="219">
        <v>6850.2608516780001</v>
      </c>
      <c r="H25" s="219">
        <v>6062.1842283695005</v>
      </c>
      <c r="I25" s="219">
        <v>10095.701873211701</v>
      </c>
      <c r="J25" s="219">
        <v>10107.631115672901</v>
      </c>
      <c r="K25" s="219">
        <v>11873.1099440777</v>
      </c>
      <c r="L25" s="219">
        <v>6716.4043396275001</v>
      </c>
      <c r="M25" s="219">
        <v>11416.619923520901</v>
      </c>
    </row>
    <row r="26" spans="1:13" x14ac:dyDescent="0.25">
      <c r="A26" s="256"/>
      <c r="B26" s="77" t="s">
        <v>89</v>
      </c>
      <c r="C26" s="219">
        <v>5754.1206892751998</v>
      </c>
      <c r="D26" s="219">
        <v>13309.927223970701</v>
      </c>
      <c r="E26" s="219">
        <v>7213.7424549817006</v>
      </c>
      <c r="F26" s="219">
        <v>9153.7806339259005</v>
      </c>
      <c r="G26" s="219">
        <v>7387.3736431000007</v>
      </c>
      <c r="H26" s="219">
        <v>6060.6716412202004</v>
      </c>
      <c r="I26" s="219">
        <v>10024.6494771503</v>
      </c>
      <c r="J26" s="219">
        <v>8970.9652204601007</v>
      </c>
      <c r="K26" s="219">
        <v>13320.9685162689</v>
      </c>
      <c r="L26" s="219">
        <v>6404.2526250553001</v>
      </c>
      <c r="M26" s="219">
        <v>11234.009035463101</v>
      </c>
    </row>
    <row r="27" spans="1:13" x14ac:dyDescent="0.25">
      <c r="A27" s="257"/>
      <c r="B27" s="78" t="s">
        <v>90</v>
      </c>
      <c r="C27" s="220">
        <v>6481.2776414087002</v>
      </c>
      <c r="D27" s="220">
        <v>13966.4668911561</v>
      </c>
      <c r="E27" s="220">
        <v>6447.4996498269002</v>
      </c>
      <c r="F27" s="220">
        <v>7852.5499533069005</v>
      </c>
      <c r="G27" s="220">
        <v>5871.4888931632004</v>
      </c>
      <c r="H27" s="220">
        <v>5476.0025199070005</v>
      </c>
      <c r="I27" s="220">
        <v>9505.6304178442006</v>
      </c>
      <c r="J27" s="220">
        <v>9577.2250384863</v>
      </c>
      <c r="K27" s="220">
        <v>11328.758195047101</v>
      </c>
      <c r="L27" s="220">
        <v>5386.9930900824002</v>
      </c>
      <c r="M27" s="220">
        <v>10698.4885242501</v>
      </c>
    </row>
    <row r="28" spans="1:13" x14ac:dyDescent="0.25">
      <c r="A28" s="255">
        <v>2010</v>
      </c>
      <c r="B28" s="76" t="s">
        <v>86</v>
      </c>
      <c r="C28" s="218" t="s">
        <v>87</v>
      </c>
      <c r="D28" s="218">
        <v>11194.952064003401</v>
      </c>
      <c r="E28" s="218">
        <v>6334.4604612430003</v>
      </c>
      <c r="F28" s="218">
        <v>8122.4276863426003</v>
      </c>
      <c r="G28" s="218">
        <v>6339.3822543928</v>
      </c>
      <c r="H28" s="218">
        <v>6227.6283023356</v>
      </c>
      <c r="I28" s="218">
        <v>10217.799191288701</v>
      </c>
      <c r="J28" s="218">
        <v>9249.6066772401009</v>
      </c>
      <c r="K28" s="218">
        <v>12280.30849888</v>
      </c>
      <c r="L28" s="218">
        <v>5555.8131276792001</v>
      </c>
      <c r="M28" s="218">
        <v>11270.963091363201</v>
      </c>
    </row>
    <row r="29" spans="1:13" x14ac:dyDescent="0.25">
      <c r="A29" s="256"/>
      <c r="B29" s="77" t="s">
        <v>88</v>
      </c>
      <c r="C29" s="219">
        <v>5978.8083663482003</v>
      </c>
      <c r="D29" s="219">
        <v>15469.4167851768</v>
      </c>
      <c r="E29" s="219">
        <v>6871.9533170473005</v>
      </c>
      <c r="F29" s="219">
        <v>8361.8050555572008</v>
      </c>
      <c r="G29" s="219">
        <v>6253.8174392853998</v>
      </c>
      <c r="H29" s="219">
        <v>6348.4961147933</v>
      </c>
      <c r="I29" s="219">
        <v>11067.593672511801</v>
      </c>
      <c r="J29" s="219">
        <v>8201.0165473085999</v>
      </c>
      <c r="K29" s="219">
        <v>12270.3989866173</v>
      </c>
      <c r="L29" s="219">
        <v>5836.5725214648</v>
      </c>
      <c r="M29" s="219">
        <v>11659.934271312401</v>
      </c>
    </row>
    <row r="30" spans="1:13" x14ac:dyDescent="0.25">
      <c r="A30" s="256"/>
      <c r="B30" s="77" t="s">
        <v>89</v>
      </c>
      <c r="C30" s="219">
        <v>6163.5145953041001</v>
      </c>
      <c r="D30" s="219">
        <v>10116.8493367961</v>
      </c>
      <c r="E30" s="219">
        <v>6511.1834305798002</v>
      </c>
      <c r="F30" s="219">
        <v>7791.2216521908003</v>
      </c>
      <c r="G30" s="219">
        <v>5837.7701810385006</v>
      </c>
      <c r="H30" s="219">
        <v>5486.6086950489998</v>
      </c>
      <c r="I30" s="219">
        <v>9480.0008817706002</v>
      </c>
      <c r="J30" s="219">
        <v>8525.9982522971004</v>
      </c>
      <c r="K30" s="219">
        <v>12361.5490426202</v>
      </c>
      <c r="L30" s="219">
        <v>6016.1813961430998</v>
      </c>
      <c r="M30" s="219">
        <v>11980.716804539301</v>
      </c>
    </row>
    <row r="31" spans="1:13" x14ac:dyDescent="0.25">
      <c r="A31" s="257"/>
      <c r="B31" s="78" t="s">
        <v>90</v>
      </c>
      <c r="C31" s="220">
        <v>5631.1719244834003</v>
      </c>
      <c r="D31" s="220">
        <v>12866.888100637001</v>
      </c>
      <c r="E31" s="220">
        <v>6210.2578678560003</v>
      </c>
      <c r="F31" s="220">
        <v>8459.965877822</v>
      </c>
      <c r="G31" s="220">
        <v>6152.7953210568003</v>
      </c>
      <c r="H31" s="220" t="s">
        <v>87</v>
      </c>
      <c r="I31" s="220">
        <v>9092.888846842201</v>
      </c>
      <c r="J31" s="220">
        <v>9825.1156981025997</v>
      </c>
      <c r="K31" s="220">
        <v>11545.976541547401</v>
      </c>
      <c r="L31" s="220">
        <v>6470.845153235</v>
      </c>
      <c r="M31" s="220">
        <v>11255.289189912</v>
      </c>
    </row>
    <row r="32" spans="1:13" x14ac:dyDescent="0.25">
      <c r="A32" s="255">
        <v>2011</v>
      </c>
      <c r="B32" s="76" t="s">
        <v>86</v>
      </c>
      <c r="C32" s="218">
        <v>5157.0867402820004</v>
      </c>
      <c r="D32" s="218">
        <v>12674.7705006673</v>
      </c>
      <c r="E32" s="218">
        <v>6223.818902252</v>
      </c>
      <c r="F32" s="218">
        <v>8051.9865806906</v>
      </c>
      <c r="G32" s="218">
        <v>6376.0583703194006</v>
      </c>
      <c r="H32" s="218">
        <v>5800.1017885861002</v>
      </c>
      <c r="I32" s="218">
        <v>8716.6170278022</v>
      </c>
      <c r="J32" s="218">
        <v>9560.0193857924005</v>
      </c>
      <c r="K32" s="218">
        <v>10565.420333071901</v>
      </c>
      <c r="L32" s="218">
        <v>5760.2390535755003</v>
      </c>
      <c r="M32" s="218">
        <v>10876.707370386301</v>
      </c>
    </row>
    <row r="33" spans="1:13" x14ac:dyDescent="0.25">
      <c r="A33" s="256"/>
      <c r="B33" s="77" t="s">
        <v>88</v>
      </c>
      <c r="C33" s="219">
        <v>5659.8455213253001</v>
      </c>
      <c r="D33" s="219" t="s">
        <v>87</v>
      </c>
      <c r="E33" s="219">
        <v>6689.4405975</v>
      </c>
      <c r="F33" s="219">
        <v>8425.3375691872006</v>
      </c>
      <c r="G33" s="219">
        <v>6015.3375241703998</v>
      </c>
      <c r="H33" s="219">
        <v>6024.2448406772</v>
      </c>
      <c r="I33" s="219">
        <v>9727.6294172754006</v>
      </c>
      <c r="J33" s="219">
        <v>10373.1801558603</v>
      </c>
      <c r="K33" s="219">
        <v>10024.3675616734</v>
      </c>
      <c r="L33" s="219">
        <v>6986.658225913</v>
      </c>
      <c r="M33" s="219">
        <v>11638.828853267101</v>
      </c>
    </row>
    <row r="34" spans="1:13" x14ac:dyDescent="0.25">
      <c r="A34" s="256"/>
      <c r="B34" s="77" t="s">
        <v>89</v>
      </c>
      <c r="C34" s="219" t="s">
        <v>87</v>
      </c>
      <c r="D34" s="219">
        <v>13448.4488828547</v>
      </c>
      <c r="E34" s="219">
        <v>6847.1668091271004</v>
      </c>
      <c r="F34" s="219">
        <v>7924.3117860515003</v>
      </c>
      <c r="G34" s="219">
        <v>5225.2402995338998</v>
      </c>
      <c r="H34" s="219">
        <v>5288.0817826787006</v>
      </c>
      <c r="I34" s="219">
        <v>9142.5770319786006</v>
      </c>
      <c r="J34" s="219">
        <v>8181.1297264158002</v>
      </c>
      <c r="K34" s="219">
        <v>9981.6407748065012</v>
      </c>
      <c r="L34" s="219">
        <v>5922.6277334061006</v>
      </c>
      <c r="M34" s="219">
        <v>11539.7666297745</v>
      </c>
    </row>
    <row r="35" spans="1:13" x14ac:dyDescent="0.25">
      <c r="A35" s="257"/>
      <c r="B35" s="78" t="s">
        <v>90</v>
      </c>
      <c r="C35" s="220">
        <v>5162.3624160684003</v>
      </c>
      <c r="D35" s="220">
        <v>12326.955284206801</v>
      </c>
      <c r="E35" s="220">
        <v>6594.6742532858007</v>
      </c>
      <c r="F35" s="220">
        <v>7943.2479279186</v>
      </c>
      <c r="G35" s="220">
        <v>5557.9822209337999</v>
      </c>
      <c r="H35" s="220">
        <v>5324.6926270579006</v>
      </c>
      <c r="I35" s="220">
        <v>9229.2199457848001</v>
      </c>
      <c r="J35" s="220">
        <v>9379.2846187532996</v>
      </c>
      <c r="K35" s="220">
        <v>10554.2932129664</v>
      </c>
      <c r="L35" s="220">
        <v>5760.9268588631003</v>
      </c>
      <c r="M35" s="220">
        <v>9828.7761230650012</v>
      </c>
    </row>
    <row r="36" spans="1:13" x14ac:dyDescent="0.25">
      <c r="A36" s="255">
        <v>2012</v>
      </c>
      <c r="B36" s="76" t="s">
        <v>86</v>
      </c>
      <c r="C36" s="218">
        <v>5015.9589182022</v>
      </c>
      <c r="D36" s="218">
        <v>11785.8517690426</v>
      </c>
      <c r="E36" s="218">
        <v>6975.5574945907001</v>
      </c>
      <c r="F36" s="218">
        <v>7561.8869563154003</v>
      </c>
      <c r="G36" s="218">
        <v>6039.8985616280006</v>
      </c>
      <c r="H36" s="218">
        <v>4957.1538333073004</v>
      </c>
      <c r="I36" s="218">
        <v>9690.7016816620999</v>
      </c>
      <c r="J36" s="218">
        <v>8710.1611402833005</v>
      </c>
      <c r="K36" s="218">
        <v>10495.228078058301</v>
      </c>
      <c r="L36" s="218">
        <v>6057.7793496237</v>
      </c>
      <c r="M36" s="218">
        <v>10275.7738311511</v>
      </c>
    </row>
    <row r="37" spans="1:13" x14ac:dyDescent="0.25">
      <c r="A37" s="256"/>
      <c r="B37" s="77" t="s">
        <v>88</v>
      </c>
      <c r="C37" s="219">
        <v>5029.0145137788004</v>
      </c>
      <c r="D37" s="219">
        <v>10304.3533231786</v>
      </c>
      <c r="E37" s="219">
        <v>6855.4054090280006</v>
      </c>
      <c r="F37" s="219">
        <v>7577.3973674168001</v>
      </c>
      <c r="G37" s="219">
        <v>5365.3579505542002</v>
      </c>
      <c r="H37" s="219">
        <v>4707.7766568196002</v>
      </c>
      <c r="I37" s="219">
        <v>11009.047650218401</v>
      </c>
      <c r="J37" s="219">
        <v>8083.3594803516999</v>
      </c>
      <c r="K37" s="219">
        <v>10426.9828405792</v>
      </c>
      <c r="L37" s="219">
        <v>6659.0210381644001</v>
      </c>
      <c r="M37" s="219">
        <v>9535.7924999694005</v>
      </c>
    </row>
    <row r="38" spans="1:13" x14ac:dyDescent="0.25">
      <c r="A38" s="256"/>
      <c r="B38" s="77" t="s">
        <v>89</v>
      </c>
      <c r="C38" s="219">
        <v>5364.4894324307006</v>
      </c>
      <c r="D38" s="219">
        <v>12522.190868957201</v>
      </c>
      <c r="E38" s="219">
        <v>6698.8382906482002</v>
      </c>
      <c r="F38" s="219">
        <v>7648.3432110276999</v>
      </c>
      <c r="G38" s="219">
        <v>6211.0872477340999</v>
      </c>
      <c r="H38" s="219">
        <v>4571.1855156968004</v>
      </c>
      <c r="I38" s="219">
        <v>10013.682213530201</v>
      </c>
      <c r="J38" s="219">
        <v>7820.4536623579006</v>
      </c>
      <c r="K38" s="219">
        <v>11108.257449213801</v>
      </c>
      <c r="L38" s="219">
        <v>6381.0640683146003</v>
      </c>
      <c r="M38" s="219">
        <v>10701.725117592101</v>
      </c>
    </row>
    <row r="39" spans="1:13" x14ac:dyDescent="0.25">
      <c r="A39" s="257"/>
      <c r="B39" s="78" t="s">
        <v>90</v>
      </c>
      <c r="C39" s="220">
        <v>4944.5110411849</v>
      </c>
      <c r="D39" s="220">
        <v>10318.0120464586</v>
      </c>
      <c r="E39" s="220">
        <v>6657.8648702766004</v>
      </c>
      <c r="F39" s="220">
        <v>8331.0822444322002</v>
      </c>
      <c r="G39" s="220">
        <v>5937.0623905834</v>
      </c>
      <c r="H39" s="220">
        <v>5485.9829729167004</v>
      </c>
      <c r="I39" s="220">
        <v>10196.3441632826</v>
      </c>
      <c r="J39" s="220">
        <v>8110.9714328196005</v>
      </c>
      <c r="K39" s="220">
        <v>11576.2284318235</v>
      </c>
      <c r="L39" s="220">
        <v>5812.1043045498</v>
      </c>
      <c r="M39" s="220">
        <v>10775.4304833679</v>
      </c>
    </row>
    <row r="40" spans="1:13" x14ac:dyDescent="0.25">
      <c r="A40" s="255">
        <v>2013</v>
      </c>
      <c r="B40" s="76" t="s">
        <v>86</v>
      </c>
      <c r="C40" s="218">
        <v>5983.8630468661004</v>
      </c>
      <c r="D40" s="218">
        <v>11834.500611810401</v>
      </c>
      <c r="E40" s="218">
        <v>6927.6404075780001</v>
      </c>
      <c r="F40" s="218">
        <v>8685.6199542973009</v>
      </c>
      <c r="G40" s="218">
        <v>6141.2858565872002</v>
      </c>
      <c r="H40" s="218">
        <v>5024.3479149413006</v>
      </c>
      <c r="I40" s="218" t="s">
        <v>87</v>
      </c>
      <c r="J40" s="218">
        <v>8820.0771078433008</v>
      </c>
      <c r="K40" s="218">
        <v>12160.670362349301</v>
      </c>
      <c r="L40" s="218">
        <v>5867.2511919278004</v>
      </c>
      <c r="M40" s="218">
        <v>11845.8338051708</v>
      </c>
    </row>
    <row r="41" spans="1:13" x14ac:dyDescent="0.25">
      <c r="A41" s="256"/>
      <c r="B41" s="77" t="s">
        <v>88</v>
      </c>
      <c r="C41" s="219">
        <v>5082.7928548533</v>
      </c>
      <c r="D41" s="219">
        <v>11234.2789227224</v>
      </c>
      <c r="E41" s="219">
        <v>6862.3859773756003</v>
      </c>
      <c r="F41" s="219">
        <v>7934.9819857588</v>
      </c>
      <c r="G41" s="219">
        <v>5714.181223568</v>
      </c>
      <c r="H41" s="219">
        <v>5805.6858721918998</v>
      </c>
      <c r="I41" s="219">
        <v>9489.9976022755</v>
      </c>
      <c r="J41" s="219">
        <v>8579.4465051533007</v>
      </c>
      <c r="K41" s="219">
        <v>11593.071787172601</v>
      </c>
      <c r="L41" s="219">
        <v>6054.0349106372005</v>
      </c>
      <c r="M41" s="219">
        <v>13246.7085805593</v>
      </c>
    </row>
    <row r="42" spans="1:13" x14ac:dyDescent="0.25">
      <c r="A42" s="256"/>
      <c r="B42" s="77" t="s">
        <v>89</v>
      </c>
      <c r="C42" s="219">
        <v>6805.3017988365</v>
      </c>
      <c r="D42" s="219">
        <v>11779.3079790923</v>
      </c>
      <c r="E42" s="219">
        <v>7268.0093560883006</v>
      </c>
      <c r="F42" s="219">
        <v>8498.4855669439003</v>
      </c>
      <c r="G42" s="219">
        <v>5823.5251712279005</v>
      </c>
      <c r="H42" s="219">
        <v>5738.1727047893</v>
      </c>
      <c r="I42" s="219">
        <v>10169.024120620201</v>
      </c>
      <c r="J42" s="219">
        <v>8670.6988397555997</v>
      </c>
      <c r="K42" s="219">
        <v>12800.089719281401</v>
      </c>
      <c r="L42" s="219">
        <v>5621.7118977947002</v>
      </c>
      <c r="M42" s="219">
        <v>13487.2677818868</v>
      </c>
    </row>
    <row r="43" spans="1:13" x14ac:dyDescent="0.25">
      <c r="A43" s="257"/>
      <c r="B43" s="78" t="s">
        <v>90</v>
      </c>
      <c r="C43" s="220">
        <v>5060.8384180043004</v>
      </c>
      <c r="D43" s="220">
        <v>12467.511721209701</v>
      </c>
      <c r="E43" s="220">
        <v>6527.1947161722001</v>
      </c>
      <c r="F43" s="220">
        <v>8480.3765222215006</v>
      </c>
      <c r="G43" s="220">
        <v>5750.8194795806003</v>
      </c>
      <c r="H43" s="220">
        <v>5667.6053838342004</v>
      </c>
      <c r="I43" s="220">
        <v>11404.24634876</v>
      </c>
      <c r="J43" s="220">
        <v>8665.7654682943012</v>
      </c>
      <c r="K43" s="220">
        <v>12094.499135935901</v>
      </c>
      <c r="L43" s="220">
        <v>5463.8748404376001</v>
      </c>
      <c r="M43" s="220">
        <v>13714.6957777554</v>
      </c>
    </row>
    <row r="44" spans="1:13" x14ac:dyDescent="0.25">
      <c r="A44" s="255">
        <v>2014</v>
      </c>
      <c r="B44" s="76" t="s">
        <v>86</v>
      </c>
      <c r="C44" s="218">
        <v>5615.4747105963006</v>
      </c>
      <c r="D44" s="218">
        <v>12884.9013298343</v>
      </c>
      <c r="E44" s="218">
        <v>7031.5330677791999</v>
      </c>
      <c r="F44" s="218">
        <v>9431.2577646053996</v>
      </c>
      <c r="G44" s="218">
        <v>6513.4160096241003</v>
      </c>
      <c r="H44" s="218">
        <v>5656.4164050175004</v>
      </c>
      <c r="I44" s="218">
        <v>10687.2540933087</v>
      </c>
      <c r="J44" s="218">
        <v>8100.1580630892004</v>
      </c>
      <c r="K44" s="218">
        <v>12130.4823442453</v>
      </c>
      <c r="L44" s="218">
        <v>6076.1496090326</v>
      </c>
      <c r="M44" s="218">
        <v>12335.897652392401</v>
      </c>
    </row>
    <row r="45" spans="1:13" x14ac:dyDescent="0.25">
      <c r="A45" s="256"/>
      <c r="B45" s="77" t="s">
        <v>88</v>
      </c>
      <c r="C45" s="219">
        <v>4954.3767108852999</v>
      </c>
      <c r="D45" s="219">
        <v>12248.5911159689</v>
      </c>
      <c r="E45" s="219">
        <v>6310.0345337086001</v>
      </c>
      <c r="F45" s="219">
        <v>8409.0430986657011</v>
      </c>
      <c r="G45" s="219">
        <v>6024.2038349210998</v>
      </c>
      <c r="H45" s="219">
        <v>6150.4903826784002</v>
      </c>
      <c r="I45" s="219">
        <v>10851.555327022701</v>
      </c>
      <c r="J45" s="219">
        <v>9432.9011213389003</v>
      </c>
      <c r="K45" s="219">
        <v>11950.88814334</v>
      </c>
      <c r="L45" s="219">
        <v>6271.4472647899001</v>
      </c>
      <c r="M45" s="219">
        <v>13053.8321556923</v>
      </c>
    </row>
    <row r="46" spans="1:13" x14ac:dyDescent="0.25">
      <c r="A46" s="256"/>
      <c r="B46" s="77" t="s">
        <v>89</v>
      </c>
      <c r="C46" s="219">
        <v>5750.4486986168004</v>
      </c>
      <c r="D46" s="219">
        <v>12132.390890727</v>
      </c>
      <c r="E46" s="219">
        <v>6336.4255925181005</v>
      </c>
      <c r="F46" s="219">
        <v>7603.1916361537005</v>
      </c>
      <c r="G46" s="219">
        <v>6237.7661374654999</v>
      </c>
      <c r="H46" s="219">
        <v>6461.6256579417004</v>
      </c>
      <c r="I46" s="219">
        <v>9144.5703541406001</v>
      </c>
      <c r="J46" s="219">
        <v>11541.6768683229</v>
      </c>
      <c r="K46" s="219">
        <v>12064.8250083648</v>
      </c>
      <c r="L46" s="219">
        <v>5175.2036028688999</v>
      </c>
      <c r="M46" s="219">
        <v>11958.6945086777</v>
      </c>
    </row>
    <row r="47" spans="1:13" x14ac:dyDescent="0.25">
      <c r="A47" s="257"/>
      <c r="B47" s="78" t="s">
        <v>90</v>
      </c>
      <c r="C47" s="220">
        <v>5473.9430846528003</v>
      </c>
      <c r="D47" s="220">
        <v>13160.539654616201</v>
      </c>
      <c r="E47" s="220">
        <v>6882.6508422545003</v>
      </c>
      <c r="F47" s="220">
        <v>8570.8037613371998</v>
      </c>
      <c r="G47" s="220">
        <v>6209.9992414712005</v>
      </c>
      <c r="H47" s="220" t="s">
        <v>87</v>
      </c>
      <c r="I47" s="220">
        <v>8906.7707254326997</v>
      </c>
      <c r="J47" s="220">
        <v>9682.1470090906005</v>
      </c>
      <c r="K47" s="220">
        <v>10695.5299645916</v>
      </c>
      <c r="L47" s="220">
        <v>5522.8982109642002</v>
      </c>
      <c r="M47" s="220">
        <v>11197.403074138101</v>
      </c>
    </row>
    <row r="48" spans="1:13" x14ac:dyDescent="0.25">
      <c r="A48" s="255">
        <v>2015</v>
      </c>
      <c r="B48" s="76" t="s">
        <v>86</v>
      </c>
      <c r="C48" s="218">
        <v>5138.0857997486</v>
      </c>
      <c r="D48" s="218">
        <v>12079.858060655501</v>
      </c>
      <c r="E48" s="218">
        <v>6136.0510492888998</v>
      </c>
      <c r="F48" s="218">
        <v>8667.1444395433009</v>
      </c>
      <c r="G48" s="218">
        <v>6358.5682303742005</v>
      </c>
      <c r="H48" s="218">
        <v>5579.9632303424005</v>
      </c>
      <c r="I48" s="218">
        <v>8511.3502988056007</v>
      </c>
      <c r="J48" s="218">
        <v>9838.1392332547002</v>
      </c>
      <c r="K48" s="218">
        <v>11415.822479161601</v>
      </c>
      <c r="L48" s="218">
        <v>5505.8782813989001</v>
      </c>
      <c r="M48" s="218">
        <v>11276.1039667717</v>
      </c>
    </row>
    <row r="49" spans="1:13" x14ac:dyDescent="0.25">
      <c r="A49" s="256"/>
      <c r="B49" s="77" t="s">
        <v>88</v>
      </c>
      <c r="C49" s="219">
        <v>4749.8223866171002</v>
      </c>
      <c r="D49" s="219">
        <v>12557.9004168993</v>
      </c>
      <c r="E49" s="219">
        <v>7009.3567174754999</v>
      </c>
      <c r="F49" s="219">
        <v>8568.0679883573011</v>
      </c>
      <c r="G49" s="219">
        <v>6115.7513783766999</v>
      </c>
      <c r="H49" s="219">
        <v>5498.9315897586002</v>
      </c>
      <c r="I49" s="219">
        <v>9442.3138397431012</v>
      </c>
      <c r="J49" s="219">
        <v>10805.719169161301</v>
      </c>
      <c r="K49" s="219">
        <v>11196.4336228473</v>
      </c>
      <c r="L49" s="219">
        <v>5394.6478555045005</v>
      </c>
      <c r="M49" s="219">
        <v>12010.379135315601</v>
      </c>
    </row>
    <row r="50" spans="1:13" x14ac:dyDescent="0.25">
      <c r="A50" s="256"/>
      <c r="B50" s="77" t="s">
        <v>89</v>
      </c>
      <c r="C50" s="219">
        <v>5052.1361817730003</v>
      </c>
      <c r="D50" s="219">
        <v>14248.6987585114</v>
      </c>
      <c r="E50" s="219">
        <v>6284.5803813340999</v>
      </c>
      <c r="F50" s="219">
        <v>7885.1614961940004</v>
      </c>
      <c r="G50" s="219">
        <v>5918.9541210094003</v>
      </c>
      <c r="H50" s="219">
        <v>4220.6935695562997</v>
      </c>
      <c r="I50" s="219">
        <v>10297.021741794801</v>
      </c>
      <c r="J50" s="219">
        <v>8822.5179512489995</v>
      </c>
      <c r="K50" s="219">
        <v>11198.082093806801</v>
      </c>
      <c r="L50" s="219">
        <v>5381.0730485582999</v>
      </c>
      <c r="M50" s="219">
        <v>12212.525555092301</v>
      </c>
    </row>
    <row r="51" spans="1:13" x14ac:dyDescent="0.25">
      <c r="A51" s="257"/>
      <c r="B51" s="78" t="s">
        <v>90</v>
      </c>
      <c r="C51" s="220">
        <v>5351.8642440584999</v>
      </c>
      <c r="D51" s="220">
        <v>12709.092768398501</v>
      </c>
      <c r="E51" s="220">
        <v>6664.5882053572004</v>
      </c>
      <c r="F51" s="220">
        <v>7982.9641194015003</v>
      </c>
      <c r="G51" s="220">
        <v>6058.4709887932004</v>
      </c>
      <c r="H51" s="220">
        <v>4774.5690431765006</v>
      </c>
      <c r="I51" s="220">
        <v>11033.335502706201</v>
      </c>
      <c r="J51" s="220">
        <v>8809.0850901524009</v>
      </c>
      <c r="K51" s="220">
        <v>10931.4216023525</v>
      </c>
      <c r="L51" s="220">
        <v>5475.1421395735006</v>
      </c>
      <c r="M51" s="220">
        <v>12333.077221686901</v>
      </c>
    </row>
    <row r="52" spans="1:13" x14ac:dyDescent="0.25">
      <c r="A52" s="255">
        <v>2016</v>
      </c>
      <c r="B52" s="76" t="s">
        <v>86</v>
      </c>
      <c r="C52" s="218">
        <v>5251.7626538631002</v>
      </c>
      <c r="D52" s="218">
        <v>12459.592253799401</v>
      </c>
      <c r="E52" s="218">
        <v>6790.0057766001</v>
      </c>
      <c r="F52" s="218">
        <v>7939.4626628561</v>
      </c>
      <c r="G52" s="218">
        <v>6426.0027539828006</v>
      </c>
      <c r="H52" s="218">
        <v>5103.1407273752002</v>
      </c>
      <c r="I52" s="218">
        <v>9456.6028740731999</v>
      </c>
      <c r="J52" s="218">
        <v>9269.9654290905</v>
      </c>
      <c r="K52" s="218">
        <v>12166.884765323501</v>
      </c>
      <c r="L52" s="218">
        <v>5669.7263994186005</v>
      </c>
      <c r="M52" s="218">
        <v>11733.269747694401</v>
      </c>
    </row>
    <row r="53" spans="1:13" x14ac:dyDescent="0.25">
      <c r="A53" s="256"/>
      <c r="B53" s="77" t="s">
        <v>88</v>
      </c>
      <c r="C53" s="219">
        <v>5798.2095729076</v>
      </c>
      <c r="D53" s="219">
        <v>12158.1656097911</v>
      </c>
      <c r="E53" s="219">
        <v>6634.6601609767004</v>
      </c>
      <c r="F53" s="219">
        <v>7971.6157223937007</v>
      </c>
      <c r="G53" s="219">
        <v>7485.1186071091006</v>
      </c>
      <c r="H53" s="219">
        <v>4881.0981123871998</v>
      </c>
      <c r="I53" s="219">
        <v>10460.705617080501</v>
      </c>
      <c r="J53" s="219">
        <v>8718.7874034209999</v>
      </c>
      <c r="K53" s="219">
        <v>11678.510902264901</v>
      </c>
      <c r="L53" s="219">
        <v>5494.3798308019004</v>
      </c>
      <c r="M53" s="219">
        <v>11609.617855787201</v>
      </c>
    </row>
    <row r="54" spans="1:13" x14ac:dyDescent="0.25">
      <c r="A54" s="256"/>
      <c r="B54" s="77" t="s">
        <v>89</v>
      </c>
      <c r="C54" s="219">
        <v>5444.7969740381004</v>
      </c>
      <c r="D54" s="219">
        <v>13035.961405163</v>
      </c>
      <c r="E54" s="219">
        <v>6003.1007639669006</v>
      </c>
      <c r="F54" s="219">
        <v>7857.9916552237</v>
      </c>
      <c r="G54" s="219">
        <v>5712.1897534211002</v>
      </c>
      <c r="H54" s="219" t="s">
        <v>87</v>
      </c>
      <c r="I54" s="219">
        <v>9806.6147156324005</v>
      </c>
      <c r="J54" s="219">
        <v>8684.4552491314007</v>
      </c>
      <c r="K54" s="219">
        <v>10829.650055535101</v>
      </c>
      <c r="L54" s="219">
        <v>5768.6854035822998</v>
      </c>
      <c r="M54" s="219">
        <v>12523.2003997709</v>
      </c>
    </row>
    <row r="55" spans="1:13" x14ac:dyDescent="0.25">
      <c r="A55" s="257"/>
      <c r="B55" s="78" t="s">
        <v>90</v>
      </c>
      <c r="C55" s="220">
        <v>5823.9235804655</v>
      </c>
      <c r="D55" s="220">
        <v>13681.702460017901</v>
      </c>
      <c r="E55" s="220">
        <v>6277.9278619520001</v>
      </c>
      <c r="F55" s="220">
        <v>8439.1698835046009</v>
      </c>
      <c r="G55" s="220">
        <v>6998.2538380601</v>
      </c>
      <c r="H55" s="220">
        <v>5200.3449517627005</v>
      </c>
      <c r="I55" s="220">
        <v>9384.8852508396012</v>
      </c>
      <c r="J55" s="220">
        <v>9642.6808084660006</v>
      </c>
      <c r="K55" s="220">
        <v>10791.8843831304</v>
      </c>
      <c r="L55" s="220">
        <v>6316.4459251101998</v>
      </c>
      <c r="M55" s="220">
        <v>11776.706297758901</v>
      </c>
    </row>
    <row r="56" spans="1:13" x14ac:dyDescent="0.25">
      <c r="A56" s="255">
        <v>2017</v>
      </c>
      <c r="B56" s="76" t="s">
        <v>86</v>
      </c>
      <c r="C56" s="218">
        <v>6396.4278464523004</v>
      </c>
      <c r="D56" s="218">
        <v>13805.620161852401</v>
      </c>
      <c r="E56" s="218">
        <v>6517.9769036649004</v>
      </c>
      <c r="F56" s="218">
        <v>8439.2662956626009</v>
      </c>
      <c r="G56" s="218">
        <v>7031.0283131865999</v>
      </c>
      <c r="H56" s="218">
        <v>5288.8263797938998</v>
      </c>
      <c r="I56" s="218">
        <v>12374.347618280601</v>
      </c>
      <c r="J56" s="218">
        <v>8879.4773590860004</v>
      </c>
      <c r="K56" s="218">
        <v>11017.377300427701</v>
      </c>
      <c r="L56" s="218">
        <v>6102.5981100878998</v>
      </c>
      <c r="M56" s="218">
        <v>13253.598156252401</v>
      </c>
    </row>
    <row r="57" spans="1:13" x14ac:dyDescent="0.25">
      <c r="A57" s="256"/>
      <c r="B57" s="77" t="s">
        <v>88</v>
      </c>
      <c r="C57" s="219">
        <v>5466.1058117743005</v>
      </c>
      <c r="D57" s="219">
        <v>15123.472937292301</v>
      </c>
      <c r="E57" s="219">
        <v>6814.5668332912001</v>
      </c>
      <c r="F57" s="219">
        <v>8024.1937277652005</v>
      </c>
      <c r="G57" s="219">
        <v>6054.4324278511003</v>
      </c>
      <c r="H57" s="219">
        <v>5363.5485928750004</v>
      </c>
      <c r="I57" s="219">
        <v>11406.552104354301</v>
      </c>
      <c r="J57" s="219">
        <v>9258.7920260684004</v>
      </c>
      <c r="K57" s="219">
        <v>11193.5718178109</v>
      </c>
      <c r="L57" s="219">
        <v>5956.3438187748006</v>
      </c>
      <c r="M57" s="219">
        <v>12297.4657730252</v>
      </c>
    </row>
    <row r="58" spans="1:13" x14ac:dyDescent="0.25">
      <c r="A58" s="256"/>
      <c r="B58" s="77" t="s">
        <v>89</v>
      </c>
      <c r="C58" s="219">
        <v>5437.4760759478004</v>
      </c>
      <c r="D58" s="219">
        <v>13114.394745804701</v>
      </c>
      <c r="E58" s="219">
        <v>6676.9519693420998</v>
      </c>
      <c r="F58" s="219">
        <v>8349.1758021961996</v>
      </c>
      <c r="G58" s="219">
        <v>5999.0305379198999</v>
      </c>
      <c r="H58" s="219">
        <v>5276.7654641140998</v>
      </c>
      <c r="I58" s="219">
        <v>9894.2075379122998</v>
      </c>
      <c r="J58" s="219" t="s">
        <v>87</v>
      </c>
      <c r="K58" s="219">
        <v>10625.6342885617</v>
      </c>
      <c r="L58" s="219">
        <v>6118.858824422</v>
      </c>
      <c r="M58" s="219">
        <v>12332.070520737301</v>
      </c>
    </row>
    <row r="59" spans="1:13" x14ac:dyDescent="0.25">
      <c r="A59" s="257"/>
      <c r="B59" s="78" t="s">
        <v>90</v>
      </c>
      <c r="C59" s="220">
        <v>5907.4146095965007</v>
      </c>
      <c r="D59" s="220">
        <v>12107.5227102187</v>
      </c>
      <c r="E59" s="220">
        <v>6918.5543573068999</v>
      </c>
      <c r="F59" s="220">
        <v>8143.5477884004003</v>
      </c>
      <c r="G59" s="220">
        <v>5788.6140105735003</v>
      </c>
      <c r="H59" s="220">
        <v>5535.5138635956</v>
      </c>
      <c r="I59" s="220">
        <v>10886.844258389601</v>
      </c>
      <c r="J59" s="220">
        <v>8700.2413933733005</v>
      </c>
      <c r="K59" s="220">
        <v>11294.815200250201</v>
      </c>
      <c r="L59" s="220">
        <v>6731.2550747366004</v>
      </c>
      <c r="M59" s="220">
        <v>11488.7111255503</v>
      </c>
    </row>
    <row r="60" spans="1:13" x14ac:dyDescent="0.25">
      <c r="A60" s="255">
        <v>2018</v>
      </c>
      <c r="B60" s="76" t="s">
        <v>86</v>
      </c>
      <c r="C60" s="218">
        <v>5582.6904312643001</v>
      </c>
      <c r="D60" s="218">
        <v>10544.1802811296</v>
      </c>
      <c r="E60" s="218">
        <v>6741.1780312366</v>
      </c>
      <c r="F60" s="218">
        <v>7670.0502712759999</v>
      </c>
      <c r="G60" s="218">
        <v>6375.3702289529001</v>
      </c>
      <c r="H60" s="218">
        <v>5912.0231080721005</v>
      </c>
      <c r="I60" s="218">
        <v>11107.101813070001</v>
      </c>
      <c r="J60" s="218">
        <v>10008.0972598024</v>
      </c>
      <c r="K60" s="218">
        <v>11331.614833428301</v>
      </c>
      <c r="L60" s="218">
        <v>5882.4056465351005</v>
      </c>
      <c r="M60" s="218">
        <v>11705.4953340866</v>
      </c>
    </row>
    <row r="61" spans="1:13" x14ac:dyDescent="0.25">
      <c r="A61" s="256"/>
      <c r="B61" s="77" t="s">
        <v>88</v>
      </c>
      <c r="C61" s="219" t="s">
        <v>87</v>
      </c>
      <c r="D61" s="219">
        <v>13014.328402965701</v>
      </c>
      <c r="E61" s="219">
        <v>6309.4951675960001</v>
      </c>
      <c r="F61" s="219">
        <v>8587.4200619805997</v>
      </c>
      <c r="G61" s="219">
        <v>6340.8404683136005</v>
      </c>
      <c r="H61" s="219">
        <v>5620.9151199058006</v>
      </c>
      <c r="I61" s="219">
        <v>10770.478219615101</v>
      </c>
      <c r="J61" s="219">
        <v>8637.7057043834011</v>
      </c>
      <c r="K61" s="219">
        <v>11778.700249102201</v>
      </c>
      <c r="L61" s="219">
        <v>5650.4991029874</v>
      </c>
      <c r="M61" s="219">
        <v>11308.4165971741</v>
      </c>
    </row>
    <row r="62" spans="1:13" x14ac:dyDescent="0.25">
      <c r="A62" s="256"/>
      <c r="B62" s="77" t="s">
        <v>89</v>
      </c>
      <c r="C62" s="219">
        <v>5654.2664751522007</v>
      </c>
      <c r="D62" s="219">
        <v>11167.6307056478</v>
      </c>
      <c r="E62" s="219">
        <v>6350.4813135185004</v>
      </c>
      <c r="F62" s="219">
        <v>7935.6039107024999</v>
      </c>
      <c r="G62" s="219">
        <v>5995.9366147909004</v>
      </c>
      <c r="H62" s="219">
        <v>6595.6301151224006</v>
      </c>
      <c r="I62" s="219">
        <v>10178.1354389646</v>
      </c>
      <c r="J62" s="219">
        <v>10466.2355574556</v>
      </c>
      <c r="K62" s="219">
        <v>10594.5782305423</v>
      </c>
      <c r="L62" s="219">
        <v>6123.7404676736005</v>
      </c>
      <c r="M62" s="219">
        <v>11236.6779023332</v>
      </c>
    </row>
    <row r="63" spans="1:13" x14ac:dyDescent="0.25">
      <c r="A63" s="257"/>
      <c r="B63" s="78" t="s">
        <v>90</v>
      </c>
      <c r="C63" s="220">
        <v>5186.9884193104999</v>
      </c>
      <c r="D63" s="220">
        <v>11870.5530030189</v>
      </c>
      <c r="E63" s="220">
        <v>6398.8541896920005</v>
      </c>
      <c r="F63" s="220">
        <v>9368.9352531877012</v>
      </c>
      <c r="G63" s="220">
        <v>6222.1577765379998</v>
      </c>
      <c r="H63" s="220">
        <v>5108.1370356552998</v>
      </c>
      <c r="I63" s="220">
        <v>10196.676373526501</v>
      </c>
      <c r="J63" s="220" t="s">
        <v>87</v>
      </c>
      <c r="K63" s="220">
        <v>10652.918380458701</v>
      </c>
      <c r="L63" s="220">
        <v>6552.1647889718006</v>
      </c>
      <c r="M63" s="220">
        <v>12673.901745712801</v>
      </c>
    </row>
    <row r="64" spans="1:13" x14ac:dyDescent="0.25">
      <c r="A64" s="255">
        <v>2019</v>
      </c>
      <c r="B64" s="76" t="s">
        <v>86</v>
      </c>
      <c r="C64" s="218">
        <v>5811.2372108441004</v>
      </c>
      <c r="D64" s="218">
        <v>12063.5038820687</v>
      </c>
      <c r="E64" s="218">
        <v>6642.0347310365005</v>
      </c>
      <c r="F64" s="218">
        <v>8591.9396863031998</v>
      </c>
      <c r="G64" s="218">
        <v>6202.7691861724006</v>
      </c>
      <c r="H64" s="218">
        <v>5968.0133737751003</v>
      </c>
      <c r="I64" s="218">
        <v>10059.3494724436</v>
      </c>
      <c r="J64" s="218">
        <v>10278.873606969801</v>
      </c>
      <c r="K64" s="218">
        <v>10959.578499876501</v>
      </c>
      <c r="L64" s="218">
        <v>5906.0065525294003</v>
      </c>
      <c r="M64" s="218">
        <v>11873.5985946161</v>
      </c>
    </row>
    <row r="65" spans="1:13" x14ac:dyDescent="0.25">
      <c r="A65" s="256"/>
      <c r="B65" s="77" t="s">
        <v>88</v>
      </c>
      <c r="C65" s="219">
        <v>5652.0873252568999</v>
      </c>
      <c r="D65" s="219">
        <v>13325.6673767799</v>
      </c>
      <c r="E65" s="219">
        <v>7217.1056884060999</v>
      </c>
      <c r="F65" s="219">
        <v>7993.4487792478003</v>
      </c>
      <c r="G65" s="219">
        <v>6092.7405176842003</v>
      </c>
      <c r="H65" s="219">
        <v>5538.9557343654005</v>
      </c>
      <c r="I65" s="219">
        <v>12135.657176962901</v>
      </c>
      <c r="J65" s="219">
        <v>9369.4732901012012</v>
      </c>
      <c r="K65" s="219">
        <v>10817.7347201378</v>
      </c>
      <c r="L65" s="219">
        <v>5860.5499662845004</v>
      </c>
      <c r="M65" s="219">
        <v>11674.072739024701</v>
      </c>
    </row>
    <row r="66" spans="1:13" x14ac:dyDescent="0.25">
      <c r="A66" s="256"/>
      <c r="B66" s="77" t="s">
        <v>89</v>
      </c>
      <c r="C66" s="219">
        <v>6031.3837282982004</v>
      </c>
      <c r="D66" s="219">
        <v>11187.973253246801</v>
      </c>
      <c r="E66" s="219">
        <v>7024.2563447092007</v>
      </c>
      <c r="F66" s="219">
        <v>9317.6702161780995</v>
      </c>
      <c r="G66" s="219">
        <v>5947.8978743977004</v>
      </c>
      <c r="H66" s="219">
        <v>6404.6435270017</v>
      </c>
      <c r="I66" s="219">
        <v>11579.8963253324</v>
      </c>
      <c r="J66" s="219">
        <v>8979.6513728023001</v>
      </c>
      <c r="K66" s="219">
        <v>12275.0656789192</v>
      </c>
      <c r="L66" s="219">
        <v>6259.7905113463003</v>
      </c>
      <c r="M66" s="219">
        <v>14226.8723555985</v>
      </c>
    </row>
    <row r="67" spans="1:13" x14ac:dyDescent="0.25">
      <c r="A67" s="257"/>
      <c r="B67" s="78" t="s">
        <v>90</v>
      </c>
      <c r="C67" s="220">
        <v>6142.3200993636001</v>
      </c>
      <c r="D67" s="220">
        <v>13681.5006843706</v>
      </c>
      <c r="E67" s="220">
        <v>7290.1787876545004</v>
      </c>
      <c r="F67" s="220">
        <v>8033.3562401346007</v>
      </c>
      <c r="G67" s="220">
        <v>5797.1593610366999</v>
      </c>
      <c r="H67" s="220">
        <v>6062.9545066180999</v>
      </c>
      <c r="I67" s="220">
        <v>9615.4215782128995</v>
      </c>
      <c r="J67" s="220">
        <v>8736.7187080776002</v>
      </c>
      <c r="K67" s="220">
        <v>10227.223067281901</v>
      </c>
      <c r="L67" s="220">
        <v>6135.4676862815004</v>
      </c>
      <c r="M67" s="220">
        <v>12195.5970299583</v>
      </c>
    </row>
    <row r="68" spans="1:13" x14ac:dyDescent="0.25">
      <c r="A68" s="255">
        <v>2020</v>
      </c>
      <c r="B68" s="76" t="s">
        <v>86</v>
      </c>
      <c r="C68" s="218">
        <v>5578.3378710653005</v>
      </c>
      <c r="D68" s="218">
        <v>12704.446599061401</v>
      </c>
      <c r="E68" s="218">
        <v>6696.1786632204003</v>
      </c>
      <c r="F68" s="218">
        <v>8237.1488948711994</v>
      </c>
      <c r="G68" s="218">
        <v>6160.1446463565999</v>
      </c>
      <c r="H68" s="218">
        <v>6008.0235609409001</v>
      </c>
      <c r="I68" s="218">
        <v>9779.2863909553998</v>
      </c>
      <c r="J68" s="218">
        <v>9641.3819403975995</v>
      </c>
      <c r="K68" s="218">
        <v>11493.0698265714</v>
      </c>
      <c r="L68" s="218">
        <v>6294.1663633130001</v>
      </c>
      <c r="M68" s="218">
        <v>11999.0885836568</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v>5004.0603986306005</v>
      </c>
      <c r="D70" s="219">
        <v>14994.312602046401</v>
      </c>
      <c r="E70" s="219">
        <v>6791.1621427135005</v>
      </c>
      <c r="F70" s="219">
        <v>6991.5225626751999</v>
      </c>
      <c r="G70" s="219">
        <v>6444.7561499463</v>
      </c>
      <c r="H70" s="219" t="s">
        <v>87</v>
      </c>
      <c r="I70" s="219">
        <v>11301.7906818436</v>
      </c>
      <c r="J70" s="219">
        <v>8204.8608117430995</v>
      </c>
      <c r="K70" s="219">
        <v>10932.179675072301</v>
      </c>
      <c r="L70" s="219">
        <v>5966.9229323572999</v>
      </c>
      <c r="M70" s="219">
        <v>12848.6576112371</v>
      </c>
    </row>
    <row r="71" spans="1:13" x14ac:dyDescent="0.25">
      <c r="A71" s="257"/>
      <c r="B71" s="78" t="s">
        <v>90</v>
      </c>
      <c r="C71" s="220">
        <v>6430.8307684802003</v>
      </c>
      <c r="D71" s="220">
        <v>11136.4538015045</v>
      </c>
      <c r="E71" s="220">
        <v>6533.9972883388</v>
      </c>
      <c r="F71" s="220">
        <v>8004.0055897771999</v>
      </c>
      <c r="G71" s="220">
        <v>6220.3299076875001</v>
      </c>
      <c r="H71" s="220">
        <v>5586.4087864717003</v>
      </c>
      <c r="I71" s="220">
        <v>9984.0629312414003</v>
      </c>
      <c r="J71" s="220">
        <v>7957.9124358095005</v>
      </c>
      <c r="K71" s="220">
        <v>11852.575591229601</v>
      </c>
      <c r="L71" s="220">
        <v>5391.0207962804006</v>
      </c>
      <c r="M71" s="220">
        <v>12779.5548235756</v>
      </c>
    </row>
    <row r="72" spans="1:13" x14ac:dyDescent="0.25">
      <c r="A72" s="255">
        <v>2021</v>
      </c>
      <c r="B72" s="76" t="s">
        <v>86</v>
      </c>
      <c r="C72" s="218">
        <v>5996.1817389777998</v>
      </c>
      <c r="D72" s="218">
        <v>11424.6502590453</v>
      </c>
      <c r="E72" s="218">
        <v>7378.7319272457999</v>
      </c>
      <c r="F72" s="218">
        <v>8555.2732433079</v>
      </c>
      <c r="G72" s="218">
        <v>5977.4084797044998</v>
      </c>
      <c r="H72" s="218">
        <v>5660.15522091</v>
      </c>
      <c r="I72" s="218">
        <v>9462.8771093553005</v>
      </c>
      <c r="J72" s="218">
        <v>8632.5548314565003</v>
      </c>
      <c r="K72" s="218">
        <v>11043.745193671501</v>
      </c>
      <c r="L72" s="218">
        <v>5964.9446075759006</v>
      </c>
      <c r="M72" s="218">
        <v>11497.547246971801</v>
      </c>
    </row>
    <row r="73" spans="1:13" x14ac:dyDescent="0.25">
      <c r="A73" s="256"/>
      <c r="B73" s="77" t="s">
        <v>88</v>
      </c>
      <c r="C73" s="219">
        <v>5779.0977454326003</v>
      </c>
      <c r="D73" s="219">
        <v>10087.1830013544</v>
      </c>
      <c r="E73" s="219">
        <v>7458.5394335359006</v>
      </c>
      <c r="F73" s="219">
        <v>8841.5597734774001</v>
      </c>
      <c r="G73" s="219">
        <v>6214.0139314556</v>
      </c>
      <c r="H73" s="219">
        <v>5635.0294493483998</v>
      </c>
      <c r="I73" s="219">
        <v>9711.3613772811004</v>
      </c>
      <c r="J73" s="219">
        <v>8569.1803460064002</v>
      </c>
      <c r="K73" s="219">
        <v>11608.292953947701</v>
      </c>
      <c r="L73" s="219">
        <v>6132.1326392753999</v>
      </c>
      <c r="M73" s="219">
        <v>13269.640116538001</v>
      </c>
    </row>
    <row r="74" spans="1:13" x14ac:dyDescent="0.25">
      <c r="A74" s="256"/>
      <c r="B74" s="77" t="s">
        <v>89</v>
      </c>
      <c r="C74" s="219">
        <v>5582.3864573732999</v>
      </c>
      <c r="D74" s="219">
        <v>11529.451493522001</v>
      </c>
      <c r="E74" s="219">
        <v>7180.0457036155003</v>
      </c>
      <c r="F74" s="219">
        <v>8207.7513993199009</v>
      </c>
      <c r="G74" s="219">
        <v>5587.9154674278998</v>
      </c>
      <c r="H74" s="219">
        <v>5821.4005330901</v>
      </c>
      <c r="I74" s="219">
        <v>9439.4977244822003</v>
      </c>
      <c r="J74" s="219">
        <v>8781.9567859573999</v>
      </c>
      <c r="K74" s="219">
        <v>10765.819760227001</v>
      </c>
      <c r="L74" s="219">
        <v>6458.4280492444004</v>
      </c>
      <c r="M74" s="219">
        <v>11869.480817027001</v>
      </c>
    </row>
    <row r="75" spans="1:13" x14ac:dyDescent="0.25">
      <c r="A75" s="257"/>
      <c r="B75" s="78" t="s">
        <v>90</v>
      </c>
      <c r="C75" s="220">
        <v>6013.3678704428003</v>
      </c>
      <c r="D75" s="220">
        <v>12311.0210559352</v>
      </c>
      <c r="E75" s="220">
        <v>6670.6999986701003</v>
      </c>
      <c r="F75" s="220">
        <v>8248.6311107037</v>
      </c>
      <c r="G75" s="220">
        <v>6068.7905385991999</v>
      </c>
      <c r="H75" s="220">
        <v>5839.1877600545004</v>
      </c>
      <c r="I75" s="220">
        <v>9607.0047059434</v>
      </c>
      <c r="J75" s="220">
        <v>8782.4148937634</v>
      </c>
      <c r="K75" s="220">
        <v>9392.1125950296009</v>
      </c>
      <c r="L75" s="220">
        <v>6191.3680857047002</v>
      </c>
      <c r="M75" s="220">
        <v>11177.4131138188</v>
      </c>
    </row>
    <row r="76" spans="1:13" x14ac:dyDescent="0.25">
      <c r="A76" s="255">
        <v>2022</v>
      </c>
      <c r="B76" s="76" t="s">
        <v>86</v>
      </c>
      <c r="C76" s="218">
        <v>6462.6663979059003</v>
      </c>
      <c r="D76" s="218">
        <v>12256.537892333901</v>
      </c>
      <c r="E76" s="218">
        <v>7464.5142235746007</v>
      </c>
      <c r="F76" s="218">
        <v>8035.4539596000004</v>
      </c>
      <c r="G76" s="218">
        <v>6713.7149807482001</v>
      </c>
      <c r="H76" s="218">
        <v>6834.9178277514002</v>
      </c>
      <c r="I76" s="218">
        <v>9640.7430360242997</v>
      </c>
      <c r="J76" s="218">
        <v>9189.9070251329995</v>
      </c>
      <c r="K76" s="218">
        <v>9716.0702248156995</v>
      </c>
      <c r="L76" s="218">
        <v>6356.8684580627005</v>
      </c>
      <c r="M76" s="218">
        <v>11338.7353938749</v>
      </c>
    </row>
    <row r="77" spans="1:13" x14ac:dyDescent="0.25">
      <c r="A77" s="256"/>
      <c r="B77" s="77" t="s">
        <v>88</v>
      </c>
      <c r="C77" s="219">
        <v>5774.0854723828006</v>
      </c>
      <c r="D77" s="219">
        <v>11306.5447254056</v>
      </c>
      <c r="E77" s="219">
        <v>7080.9516996666998</v>
      </c>
      <c r="F77" s="219">
        <v>8246.351050261801</v>
      </c>
      <c r="G77" s="219">
        <v>6579.2542651305002</v>
      </c>
      <c r="H77" s="219">
        <v>6835.1778242564005</v>
      </c>
      <c r="I77" s="219">
        <v>10352.0699262463</v>
      </c>
      <c r="J77" s="219">
        <v>9383.1292434057996</v>
      </c>
      <c r="K77" s="219">
        <v>9981.6958692353001</v>
      </c>
      <c r="L77" s="219">
        <v>6368.1133959273002</v>
      </c>
      <c r="M77" s="219">
        <v>10365.8322541285</v>
      </c>
    </row>
    <row r="78" spans="1:13" x14ac:dyDescent="0.25">
      <c r="A78" s="256"/>
      <c r="B78" s="77" t="s">
        <v>89</v>
      </c>
      <c r="C78" s="219">
        <v>5862.2378942804999</v>
      </c>
      <c r="D78" s="219">
        <v>12535.114445810701</v>
      </c>
      <c r="E78" s="219">
        <v>6901.1954384533001</v>
      </c>
      <c r="F78" s="219">
        <v>7942.4571289696005</v>
      </c>
      <c r="G78" s="219">
        <v>6172.9522057642998</v>
      </c>
      <c r="H78" s="219">
        <v>5609.5631056517004</v>
      </c>
      <c r="I78" s="219">
        <v>9231.6609971581001</v>
      </c>
      <c r="J78" s="219">
        <v>9550.2362801056006</v>
      </c>
      <c r="K78" s="219">
        <v>10296.5689485026</v>
      </c>
      <c r="L78" s="219">
        <v>6272.4148649115004</v>
      </c>
      <c r="M78" s="219">
        <v>10300.7162467579</v>
      </c>
    </row>
    <row r="79" spans="1:13" x14ac:dyDescent="0.25">
      <c r="A79" s="257"/>
      <c r="B79" s="78" t="s">
        <v>90</v>
      </c>
      <c r="C79" s="220">
        <v>6182.2140844809001</v>
      </c>
      <c r="D79" s="220">
        <v>12248.8254870115</v>
      </c>
      <c r="E79" s="220">
        <v>7076.3884851694002</v>
      </c>
      <c r="F79" s="220">
        <v>8389.6214205851011</v>
      </c>
      <c r="G79" s="220">
        <v>6389.2244566493</v>
      </c>
      <c r="H79" s="220">
        <v>5884.8967970621006</v>
      </c>
      <c r="I79" s="220">
        <v>10062.3300168356</v>
      </c>
      <c r="J79" s="220">
        <v>8875.9836739482998</v>
      </c>
      <c r="K79" s="220">
        <v>10337.749926939601</v>
      </c>
      <c r="L79" s="220">
        <v>6630.9323689031999</v>
      </c>
      <c r="M79" s="220">
        <v>11225.637122056001</v>
      </c>
    </row>
    <row r="80" spans="1:13" x14ac:dyDescent="0.25">
      <c r="A80" s="255">
        <v>2023</v>
      </c>
      <c r="B80" s="76" t="s">
        <v>86</v>
      </c>
      <c r="C80" s="218">
        <v>6416.2131912812001</v>
      </c>
      <c r="D80" s="218">
        <v>14523.545830036801</v>
      </c>
      <c r="E80" s="218" t="s">
        <v>87</v>
      </c>
      <c r="F80" s="218">
        <v>9192.5598593347004</v>
      </c>
      <c r="G80" s="218">
        <v>6819.3010395214005</v>
      </c>
      <c r="H80" s="218">
        <v>6851.4079867287001</v>
      </c>
      <c r="I80" s="218">
        <v>11359.199339368301</v>
      </c>
      <c r="J80" s="218">
        <v>9204.9975184283012</v>
      </c>
      <c r="K80" s="218">
        <v>10184.8377808481</v>
      </c>
      <c r="L80" s="218">
        <v>6449.7263815889</v>
      </c>
      <c r="M80" s="218">
        <v>11175.3694631996</v>
      </c>
    </row>
    <row r="81" spans="1:13" x14ac:dyDescent="0.25">
      <c r="A81" s="256"/>
      <c r="B81" s="77" t="s">
        <v>88</v>
      </c>
      <c r="C81" s="219">
        <v>5947.7900415358999</v>
      </c>
      <c r="D81" s="219">
        <v>13269.0007185829</v>
      </c>
      <c r="E81" s="219">
        <v>7702.0568557617007</v>
      </c>
      <c r="F81" s="219">
        <v>8536.4789739367006</v>
      </c>
      <c r="G81" s="219">
        <v>7004.8727869333006</v>
      </c>
      <c r="H81" s="219">
        <v>6060.8237287176999</v>
      </c>
      <c r="I81" s="219">
        <v>11183.853305795401</v>
      </c>
      <c r="J81" s="219">
        <v>9609.9878997828</v>
      </c>
      <c r="K81" s="219">
        <v>10533.2745888587</v>
      </c>
      <c r="L81" s="219">
        <v>6963.4202482434002</v>
      </c>
      <c r="M81" s="219">
        <v>11667.044154351101</v>
      </c>
    </row>
    <row r="82" spans="1:13" x14ac:dyDescent="0.25">
      <c r="A82" s="256"/>
      <c r="B82" s="77" t="s">
        <v>89</v>
      </c>
      <c r="C82" s="219">
        <v>6516.0930613523005</v>
      </c>
      <c r="D82" s="219">
        <v>13121.5766278884</v>
      </c>
      <c r="E82" s="219">
        <v>7480.5785677313006</v>
      </c>
      <c r="F82" s="219">
        <v>8479.7017330338003</v>
      </c>
      <c r="G82" s="219">
        <v>6958.3466610264004</v>
      </c>
      <c r="H82" s="219">
        <v>5864.4023975192003</v>
      </c>
      <c r="I82" s="219">
        <v>10644.091208391301</v>
      </c>
      <c r="J82" s="219">
        <v>8679.4769801573002</v>
      </c>
      <c r="K82" s="219">
        <v>10501.3726288822</v>
      </c>
      <c r="L82" s="219">
        <v>7484.8568827777999</v>
      </c>
      <c r="M82" s="219">
        <v>11366.817020467301</v>
      </c>
    </row>
    <row r="83" spans="1:13" x14ac:dyDescent="0.25">
      <c r="A83" s="257"/>
      <c r="B83" s="78" t="s">
        <v>90</v>
      </c>
      <c r="C83" s="220">
        <v>6414.6556255198002</v>
      </c>
      <c r="D83" s="220">
        <v>12952.752526419601</v>
      </c>
      <c r="E83" s="220">
        <v>7725.9777415084</v>
      </c>
      <c r="F83" s="220">
        <v>8656.2702464776012</v>
      </c>
      <c r="G83" s="220">
        <v>6950.9474398478005</v>
      </c>
      <c r="H83" s="220">
        <v>6053.6937373958999</v>
      </c>
      <c r="I83" s="220">
        <v>10641.0975051235</v>
      </c>
      <c r="J83" s="220">
        <v>9957.3725614446012</v>
      </c>
      <c r="K83" s="220">
        <v>10388.0857788954</v>
      </c>
      <c r="L83" s="220">
        <v>7455.7818787049</v>
      </c>
      <c r="M83" s="220">
        <v>11260.2176676653</v>
      </c>
    </row>
    <row r="84" spans="1:13" x14ac:dyDescent="0.25">
      <c r="A84" s="255">
        <v>2024</v>
      </c>
      <c r="B84" s="76" t="s">
        <v>86</v>
      </c>
      <c r="C84" s="218">
        <v>6856.9724299231002</v>
      </c>
      <c r="D84" s="218">
        <v>12651.8080924349</v>
      </c>
      <c r="E84" s="218">
        <v>7731.9576141451007</v>
      </c>
      <c r="F84" s="218">
        <v>8468.0854001584012</v>
      </c>
      <c r="G84" s="218">
        <v>7060.8171094673999</v>
      </c>
      <c r="H84" s="218">
        <v>6141.2519734050002</v>
      </c>
      <c r="I84" s="218">
        <v>10740.508599472001</v>
      </c>
      <c r="J84" s="218">
        <v>8614.5810705346012</v>
      </c>
      <c r="K84" s="218">
        <v>10804.2208295866</v>
      </c>
      <c r="L84" s="218">
        <v>7191.9526411667002</v>
      </c>
      <c r="M84" s="218">
        <v>11045.7264599513</v>
      </c>
    </row>
    <row r="85" spans="1:13" x14ac:dyDescent="0.25">
      <c r="A85" s="256"/>
      <c r="B85" s="77" t="s">
        <v>88</v>
      </c>
      <c r="C85" s="219">
        <v>6733.6118085479002</v>
      </c>
      <c r="D85" s="219">
        <v>10126.269147959199</v>
      </c>
      <c r="E85" s="219">
        <v>8057.4475920779005</v>
      </c>
      <c r="F85" s="219">
        <v>8761.543655433401</v>
      </c>
      <c r="G85" s="219">
        <v>6744.0283905995002</v>
      </c>
      <c r="H85" s="219">
        <v>7254.7392003248005</v>
      </c>
      <c r="I85" s="219">
        <v>10777.7270773211</v>
      </c>
      <c r="J85" s="219">
        <v>9588.2141538348005</v>
      </c>
      <c r="K85" s="219">
        <v>10474.3147129961</v>
      </c>
      <c r="L85" s="219">
        <v>7376.7171837831002</v>
      </c>
      <c r="M85" s="219">
        <v>11314.400867844</v>
      </c>
    </row>
    <row r="86" spans="1:13" x14ac:dyDescent="0.25">
      <c r="A86" s="256"/>
      <c r="B86" s="77" t="s">
        <v>89</v>
      </c>
      <c r="C86" s="219">
        <v>7028.0940365252</v>
      </c>
      <c r="D86" s="219">
        <v>11095.1852753889</v>
      </c>
      <c r="E86" s="219">
        <v>7994.1548466204003</v>
      </c>
      <c r="F86" s="219">
        <v>10928.186447440601</v>
      </c>
      <c r="G86" s="219">
        <v>7794.3184302305999</v>
      </c>
      <c r="H86" s="219">
        <v>6402.5400772178</v>
      </c>
      <c r="I86" s="219">
        <v>11511.853446802401</v>
      </c>
      <c r="J86" s="219">
        <v>9001.3130024474012</v>
      </c>
      <c r="K86" s="219">
        <v>10724.8300312803</v>
      </c>
      <c r="L86" s="219">
        <v>6744.8977469334004</v>
      </c>
      <c r="M86" s="219">
        <v>12104.721906044901</v>
      </c>
    </row>
    <row r="87" spans="1:13" x14ac:dyDescent="0.25">
      <c r="A87" s="257"/>
      <c r="B87" s="78" t="s">
        <v>90</v>
      </c>
      <c r="C87" s="220">
        <v>7328.3901680221006</v>
      </c>
      <c r="D87" s="220">
        <v>12828.9382719069</v>
      </c>
      <c r="E87" s="220">
        <v>8209.0286742018998</v>
      </c>
      <c r="F87" s="220">
        <v>9325.1571473777003</v>
      </c>
      <c r="G87" s="220">
        <v>7280.3613317949003</v>
      </c>
      <c r="H87" s="220">
        <v>6600.5214380455</v>
      </c>
      <c r="I87" s="220">
        <v>10869.8463419541</v>
      </c>
      <c r="J87" s="220">
        <v>9706.3950544798008</v>
      </c>
      <c r="K87" s="220">
        <v>11055.007987150701</v>
      </c>
      <c r="L87" s="220">
        <v>7277.8547977021999</v>
      </c>
      <c r="M87" s="220">
        <v>10836.211400780501</v>
      </c>
    </row>
    <row r="88" spans="1:13" x14ac:dyDescent="0.25">
      <c r="A88" s="258">
        <v>2025</v>
      </c>
      <c r="B88" s="76" t="s">
        <v>86</v>
      </c>
      <c r="C88" s="218">
        <v>7903.2843639235007</v>
      </c>
      <c r="D88" s="218">
        <v>12781.526896543701</v>
      </c>
      <c r="E88" s="218">
        <v>8877.7032367790998</v>
      </c>
      <c r="F88" s="218">
        <v>10290.872459644699</v>
      </c>
      <c r="G88" s="218">
        <v>7955.9950207782003</v>
      </c>
      <c r="H88" s="218">
        <v>6322.1031078699998</v>
      </c>
      <c r="I88" s="218">
        <v>11113.5443476609</v>
      </c>
      <c r="J88" s="218">
        <v>10206.1967974376</v>
      </c>
      <c r="K88" s="218">
        <v>10313.7721420748</v>
      </c>
      <c r="L88" s="218">
        <v>6575.0504989331002</v>
      </c>
      <c r="M88" s="218">
        <v>11823.5039748621</v>
      </c>
    </row>
    <row r="89" spans="1:13" x14ac:dyDescent="0.25">
      <c r="A89" s="259"/>
      <c r="B89" s="77" t="s">
        <v>88</v>
      </c>
      <c r="C89" s="219">
        <v>6496.1909889865001</v>
      </c>
      <c r="D89" s="219">
        <v>13071.529322447999</v>
      </c>
      <c r="E89" s="219">
        <v>8442.6392659391004</v>
      </c>
      <c r="F89" s="219">
        <v>10479.5813447563</v>
      </c>
      <c r="G89" s="219">
        <v>7928.6618393647996</v>
      </c>
      <c r="H89" s="219">
        <v>8002.5963705192007</v>
      </c>
      <c r="I89" s="219">
        <v>11261.6104876357</v>
      </c>
      <c r="J89" s="219">
        <v>10234.446201855801</v>
      </c>
      <c r="K89" s="219">
        <v>10952.0651334749</v>
      </c>
      <c r="L89" s="219">
        <v>6499.9150912932</v>
      </c>
      <c r="M89" s="219">
        <v>12214.7728667499</v>
      </c>
    </row>
    <row r="90" spans="1:13" x14ac:dyDescent="0.25">
      <c r="A90" s="259"/>
      <c r="B90" s="77" t="s">
        <v>89</v>
      </c>
      <c r="C90" s="219">
        <v>7224.679063435</v>
      </c>
      <c r="D90" s="219">
        <v>14679.776530217599</v>
      </c>
      <c r="E90" s="219">
        <v>8939.8590991533001</v>
      </c>
      <c r="F90" s="219">
        <v>10083.7065072444</v>
      </c>
      <c r="G90" s="219">
        <v>7567.2860340941006</v>
      </c>
      <c r="H90" s="219">
        <v>6958.7280318262001</v>
      </c>
      <c r="I90" s="219">
        <v>13116.0368940388</v>
      </c>
      <c r="J90" s="219">
        <v>10309.4645723843</v>
      </c>
      <c r="K90" s="219">
        <v>11774.4646098173</v>
      </c>
      <c r="L90" s="219">
        <v>6899.3871293093007</v>
      </c>
      <c r="M90" s="219">
        <v>13379.047910576701</v>
      </c>
    </row>
    <row r="91" spans="1:13" x14ac:dyDescent="0.25">
      <c r="A91" s="259"/>
      <c r="B91" s="77" t="s">
        <v>90</v>
      </c>
      <c r="C91" s="219">
        <v>7178.1281166988001</v>
      </c>
      <c r="D91" s="219">
        <v>13858.747606879</v>
      </c>
      <c r="E91" s="219">
        <v>8828.2865956302994</v>
      </c>
      <c r="F91" s="219">
        <v>10909.067938747499</v>
      </c>
      <c r="G91" s="219">
        <v>7701.2290850314002</v>
      </c>
      <c r="H91" s="219">
        <v>7330.4994654611</v>
      </c>
      <c r="I91" s="219">
        <v>13207.9746149769</v>
      </c>
      <c r="J91" s="219">
        <v>11310.0082304972</v>
      </c>
      <c r="K91" s="219">
        <v>11713.5354333421</v>
      </c>
      <c r="L91" s="219">
        <v>7403.7273047938006</v>
      </c>
      <c r="M91" s="219">
        <v>13518.065136192001</v>
      </c>
    </row>
    <row r="92" spans="1:13" ht="3.75" customHeight="1" x14ac:dyDescent="0.25">
      <c r="A92" s="87"/>
      <c r="B92" s="36"/>
      <c r="C92" s="47"/>
      <c r="D92" s="47"/>
      <c r="E92" s="47"/>
      <c r="F92" s="47"/>
      <c r="G92" s="47"/>
      <c r="H92" s="47"/>
      <c r="I92" s="47"/>
      <c r="J92" s="47"/>
      <c r="K92" s="47"/>
      <c r="L92" s="47"/>
      <c r="M92" s="47"/>
    </row>
    <row r="93" spans="1:13" ht="3.75"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5" customHeight="1" x14ac:dyDescent="0.25">
      <c r="A96" s="50" t="s">
        <v>96</v>
      </c>
      <c r="B96" s="248" t="s">
        <v>244</v>
      </c>
      <c r="C96" s="248"/>
      <c r="D96" s="248"/>
      <c r="E96" s="248"/>
      <c r="F96" s="248"/>
      <c r="G96" s="248"/>
      <c r="H96" s="248"/>
      <c r="I96" s="248"/>
      <c r="J96" s="248"/>
    </row>
    <row r="97" spans="1:10" ht="36.75" customHeight="1" x14ac:dyDescent="0.25">
      <c r="A97" s="50" t="s">
        <v>98</v>
      </c>
      <c r="B97" s="248" t="s">
        <v>103</v>
      </c>
      <c r="C97" s="248"/>
      <c r="D97" s="248"/>
      <c r="E97" s="248"/>
      <c r="F97" s="248"/>
      <c r="G97" s="248"/>
      <c r="H97" s="248"/>
      <c r="I97" s="248"/>
      <c r="J97" s="248"/>
    </row>
    <row r="98" spans="1:10" x14ac:dyDescent="0.25">
      <c r="A98" s="49" t="s">
        <v>108</v>
      </c>
      <c r="B98" s="248" t="s">
        <v>277</v>
      </c>
      <c r="C98" s="248"/>
      <c r="D98" s="248"/>
      <c r="E98" s="248"/>
      <c r="F98" s="248"/>
      <c r="G98" s="248"/>
      <c r="H98" s="248"/>
      <c r="I98" s="248"/>
      <c r="J98" s="248"/>
    </row>
    <row r="99" spans="1:10" ht="14.45" customHeight="1" x14ac:dyDescent="0.25">
      <c r="A99" s="49" t="s">
        <v>106</v>
      </c>
      <c r="B99" s="248" t="s">
        <v>278</v>
      </c>
      <c r="C99" s="248"/>
      <c r="D99" s="248"/>
      <c r="E99" s="248"/>
      <c r="F99" s="248"/>
      <c r="G99" s="248"/>
      <c r="H99" s="248"/>
      <c r="I99" s="248"/>
      <c r="J99" s="248"/>
    </row>
    <row r="100" spans="1:10" ht="24.75" customHeight="1" x14ac:dyDescent="0.25">
      <c r="A100" s="49" t="s">
        <v>110</v>
      </c>
      <c r="B100" s="248" t="s">
        <v>111</v>
      </c>
      <c r="C100" s="248"/>
      <c r="D100" s="248"/>
      <c r="E100" s="248"/>
      <c r="F100" s="248"/>
      <c r="G100" s="248"/>
      <c r="H100" s="248"/>
      <c r="I100" s="248"/>
      <c r="J100" s="248"/>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FF4FE-9290-4F93-B68A-438C47ECC8A9}">
  <dimension ref="A1:M100"/>
  <sheetViews>
    <sheetView zoomScaleNormal="100" workbookViewId="0">
      <pane ySplit="7" topLeftCell="A8" activePane="bottomLeft" state="frozen"/>
      <selection activeCell="R83" sqref="R83"/>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18.Tab.</v>
      </c>
      <c r="M3" s="254"/>
    </row>
    <row r="4" spans="1:13" ht="12.95" customHeight="1" x14ac:dyDescent="0.25">
      <c r="A4" s="98" t="s">
        <v>162</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v>2815.6862884922002</v>
      </c>
      <c r="D8" s="218">
        <v>18474.226519887099</v>
      </c>
      <c r="E8" s="218">
        <v>6764.4952294305003</v>
      </c>
      <c r="F8" s="218">
        <v>7725.9768308342</v>
      </c>
      <c r="G8" s="218">
        <v>5631.9388445547002</v>
      </c>
      <c r="H8" s="218">
        <v>4588.1638401088003</v>
      </c>
      <c r="I8" s="218">
        <v>8620.3445729617997</v>
      </c>
      <c r="J8" s="218">
        <v>8691.8630128365003</v>
      </c>
      <c r="K8" s="218">
        <v>12479.7607956501</v>
      </c>
      <c r="L8" s="218">
        <v>4945.7416644841014</v>
      </c>
      <c r="M8" s="218">
        <v>9311.767344989601</v>
      </c>
    </row>
    <row r="9" spans="1:13" x14ac:dyDescent="0.25">
      <c r="A9" s="256"/>
      <c r="B9" s="77" t="s">
        <v>88</v>
      </c>
      <c r="C9" s="219">
        <v>2588.2194187373998</v>
      </c>
      <c r="D9" s="219">
        <v>18355.983131446101</v>
      </c>
      <c r="E9" s="219">
        <v>5636.1424898174</v>
      </c>
      <c r="F9" s="219">
        <v>7224.0643376563003</v>
      </c>
      <c r="G9" s="219">
        <v>5458.1710654395001</v>
      </c>
      <c r="H9" s="219">
        <v>4809.7403853440001</v>
      </c>
      <c r="I9" s="219">
        <v>9129.2591581955003</v>
      </c>
      <c r="J9" s="219">
        <v>10080.5178488805</v>
      </c>
      <c r="K9" s="219">
        <v>11830.940563878799</v>
      </c>
      <c r="L9" s="219">
        <v>4914.2248411146002</v>
      </c>
      <c r="M9" s="219">
        <v>8687.3184270351994</v>
      </c>
    </row>
    <row r="10" spans="1:13" x14ac:dyDescent="0.25">
      <c r="A10" s="256"/>
      <c r="B10" s="77" t="s">
        <v>89</v>
      </c>
      <c r="C10" s="219">
        <v>2706.1130809868</v>
      </c>
      <c r="D10" s="219">
        <v>17209.265400651799</v>
      </c>
      <c r="E10" s="219">
        <v>5065.0764197674998</v>
      </c>
      <c r="F10" s="219">
        <v>7957.4062638936002</v>
      </c>
      <c r="G10" s="219">
        <v>5668.7257550381</v>
      </c>
      <c r="H10" s="219">
        <v>5959.2677790216003</v>
      </c>
      <c r="I10" s="219">
        <v>10300.727469373</v>
      </c>
      <c r="J10" s="219">
        <v>8763.4864414645999</v>
      </c>
      <c r="K10" s="219">
        <v>12173.898563337099</v>
      </c>
      <c r="L10" s="219">
        <v>4857.1311329978998</v>
      </c>
      <c r="M10" s="219">
        <v>9150.5248388647997</v>
      </c>
    </row>
    <row r="11" spans="1:13" x14ac:dyDescent="0.25">
      <c r="A11" s="257"/>
      <c r="B11" s="78" t="s">
        <v>90</v>
      </c>
      <c r="C11" s="220">
        <v>2611.7340670846002</v>
      </c>
      <c r="D11" s="220">
        <v>20334.697489251801</v>
      </c>
      <c r="E11" s="220">
        <v>6087.9274959894001</v>
      </c>
      <c r="F11" s="220">
        <v>7950.2744840243004</v>
      </c>
      <c r="G11" s="220">
        <v>6024.7522290575998</v>
      </c>
      <c r="H11" s="220">
        <v>5345.4829299059002</v>
      </c>
      <c r="I11" s="220">
        <v>9204.6511285712004</v>
      </c>
      <c r="J11" s="220">
        <v>9544.4013797374009</v>
      </c>
      <c r="K11" s="220">
        <v>11999.536128239301</v>
      </c>
      <c r="L11" s="220">
        <v>5615.6282563415998</v>
      </c>
      <c r="M11" s="220">
        <v>9546.2428227783003</v>
      </c>
    </row>
    <row r="12" spans="1:13" x14ac:dyDescent="0.25">
      <c r="A12" s="255">
        <v>2006</v>
      </c>
      <c r="B12" s="76" t="s">
        <v>86</v>
      </c>
      <c r="C12" s="218">
        <v>2742.3480018665</v>
      </c>
      <c r="D12" s="218">
        <v>19827.818990143001</v>
      </c>
      <c r="E12" s="218">
        <v>5915.5090473423006</v>
      </c>
      <c r="F12" s="218">
        <v>7880.0964653145002</v>
      </c>
      <c r="G12" s="218">
        <v>6270.0396546488</v>
      </c>
      <c r="H12" s="218">
        <v>6006.4862502900005</v>
      </c>
      <c r="I12" s="218">
        <v>8570.5021730155004</v>
      </c>
      <c r="J12" s="218">
        <v>9726.3017460548999</v>
      </c>
      <c r="K12" s="218">
        <v>12400.1404861751</v>
      </c>
      <c r="L12" s="218">
        <v>5472.0276569882999</v>
      </c>
      <c r="M12" s="218">
        <v>9311.2066059448007</v>
      </c>
    </row>
    <row r="13" spans="1:13" x14ac:dyDescent="0.25">
      <c r="A13" s="256"/>
      <c r="B13" s="77" t="s">
        <v>88</v>
      </c>
      <c r="C13" s="219">
        <v>2909.0318585590003</v>
      </c>
      <c r="D13" s="219">
        <v>21355.4329746359</v>
      </c>
      <c r="E13" s="219">
        <v>6181.9378170381005</v>
      </c>
      <c r="F13" s="219">
        <v>7674.7570654666006</v>
      </c>
      <c r="G13" s="219">
        <v>6225.1479864350003</v>
      </c>
      <c r="H13" s="219">
        <v>5227.8483161109998</v>
      </c>
      <c r="I13" s="219">
        <v>7946.9237961435001</v>
      </c>
      <c r="J13" s="219">
        <v>10205.831622923901</v>
      </c>
      <c r="K13" s="219">
        <v>11135.261655943501</v>
      </c>
      <c r="L13" s="219">
        <v>6431.1586751883005</v>
      </c>
      <c r="M13" s="219">
        <v>9453.7591515701006</v>
      </c>
    </row>
    <row r="14" spans="1:13" x14ac:dyDescent="0.25">
      <c r="A14" s="256"/>
      <c r="B14" s="77" t="s">
        <v>89</v>
      </c>
      <c r="C14" s="219">
        <v>2953.5056658293001</v>
      </c>
      <c r="D14" s="219">
        <v>22526.721993741499</v>
      </c>
      <c r="E14" s="219">
        <v>6036.9448310969001</v>
      </c>
      <c r="F14" s="219">
        <v>8555.6568611874009</v>
      </c>
      <c r="G14" s="219">
        <v>6462.8303473699998</v>
      </c>
      <c r="H14" s="219">
        <v>6082.8046150331002</v>
      </c>
      <c r="I14" s="219">
        <v>8857.9724369784999</v>
      </c>
      <c r="J14" s="219">
        <v>9911.3364984230011</v>
      </c>
      <c r="K14" s="219">
        <v>12873.013854721001</v>
      </c>
      <c r="L14" s="219">
        <v>5491.4863052350001</v>
      </c>
      <c r="M14" s="219">
        <v>9738.8151117272009</v>
      </c>
    </row>
    <row r="15" spans="1:13" x14ac:dyDescent="0.25">
      <c r="A15" s="257"/>
      <c r="B15" s="78" t="s">
        <v>90</v>
      </c>
      <c r="C15" s="220">
        <v>3069.3703876366999</v>
      </c>
      <c r="D15" s="220">
        <v>20780.339341158102</v>
      </c>
      <c r="E15" s="220">
        <v>5707.4060996781</v>
      </c>
      <c r="F15" s="220">
        <v>8089.5690069332004</v>
      </c>
      <c r="G15" s="220">
        <v>6691.2343062425007</v>
      </c>
      <c r="H15" s="220">
        <v>5084.6125841969006</v>
      </c>
      <c r="I15" s="220">
        <v>8977.8442476237997</v>
      </c>
      <c r="J15" s="220">
        <v>11527.2825871721</v>
      </c>
      <c r="K15" s="220">
        <v>11450.279693008901</v>
      </c>
      <c r="L15" s="220">
        <v>4899.5280831317004</v>
      </c>
      <c r="M15" s="220">
        <v>9402.8334094102011</v>
      </c>
    </row>
    <row r="16" spans="1:13" x14ac:dyDescent="0.25">
      <c r="A16" s="255">
        <v>2007</v>
      </c>
      <c r="B16" s="76" t="s">
        <v>86</v>
      </c>
      <c r="C16" s="218">
        <v>2913.3360637521</v>
      </c>
      <c r="D16" s="218">
        <v>18602.278110543102</v>
      </c>
      <c r="E16" s="218">
        <v>5145.2999425036005</v>
      </c>
      <c r="F16" s="218">
        <v>7722.8512939066004</v>
      </c>
      <c r="G16" s="218">
        <v>5853.6188698205005</v>
      </c>
      <c r="H16" s="218">
        <v>5010.6917802840999</v>
      </c>
      <c r="I16" s="218">
        <v>7967.4571900606006</v>
      </c>
      <c r="J16" s="218">
        <v>10568.917241965901</v>
      </c>
      <c r="K16" s="218">
        <v>10618.823817528</v>
      </c>
      <c r="L16" s="218">
        <v>5007.8234815650003</v>
      </c>
      <c r="M16" s="218">
        <v>9076.5952052766006</v>
      </c>
    </row>
    <row r="17" spans="1:13" x14ac:dyDescent="0.25">
      <c r="A17" s="256"/>
      <c r="B17" s="77" t="s">
        <v>88</v>
      </c>
      <c r="C17" s="219">
        <v>3286.3089733173001</v>
      </c>
      <c r="D17" s="219">
        <v>19117.897364628599</v>
      </c>
      <c r="E17" s="219">
        <v>4302.3817995200998</v>
      </c>
      <c r="F17" s="219">
        <v>7159.9149600245</v>
      </c>
      <c r="G17" s="219">
        <v>6230.2987724471004</v>
      </c>
      <c r="H17" s="219">
        <v>5796.1718049372002</v>
      </c>
      <c r="I17" s="219">
        <v>9467.4174552945005</v>
      </c>
      <c r="J17" s="219">
        <v>10905.4905412601</v>
      </c>
      <c r="K17" s="219">
        <v>10834.6591671889</v>
      </c>
      <c r="L17" s="219">
        <v>5105.8460555757001</v>
      </c>
      <c r="M17" s="219">
        <v>9847.5775213142006</v>
      </c>
    </row>
    <row r="18" spans="1:13" x14ac:dyDescent="0.25">
      <c r="A18" s="256"/>
      <c r="B18" s="77" t="s">
        <v>89</v>
      </c>
      <c r="C18" s="219">
        <v>3182.1711162641</v>
      </c>
      <c r="D18" s="219">
        <v>18442.4992985918</v>
      </c>
      <c r="E18" s="219">
        <v>5539.6452289594999</v>
      </c>
      <c r="F18" s="219">
        <v>8074.7284390590003</v>
      </c>
      <c r="G18" s="219">
        <v>6151.9563870746006</v>
      </c>
      <c r="H18" s="219">
        <v>5579.4167411927001</v>
      </c>
      <c r="I18" s="219">
        <v>8487.3002068056994</v>
      </c>
      <c r="J18" s="219">
        <v>8828.0208754394007</v>
      </c>
      <c r="K18" s="219">
        <v>10890.6784798553</v>
      </c>
      <c r="L18" s="219">
        <v>4935.5595613953001</v>
      </c>
      <c r="M18" s="219">
        <v>8709.1942337966011</v>
      </c>
    </row>
    <row r="19" spans="1:13" x14ac:dyDescent="0.25">
      <c r="A19" s="257"/>
      <c r="B19" s="78" t="s">
        <v>90</v>
      </c>
      <c r="C19" s="220" t="s">
        <v>87</v>
      </c>
      <c r="D19" s="220">
        <v>20815.669018704601</v>
      </c>
      <c r="E19" s="220">
        <v>4281.4228758849003</v>
      </c>
      <c r="F19" s="220">
        <v>7222.4910959187</v>
      </c>
      <c r="G19" s="220">
        <v>5213.2822164423005</v>
      </c>
      <c r="H19" s="220">
        <v>3713.4510324501002</v>
      </c>
      <c r="I19" s="220">
        <v>6967.6082897731003</v>
      </c>
      <c r="J19" s="220" t="s">
        <v>87</v>
      </c>
      <c r="K19" s="220">
        <v>11722.1930237302</v>
      </c>
      <c r="L19" s="220">
        <v>4470.8063226266004</v>
      </c>
      <c r="M19" s="220">
        <v>9587.1583046708001</v>
      </c>
    </row>
    <row r="20" spans="1:13" x14ac:dyDescent="0.25">
      <c r="A20" s="255">
        <v>2008</v>
      </c>
      <c r="B20" s="76" t="s">
        <v>86</v>
      </c>
      <c r="C20" s="218">
        <v>3135.0219454318999</v>
      </c>
      <c r="D20" s="218">
        <v>20491.352270614199</v>
      </c>
      <c r="E20" s="218">
        <v>5540.7017116889001</v>
      </c>
      <c r="F20" s="218">
        <v>8405.986802265501</v>
      </c>
      <c r="G20" s="218">
        <v>6197.5411682913</v>
      </c>
      <c r="H20" s="218">
        <v>5205.3749297125005</v>
      </c>
      <c r="I20" s="218">
        <v>9442.1731083126997</v>
      </c>
      <c r="J20" s="218">
        <v>10898.0714785938</v>
      </c>
      <c r="K20" s="218">
        <v>10863.5030578765</v>
      </c>
      <c r="L20" s="218">
        <v>5116.2833091070006</v>
      </c>
      <c r="M20" s="218">
        <v>9132.3833869805003</v>
      </c>
    </row>
    <row r="21" spans="1:13" x14ac:dyDescent="0.25">
      <c r="A21" s="256"/>
      <c r="B21" s="77" t="s">
        <v>88</v>
      </c>
      <c r="C21" s="219">
        <v>2719.9251345857001</v>
      </c>
      <c r="D21" s="219">
        <v>20219.907661445301</v>
      </c>
      <c r="E21" s="219">
        <v>5417.9996818834998</v>
      </c>
      <c r="F21" s="219">
        <v>8773.5520306686012</v>
      </c>
      <c r="G21" s="219">
        <v>6779.621416557</v>
      </c>
      <c r="H21" s="219">
        <v>5366.7063511940005</v>
      </c>
      <c r="I21" s="219">
        <v>9544.2423720205006</v>
      </c>
      <c r="J21" s="219">
        <v>9804.9326019464006</v>
      </c>
      <c r="K21" s="219">
        <v>11166.660358965501</v>
      </c>
      <c r="L21" s="219">
        <v>5293.0995140245004</v>
      </c>
      <c r="M21" s="219">
        <v>9068.6853921848997</v>
      </c>
    </row>
    <row r="22" spans="1:13" x14ac:dyDescent="0.25">
      <c r="A22" s="256"/>
      <c r="B22" s="77" t="s">
        <v>89</v>
      </c>
      <c r="C22" s="219">
        <v>3032.2576170460002</v>
      </c>
      <c r="D22" s="219">
        <v>19458.544488211599</v>
      </c>
      <c r="E22" s="219">
        <v>4975.3883323576001</v>
      </c>
      <c r="F22" s="219">
        <v>7999.8770314464</v>
      </c>
      <c r="G22" s="219">
        <v>7191.2551040116005</v>
      </c>
      <c r="H22" s="219">
        <v>5101.9094438646998</v>
      </c>
      <c r="I22" s="219">
        <v>9960.2426003761011</v>
      </c>
      <c r="J22" s="219">
        <v>9406.177980804001</v>
      </c>
      <c r="K22" s="219">
        <v>11443.119235189</v>
      </c>
      <c r="L22" s="219">
        <v>5069.0704341462006</v>
      </c>
      <c r="M22" s="219">
        <v>8934.9642648691006</v>
      </c>
    </row>
    <row r="23" spans="1:13" x14ac:dyDescent="0.25">
      <c r="A23" s="257"/>
      <c r="B23" s="78" t="s">
        <v>90</v>
      </c>
      <c r="C23" s="220">
        <v>2996.2043401763999</v>
      </c>
      <c r="D23" s="220">
        <v>19150.925018560501</v>
      </c>
      <c r="E23" s="220">
        <v>6035.4723070681002</v>
      </c>
      <c r="F23" s="220">
        <v>8015.0821033460006</v>
      </c>
      <c r="G23" s="220">
        <v>5551.1386847302001</v>
      </c>
      <c r="H23" s="220">
        <v>5268.5235449757001</v>
      </c>
      <c r="I23" s="220">
        <v>9979.0020075823995</v>
      </c>
      <c r="J23" s="220">
        <v>9981.5042232699998</v>
      </c>
      <c r="K23" s="220">
        <v>11705.622109391001</v>
      </c>
      <c r="L23" s="220">
        <v>4677.2047792925005</v>
      </c>
      <c r="M23" s="220">
        <v>8757.1797854199995</v>
      </c>
    </row>
    <row r="24" spans="1:13" x14ac:dyDescent="0.25">
      <c r="A24" s="255">
        <v>2009</v>
      </c>
      <c r="B24" s="76" t="s">
        <v>86</v>
      </c>
      <c r="C24" s="218">
        <v>2903.2168695624</v>
      </c>
      <c r="D24" s="218">
        <v>18971.4336714282</v>
      </c>
      <c r="E24" s="218">
        <v>5228.7884155738002</v>
      </c>
      <c r="F24" s="218">
        <v>7784.6055593891006</v>
      </c>
      <c r="G24" s="218">
        <v>5929.0779528853</v>
      </c>
      <c r="H24" s="218">
        <v>4931.6467706291005</v>
      </c>
      <c r="I24" s="218">
        <v>9452.2410794023999</v>
      </c>
      <c r="J24" s="218">
        <v>8431.7335677403007</v>
      </c>
      <c r="K24" s="218">
        <v>11993.1659217876</v>
      </c>
      <c r="L24" s="218">
        <v>4952.0275116349003</v>
      </c>
      <c r="M24" s="218">
        <v>9219.4038506310008</v>
      </c>
    </row>
    <row r="25" spans="1:13" x14ac:dyDescent="0.25">
      <c r="A25" s="256"/>
      <c r="B25" s="77" t="s">
        <v>88</v>
      </c>
      <c r="C25" s="219">
        <v>2809.5711387195001</v>
      </c>
      <c r="D25" s="219">
        <v>18599.130536562599</v>
      </c>
      <c r="E25" s="219">
        <v>5046.4708301935998</v>
      </c>
      <c r="F25" s="219">
        <v>7860.1284390168003</v>
      </c>
      <c r="G25" s="219">
        <v>5775.8649208482002</v>
      </c>
      <c r="H25" s="219">
        <v>5164.2605414983</v>
      </c>
      <c r="I25" s="219">
        <v>10202.600840371801</v>
      </c>
      <c r="J25" s="219">
        <v>8567.8637713269</v>
      </c>
      <c r="K25" s="219">
        <v>11783.028106874601</v>
      </c>
      <c r="L25" s="219">
        <v>4472.5707517995997</v>
      </c>
      <c r="M25" s="219">
        <v>9413.6100588599002</v>
      </c>
    </row>
    <row r="26" spans="1:13" x14ac:dyDescent="0.25">
      <c r="A26" s="256"/>
      <c r="B26" s="77" t="s">
        <v>89</v>
      </c>
      <c r="C26" s="219">
        <v>3124.906913802</v>
      </c>
      <c r="D26" s="219">
        <v>17431.780067135802</v>
      </c>
      <c r="E26" s="219">
        <v>4288.9784070701999</v>
      </c>
      <c r="F26" s="219">
        <v>7942.9507141880003</v>
      </c>
      <c r="G26" s="219">
        <v>5194.6731992147006</v>
      </c>
      <c r="H26" s="219">
        <v>4721.6178915370001</v>
      </c>
      <c r="I26" s="219">
        <v>8009.0826641316007</v>
      </c>
      <c r="J26" s="219">
        <v>9381.8389190253001</v>
      </c>
      <c r="K26" s="219">
        <v>11292.700349918101</v>
      </c>
      <c r="L26" s="219">
        <v>4214.1688350038003</v>
      </c>
      <c r="M26" s="219">
        <v>9638.6318155707995</v>
      </c>
    </row>
    <row r="27" spans="1:13" x14ac:dyDescent="0.25">
      <c r="A27" s="257"/>
      <c r="B27" s="78" t="s">
        <v>90</v>
      </c>
      <c r="C27" s="220">
        <v>3325.7889327454</v>
      </c>
      <c r="D27" s="220">
        <v>16601.641202803901</v>
      </c>
      <c r="E27" s="220">
        <v>5663.120520214</v>
      </c>
      <c r="F27" s="220">
        <v>7606.2485939996004</v>
      </c>
      <c r="G27" s="220">
        <v>5445.0727567448002</v>
      </c>
      <c r="H27" s="220">
        <v>5607.8361859186998</v>
      </c>
      <c r="I27" s="220">
        <v>8439.1216142777012</v>
      </c>
      <c r="J27" s="220">
        <v>11540.211509749301</v>
      </c>
      <c r="K27" s="220">
        <v>11161.563074485801</v>
      </c>
      <c r="L27" s="220">
        <v>4422.9293374833005</v>
      </c>
      <c r="M27" s="220">
        <v>8981.4515464010001</v>
      </c>
    </row>
    <row r="28" spans="1:13" x14ac:dyDescent="0.25">
      <c r="A28" s="255">
        <v>2010</v>
      </c>
      <c r="B28" s="76" t="s">
        <v>86</v>
      </c>
      <c r="C28" s="218" t="s">
        <v>87</v>
      </c>
      <c r="D28" s="218">
        <v>17128.5470841026</v>
      </c>
      <c r="E28" s="218">
        <v>5126.6959612902001</v>
      </c>
      <c r="F28" s="218">
        <v>7545.2226640336003</v>
      </c>
      <c r="G28" s="218">
        <v>5121.8107126609002</v>
      </c>
      <c r="H28" s="218">
        <v>4617.0441669665997</v>
      </c>
      <c r="I28" s="218">
        <v>8101.1459998516002</v>
      </c>
      <c r="J28" s="218">
        <v>8301.6951539167003</v>
      </c>
      <c r="K28" s="218">
        <v>10725.4013191291</v>
      </c>
      <c r="L28" s="218">
        <v>4164.5571346368006</v>
      </c>
      <c r="M28" s="218">
        <v>8588.0162946627006</v>
      </c>
    </row>
    <row r="29" spans="1:13" x14ac:dyDescent="0.25">
      <c r="A29" s="256"/>
      <c r="B29" s="77" t="s">
        <v>88</v>
      </c>
      <c r="C29" s="219">
        <v>2760.7320987816001</v>
      </c>
      <c r="D29" s="219">
        <v>18365.444104165501</v>
      </c>
      <c r="E29" s="219">
        <v>5805.0355900456007</v>
      </c>
      <c r="F29" s="219">
        <v>7059.8826815209004</v>
      </c>
      <c r="G29" s="219">
        <v>5513.5249375870999</v>
      </c>
      <c r="H29" s="219">
        <v>4520.0706144383003</v>
      </c>
      <c r="I29" s="219">
        <v>8311.5303685524996</v>
      </c>
      <c r="J29" s="219">
        <v>9749.6479925274998</v>
      </c>
      <c r="K29" s="219">
        <v>10510.920558620401</v>
      </c>
      <c r="L29" s="219">
        <v>4180.5767219254003</v>
      </c>
      <c r="M29" s="219">
        <v>8714.7919289202</v>
      </c>
    </row>
    <row r="30" spans="1:13" x14ac:dyDescent="0.25">
      <c r="A30" s="256"/>
      <c r="B30" s="77" t="s">
        <v>89</v>
      </c>
      <c r="C30" s="219">
        <v>2951.7020703554999</v>
      </c>
      <c r="D30" s="219">
        <v>17978.9540164272</v>
      </c>
      <c r="E30" s="219">
        <v>5438.7344948615</v>
      </c>
      <c r="F30" s="219">
        <v>7124.0643230123005</v>
      </c>
      <c r="G30" s="219">
        <v>5158.0606077623997</v>
      </c>
      <c r="H30" s="219">
        <v>5735.0328291000005</v>
      </c>
      <c r="I30" s="219">
        <v>8577.6398721324003</v>
      </c>
      <c r="J30" s="219">
        <v>9102.7918314173003</v>
      </c>
      <c r="K30" s="219">
        <v>10955.916876433601</v>
      </c>
      <c r="L30" s="219">
        <v>4423.5785179169998</v>
      </c>
      <c r="M30" s="219">
        <v>8450.5310055328009</v>
      </c>
    </row>
    <row r="31" spans="1:13" x14ac:dyDescent="0.25">
      <c r="A31" s="257"/>
      <c r="B31" s="78" t="s">
        <v>90</v>
      </c>
      <c r="C31" s="220">
        <v>2876.2813530652002</v>
      </c>
      <c r="D31" s="220">
        <v>16670.254212082302</v>
      </c>
      <c r="E31" s="220">
        <v>6367.1220054150999</v>
      </c>
      <c r="F31" s="220">
        <v>7005.7998869774001</v>
      </c>
      <c r="G31" s="220">
        <v>4833.5715269775001</v>
      </c>
      <c r="H31" s="220">
        <v>5188.6354492570999</v>
      </c>
      <c r="I31" s="220">
        <v>7603.4318707837001</v>
      </c>
      <c r="J31" s="220">
        <v>8603.3528458112996</v>
      </c>
      <c r="K31" s="220">
        <v>11180.800796171901</v>
      </c>
      <c r="L31" s="220">
        <v>3885.5758842782002</v>
      </c>
      <c r="M31" s="220">
        <v>9398.3188298342011</v>
      </c>
    </row>
    <row r="32" spans="1:13" x14ac:dyDescent="0.25">
      <c r="A32" s="255">
        <v>2011</v>
      </c>
      <c r="B32" s="76" t="s">
        <v>86</v>
      </c>
      <c r="C32" s="218">
        <v>3280.1726636561002</v>
      </c>
      <c r="D32" s="218">
        <v>15629.6912209447</v>
      </c>
      <c r="E32" s="218">
        <v>5898.4602833733998</v>
      </c>
      <c r="F32" s="218">
        <v>7488.4838744953004</v>
      </c>
      <c r="G32" s="218">
        <v>5260.7222944769001</v>
      </c>
      <c r="H32" s="218">
        <v>4705.1292730816003</v>
      </c>
      <c r="I32" s="218">
        <v>8383.002582004201</v>
      </c>
      <c r="J32" s="218">
        <v>9240.3091607035003</v>
      </c>
      <c r="K32" s="218">
        <v>10665.089979991501</v>
      </c>
      <c r="L32" s="218">
        <v>4303.5570488684998</v>
      </c>
      <c r="M32" s="218">
        <v>7860.5037308639003</v>
      </c>
    </row>
    <row r="33" spans="1:13" x14ac:dyDescent="0.25">
      <c r="A33" s="256"/>
      <c r="B33" s="77" t="s">
        <v>88</v>
      </c>
      <c r="C33" s="219">
        <v>2779.6809118388001</v>
      </c>
      <c r="D33" s="219">
        <v>15374.9146559371</v>
      </c>
      <c r="E33" s="219">
        <v>5700.6488177952006</v>
      </c>
      <c r="F33" s="219">
        <v>7029.1413236783001</v>
      </c>
      <c r="G33" s="219">
        <v>5159.9301029015005</v>
      </c>
      <c r="H33" s="219">
        <v>4604.1838527789005</v>
      </c>
      <c r="I33" s="219">
        <v>7510.1292177476007</v>
      </c>
      <c r="J33" s="219">
        <v>8356.3673152386</v>
      </c>
      <c r="K33" s="219">
        <v>10225.955180115699</v>
      </c>
      <c r="L33" s="219">
        <v>4275.2494136999003</v>
      </c>
      <c r="M33" s="219">
        <v>7985.7794506887003</v>
      </c>
    </row>
    <row r="34" spans="1:13" x14ac:dyDescent="0.25">
      <c r="A34" s="256"/>
      <c r="B34" s="77" t="s">
        <v>89</v>
      </c>
      <c r="C34" s="219">
        <v>2997.8139298195001</v>
      </c>
      <c r="D34" s="219">
        <v>15518.5940573919</v>
      </c>
      <c r="E34" s="219">
        <v>5287.8326749518001</v>
      </c>
      <c r="F34" s="219">
        <v>7545.3599538119006</v>
      </c>
      <c r="G34" s="219">
        <v>5190.7514275617004</v>
      </c>
      <c r="H34" s="219">
        <v>4797.7612217043998</v>
      </c>
      <c r="I34" s="219">
        <v>7511.6629474860001</v>
      </c>
      <c r="J34" s="219">
        <v>7430.3942853485005</v>
      </c>
      <c r="K34" s="219">
        <v>10968.112769772501</v>
      </c>
      <c r="L34" s="219">
        <v>4600.4230310800003</v>
      </c>
      <c r="M34" s="219">
        <v>8157.8539008420003</v>
      </c>
    </row>
    <row r="35" spans="1:13" x14ac:dyDescent="0.25">
      <c r="A35" s="257"/>
      <c r="B35" s="78" t="s">
        <v>90</v>
      </c>
      <c r="C35" s="220">
        <v>2579.9333223795002</v>
      </c>
      <c r="D35" s="220">
        <v>16060.4271568608</v>
      </c>
      <c r="E35" s="220">
        <v>5561.6648093122003</v>
      </c>
      <c r="F35" s="220">
        <v>7525.4829444876004</v>
      </c>
      <c r="G35" s="220">
        <v>4899.2729803989005</v>
      </c>
      <c r="H35" s="220">
        <v>4182.0191962378003</v>
      </c>
      <c r="I35" s="220">
        <v>7315.4731746351999</v>
      </c>
      <c r="J35" s="220">
        <v>9985.1367994013999</v>
      </c>
      <c r="K35" s="220">
        <v>10313.253805124201</v>
      </c>
      <c r="L35" s="220">
        <v>4199.6587401304005</v>
      </c>
      <c r="M35" s="220">
        <v>9140.5985391166996</v>
      </c>
    </row>
    <row r="36" spans="1:13" x14ac:dyDescent="0.25">
      <c r="A36" s="255">
        <v>2012</v>
      </c>
      <c r="B36" s="76" t="s">
        <v>86</v>
      </c>
      <c r="C36" s="218">
        <v>2968.7983741532003</v>
      </c>
      <c r="D36" s="218">
        <v>17436.364091301701</v>
      </c>
      <c r="E36" s="218">
        <v>6212.5676259981001</v>
      </c>
      <c r="F36" s="218">
        <v>8016.2495902569999</v>
      </c>
      <c r="G36" s="218">
        <v>5047.2152319629004</v>
      </c>
      <c r="H36" s="218">
        <v>4718.5971815023004</v>
      </c>
      <c r="I36" s="218">
        <v>8125.4042674782004</v>
      </c>
      <c r="J36" s="218">
        <v>8384.1566929262008</v>
      </c>
      <c r="K36" s="218">
        <v>10872.015559060801</v>
      </c>
      <c r="L36" s="218">
        <v>4347.2947637080997</v>
      </c>
      <c r="M36" s="218">
        <v>8505.3204174145994</v>
      </c>
    </row>
    <row r="37" spans="1:13" x14ac:dyDescent="0.25">
      <c r="A37" s="256"/>
      <c r="B37" s="77" t="s">
        <v>88</v>
      </c>
      <c r="C37" s="219">
        <v>3119.5190737519001</v>
      </c>
      <c r="D37" s="219">
        <v>16768.393576516202</v>
      </c>
      <c r="E37" s="219">
        <v>5767.9209440156001</v>
      </c>
      <c r="F37" s="219">
        <v>7835.1530040058005</v>
      </c>
      <c r="G37" s="219">
        <v>5308.0244428239002</v>
      </c>
      <c r="H37" s="219">
        <v>4874.2132571616003</v>
      </c>
      <c r="I37" s="219">
        <v>7072.9377097234001</v>
      </c>
      <c r="J37" s="219">
        <v>8748.8202977657002</v>
      </c>
      <c r="K37" s="219">
        <v>9994.6479821722005</v>
      </c>
      <c r="L37" s="219">
        <v>4684.9496147465998</v>
      </c>
      <c r="M37" s="219">
        <v>8675.0771778164999</v>
      </c>
    </row>
    <row r="38" spans="1:13" x14ac:dyDescent="0.25">
      <c r="A38" s="256"/>
      <c r="B38" s="77" t="s">
        <v>89</v>
      </c>
      <c r="C38" s="219">
        <v>2877.9081501066003</v>
      </c>
      <c r="D38" s="219">
        <v>18388.0352301245</v>
      </c>
      <c r="E38" s="219">
        <v>6404.7718281644002</v>
      </c>
      <c r="F38" s="219">
        <v>7537.0248627278006</v>
      </c>
      <c r="G38" s="219">
        <v>5001.2922809832999</v>
      </c>
      <c r="H38" s="219">
        <v>4634.9209704322002</v>
      </c>
      <c r="I38" s="219">
        <v>7612.7097458029002</v>
      </c>
      <c r="J38" s="219">
        <v>8193.6551033991</v>
      </c>
      <c r="K38" s="219">
        <v>10591.9561720208</v>
      </c>
      <c r="L38" s="219">
        <v>4542.2868721977002</v>
      </c>
      <c r="M38" s="219">
        <v>8388.0710714711004</v>
      </c>
    </row>
    <row r="39" spans="1:13" x14ac:dyDescent="0.25">
      <c r="A39" s="257"/>
      <c r="B39" s="78" t="s">
        <v>90</v>
      </c>
      <c r="C39" s="220">
        <v>2765.0771578923</v>
      </c>
      <c r="D39" s="220">
        <v>16512.744711921201</v>
      </c>
      <c r="E39" s="220">
        <v>6386.2457091346005</v>
      </c>
      <c r="F39" s="220">
        <v>7688.9997640310003</v>
      </c>
      <c r="G39" s="220">
        <v>5209.6144759063</v>
      </c>
      <c r="H39" s="220">
        <v>4894.7383578803001</v>
      </c>
      <c r="I39" s="220">
        <v>7207.6217128034004</v>
      </c>
      <c r="J39" s="220">
        <v>9195.3047766484997</v>
      </c>
      <c r="K39" s="220">
        <v>11581.2786675594</v>
      </c>
      <c r="L39" s="220">
        <v>4750.8732909137998</v>
      </c>
      <c r="M39" s="220">
        <v>9192.5662658908004</v>
      </c>
    </row>
    <row r="40" spans="1:13" x14ac:dyDescent="0.25">
      <c r="A40" s="255">
        <v>2013</v>
      </c>
      <c r="B40" s="76" t="s">
        <v>86</v>
      </c>
      <c r="C40" s="218">
        <v>3213.6394856427</v>
      </c>
      <c r="D40" s="218">
        <v>17207.725536737002</v>
      </c>
      <c r="E40" s="218">
        <v>8129.6071806819</v>
      </c>
      <c r="F40" s="218">
        <v>7949.2457008406</v>
      </c>
      <c r="G40" s="218">
        <v>5262.0271395705004</v>
      </c>
      <c r="H40" s="218">
        <v>5345.4070581716005</v>
      </c>
      <c r="I40" s="218">
        <v>7219.9348700745004</v>
      </c>
      <c r="J40" s="218">
        <v>9063.8044621936006</v>
      </c>
      <c r="K40" s="218">
        <v>11097.042608400001</v>
      </c>
      <c r="L40" s="218">
        <v>4629.2032946779</v>
      </c>
      <c r="M40" s="218">
        <v>8654.2400157077009</v>
      </c>
    </row>
    <row r="41" spans="1:13" x14ac:dyDescent="0.25">
      <c r="A41" s="256"/>
      <c r="B41" s="77" t="s">
        <v>88</v>
      </c>
      <c r="C41" s="219">
        <v>2975.8676838010001</v>
      </c>
      <c r="D41" s="219">
        <v>15911.939153371601</v>
      </c>
      <c r="E41" s="219">
        <v>5050.2300431733001</v>
      </c>
      <c r="F41" s="219">
        <v>7454.4153662732006</v>
      </c>
      <c r="G41" s="219">
        <v>5137.5944025084</v>
      </c>
      <c r="H41" s="219">
        <v>4846.5155906358004</v>
      </c>
      <c r="I41" s="219">
        <v>8309.466316874601</v>
      </c>
      <c r="J41" s="219">
        <v>8740.8871714115012</v>
      </c>
      <c r="K41" s="219">
        <v>11058.1596839515</v>
      </c>
      <c r="L41" s="219">
        <v>4223.5123920069</v>
      </c>
      <c r="M41" s="219">
        <v>8285.0393928594003</v>
      </c>
    </row>
    <row r="42" spans="1:13" x14ac:dyDescent="0.25">
      <c r="A42" s="256"/>
      <c r="B42" s="77" t="s">
        <v>89</v>
      </c>
      <c r="C42" s="219">
        <v>3032.8650055198</v>
      </c>
      <c r="D42" s="219">
        <v>15691.5341070257</v>
      </c>
      <c r="E42" s="219">
        <v>5529.3292410146005</v>
      </c>
      <c r="F42" s="219">
        <v>7003.4849044800003</v>
      </c>
      <c r="G42" s="219">
        <v>4855.7783931111999</v>
      </c>
      <c r="H42" s="219">
        <v>5289.8613346145003</v>
      </c>
      <c r="I42" s="219">
        <v>7180.1537316184003</v>
      </c>
      <c r="J42" s="219">
        <v>7615.3147853311002</v>
      </c>
      <c r="K42" s="219">
        <v>12333.190500013001</v>
      </c>
      <c r="L42" s="219">
        <v>4186.6994673521003</v>
      </c>
      <c r="M42" s="219">
        <v>8382.2848474879011</v>
      </c>
    </row>
    <row r="43" spans="1:13" x14ac:dyDescent="0.25">
      <c r="A43" s="257"/>
      <c r="B43" s="78" t="s">
        <v>90</v>
      </c>
      <c r="C43" s="220">
        <v>2844.7870456814003</v>
      </c>
      <c r="D43" s="220">
        <v>14456.133312181601</v>
      </c>
      <c r="E43" s="220">
        <v>6435.1102053555005</v>
      </c>
      <c r="F43" s="220">
        <v>7590.2695897547001</v>
      </c>
      <c r="G43" s="220">
        <v>5408.7240636061006</v>
      </c>
      <c r="H43" s="220">
        <v>4815.1370566463002</v>
      </c>
      <c r="I43" s="220">
        <v>7512.0500206417</v>
      </c>
      <c r="J43" s="220">
        <v>7700.8654455045998</v>
      </c>
      <c r="K43" s="220">
        <v>11172.6069789416</v>
      </c>
      <c r="L43" s="220">
        <v>4225.2704111887006</v>
      </c>
      <c r="M43" s="220">
        <v>8909.7175883728996</v>
      </c>
    </row>
    <row r="44" spans="1:13" x14ac:dyDescent="0.25">
      <c r="A44" s="255">
        <v>2014</v>
      </c>
      <c r="B44" s="76" t="s">
        <v>86</v>
      </c>
      <c r="C44" s="218">
        <v>3194.4843616888002</v>
      </c>
      <c r="D44" s="218">
        <v>15720.2349834907</v>
      </c>
      <c r="E44" s="218">
        <v>5743.6871698442001</v>
      </c>
      <c r="F44" s="218">
        <v>8283.934649926101</v>
      </c>
      <c r="G44" s="218">
        <v>4926.3348811925998</v>
      </c>
      <c r="H44" s="218">
        <v>4971.4445126383998</v>
      </c>
      <c r="I44" s="218">
        <v>7187.8093695867001</v>
      </c>
      <c r="J44" s="218">
        <v>8945.4415100736005</v>
      </c>
      <c r="K44" s="218">
        <v>11785.7895861709</v>
      </c>
      <c r="L44" s="218">
        <v>4291.4460078699003</v>
      </c>
      <c r="M44" s="218">
        <v>8505.5755988084002</v>
      </c>
    </row>
    <row r="45" spans="1:13" x14ac:dyDescent="0.25">
      <c r="A45" s="256"/>
      <c r="B45" s="77" t="s">
        <v>88</v>
      </c>
      <c r="C45" s="219">
        <v>3107.1996289071003</v>
      </c>
      <c r="D45" s="219">
        <v>15207.428171768801</v>
      </c>
      <c r="E45" s="219">
        <v>6163.7374258038999</v>
      </c>
      <c r="F45" s="219">
        <v>8149.6496825752001</v>
      </c>
      <c r="G45" s="219">
        <v>4799.4732294763999</v>
      </c>
      <c r="H45" s="219">
        <v>4651.0775683327001</v>
      </c>
      <c r="I45" s="219">
        <v>7183.6636984457</v>
      </c>
      <c r="J45" s="219">
        <v>7953.5564779956003</v>
      </c>
      <c r="K45" s="219">
        <v>10838.571037284701</v>
      </c>
      <c r="L45" s="219">
        <v>4569.8506044542</v>
      </c>
      <c r="M45" s="219">
        <v>8243.8962475490007</v>
      </c>
    </row>
    <row r="46" spans="1:13" x14ac:dyDescent="0.25">
      <c r="A46" s="256"/>
      <c r="B46" s="77" t="s">
        <v>89</v>
      </c>
      <c r="C46" s="219">
        <v>3094.8530425659001</v>
      </c>
      <c r="D46" s="219">
        <v>16197.709771567201</v>
      </c>
      <c r="E46" s="219">
        <v>6141.9700026540004</v>
      </c>
      <c r="F46" s="219">
        <v>7821.7055474055005</v>
      </c>
      <c r="G46" s="219">
        <v>5009.2912989875003</v>
      </c>
      <c r="H46" s="219">
        <v>4460.9353028501</v>
      </c>
      <c r="I46" s="219">
        <v>6803.9880427203007</v>
      </c>
      <c r="J46" s="219">
        <v>7821.1961970391003</v>
      </c>
      <c r="K46" s="219">
        <v>10730.6887227838</v>
      </c>
      <c r="L46" s="219">
        <v>4797.3945901636998</v>
      </c>
      <c r="M46" s="219">
        <v>8249.5493674253994</v>
      </c>
    </row>
    <row r="47" spans="1:13" x14ac:dyDescent="0.25">
      <c r="A47" s="257"/>
      <c r="B47" s="78" t="s">
        <v>90</v>
      </c>
      <c r="C47" s="220">
        <v>2979.7521394959999</v>
      </c>
      <c r="D47" s="220">
        <v>14490.2222800528</v>
      </c>
      <c r="E47" s="220">
        <v>5874.8814616492</v>
      </c>
      <c r="F47" s="220">
        <v>7697.1741758402004</v>
      </c>
      <c r="G47" s="220">
        <v>5224.7457351874</v>
      </c>
      <c r="H47" s="220">
        <v>4471.7430295337999</v>
      </c>
      <c r="I47" s="220">
        <v>7211.3430964924</v>
      </c>
      <c r="J47" s="220">
        <v>9004.4664639660004</v>
      </c>
      <c r="K47" s="220">
        <v>10290.5016023712</v>
      </c>
      <c r="L47" s="220">
        <v>4222.9564051716998</v>
      </c>
      <c r="M47" s="220">
        <v>8321.1484473109995</v>
      </c>
    </row>
    <row r="48" spans="1:13" x14ac:dyDescent="0.25">
      <c r="A48" s="255">
        <v>2015</v>
      </c>
      <c r="B48" s="76" t="s">
        <v>86</v>
      </c>
      <c r="C48" s="218">
        <v>3226.2217472688003</v>
      </c>
      <c r="D48" s="218">
        <v>17401.020125055402</v>
      </c>
      <c r="E48" s="218">
        <v>7233.2987001095998</v>
      </c>
      <c r="F48" s="218">
        <v>7489.8765307025005</v>
      </c>
      <c r="G48" s="218">
        <v>5275.5928915353998</v>
      </c>
      <c r="H48" s="218">
        <v>4954.034344404</v>
      </c>
      <c r="I48" s="218">
        <v>7285.4964998719006</v>
      </c>
      <c r="J48" s="218">
        <v>7989.9113607047002</v>
      </c>
      <c r="K48" s="218">
        <v>10728.4272874935</v>
      </c>
      <c r="L48" s="218">
        <v>4517.9499692191002</v>
      </c>
      <c r="M48" s="218">
        <v>8632.1085581429998</v>
      </c>
    </row>
    <row r="49" spans="1:13" x14ac:dyDescent="0.25">
      <c r="A49" s="256"/>
      <c r="B49" s="77" t="s">
        <v>88</v>
      </c>
      <c r="C49" s="219">
        <v>2897.3249899791999</v>
      </c>
      <c r="D49" s="219">
        <v>15364.1921061663</v>
      </c>
      <c r="E49" s="219">
        <v>6707.1441952996001</v>
      </c>
      <c r="F49" s="219">
        <v>7787.8537688711003</v>
      </c>
      <c r="G49" s="219">
        <v>4852.5092798036003</v>
      </c>
      <c r="H49" s="219">
        <v>4565.7672887969002</v>
      </c>
      <c r="I49" s="219">
        <v>7963.5475285477005</v>
      </c>
      <c r="J49" s="219">
        <v>7366.3205567799005</v>
      </c>
      <c r="K49" s="219">
        <v>9638.0148999656012</v>
      </c>
      <c r="L49" s="219">
        <v>4426.4086557301998</v>
      </c>
      <c r="M49" s="219">
        <v>8595.8089738037997</v>
      </c>
    </row>
    <row r="50" spans="1:13" x14ac:dyDescent="0.25">
      <c r="A50" s="256"/>
      <c r="B50" s="77" t="s">
        <v>89</v>
      </c>
      <c r="C50" s="219">
        <v>3266.9498602111003</v>
      </c>
      <c r="D50" s="219">
        <v>15755.964897281301</v>
      </c>
      <c r="E50" s="219">
        <v>6207.2679080079006</v>
      </c>
      <c r="F50" s="219">
        <v>7922.8003229804999</v>
      </c>
      <c r="G50" s="219">
        <v>5171.9303507822005</v>
      </c>
      <c r="H50" s="219">
        <v>4506.3542176259998</v>
      </c>
      <c r="I50" s="219">
        <v>7622.6729239748001</v>
      </c>
      <c r="J50" s="219">
        <v>7556.5912726043007</v>
      </c>
      <c r="K50" s="219">
        <v>9611.0650643047011</v>
      </c>
      <c r="L50" s="219">
        <v>5026.9435687059004</v>
      </c>
      <c r="M50" s="219">
        <v>8136.8297157738007</v>
      </c>
    </row>
    <row r="51" spans="1:13" x14ac:dyDescent="0.25">
      <c r="A51" s="257"/>
      <c r="B51" s="78" t="s">
        <v>90</v>
      </c>
      <c r="C51" s="220">
        <v>2987.5179848794</v>
      </c>
      <c r="D51" s="220">
        <v>16737.146781194202</v>
      </c>
      <c r="E51" s="220">
        <v>5966.9558237943002</v>
      </c>
      <c r="F51" s="220">
        <v>7451.3037795695</v>
      </c>
      <c r="G51" s="220">
        <v>4981.5091341137004</v>
      </c>
      <c r="H51" s="220">
        <v>4151.7251738897003</v>
      </c>
      <c r="I51" s="220">
        <v>7145.2928597317004</v>
      </c>
      <c r="J51" s="220">
        <v>8119.9185147586004</v>
      </c>
      <c r="K51" s="220">
        <v>9885.9916165068007</v>
      </c>
      <c r="L51" s="220">
        <v>4292.5129326061005</v>
      </c>
      <c r="M51" s="220">
        <v>8249.328763023901</v>
      </c>
    </row>
    <row r="52" spans="1:13" x14ac:dyDescent="0.25">
      <c r="A52" s="255">
        <v>2016</v>
      </c>
      <c r="B52" s="76" t="s">
        <v>86</v>
      </c>
      <c r="C52" s="218">
        <v>2902.8617486163002</v>
      </c>
      <c r="D52" s="218">
        <v>17417.5025176044</v>
      </c>
      <c r="E52" s="218">
        <v>5312.5402845590997</v>
      </c>
      <c r="F52" s="218">
        <v>7925.1279902432007</v>
      </c>
      <c r="G52" s="218">
        <v>5199.7745977157001</v>
      </c>
      <c r="H52" s="218">
        <v>4593.8828890839004</v>
      </c>
      <c r="I52" s="218">
        <v>7483.3979306545007</v>
      </c>
      <c r="J52" s="218">
        <v>7203.7893003509998</v>
      </c>
      <c r="K52" s="218">
        <v>9952.0321909859013</v>
      </c>
      <c r="L52" s="218">
        <v>4672.7198467939997</v>
      </c>
      <c r="M52" s="218">
        <v>8373.7311117855006</v>
      </c>
    </row>
    <row r="53" spans="1:13" x14ac:dyDescent="0.25">
      <c r="A53" s="256"/>
      <c r="B53" s="77" t="s">
        <v>88</v>
      </c>
      <c r="C53" s="219">
        <v>2944.7310687141003</v>
      </c>
      <c r="D53" s="219">
        <v>15676.1144995214</v>
      </c>
      <c r="E53" s="219">
        <v>5473.9248501496004</v>
      </c>
      <c r="F53" s="219">
        <v>7517.3557650079001</v>
      </c>
      <c r="G53" s="219">
        <v>4803.1806305133005</v>
      </c>
      <c r="H53" s="219">
        <v>4412.1879005055998</v>
      </c>
      <c r="I53" s="219">
        <v>7493.2058114456004</v>
      </c>
      <c r="J53" s="219">
        <v>6285.8205007697006</v>
      </c>
      <c r="K53" s="219">
        <v>9259.7700626767</v>
      </c>
      <c r="L53" s="219">
        <v>4032.2551619932001</v>
      </c>
      <c r="M53" s="219">
        <v>7956.1802693270001</v>
      </c>
    </row>
    <row r="54" spans="1:13" x14ac:dyDescent="0.25">
      <c r="A54" s="256"/>
      <c r="B54" s="77" t="s">
        <v>89</v>
      </c>
      <c r="C54" s="219">
        <v>3262.8408343351002</v>
      </c>
      <c r="D54" s="219">
        <v>15527.576081453801</v>
      </c>
      <c r="E54" s="219">
        <v>4883.5331402269003</v>
      </c>
      <c r="F54" s="219">
        <v>7071.1966274482002</v>
      </c>
      <c r="G54" s="219">
        <v>5121.3433156816</v>
      </c>
      <c r="H54" s="219">
        <v>4526.9438525001005</v>
      </c>
      <c r="I54" s="219">
        <v>6857.8974480103006</v>
      </c>
      <c r="J54" s="219">
        <v>6981.1541528054004</v>
      </c>
      <c r="K54" s="219">
        <v>9363.8421914794999</v>
      </c>
      <c r="L54" s="219">
        <v>4258.2692879922997</v>
      </c>
      <c r="M54" s="219">
        <v>8051.9755323927002</v>
      </c>
    </row>
    <row r="55" spans="1:13" x14ac:dyDescent="0.25">
      <c r="A55" s="257"/>
      <c r="B55" s="78" t="s">
        <v>90</v>
      </c>
      <c r="C55" s="220">
        <v>2467.9605104331999</v>
      </c>
      <c r="D55" s="220">
        <v>17005.804032308402</v>
      </c>
      <c r="E55" s="220">
        <v>4685.0503232644005</v>
      </c>
      <c r="F55" s="220">
        <v>6916.7342244051006</v>
      </c>
      <c r="G55" s="220">
        <v>4628.9163188320999</v>
      </c>
      <c r="H55" s="220">
        <v>3904.0221131109001</v>
      </c>
      <c r="I55" s="220">
        <v>5988.6946030686004</v>
      </c>
      <c r="J55" s="220">
        <v>6659.2902306440001</v>
      </c>
      <c r="K55" s="220">
        <v>8780.5760804013007</v>
      </c>
      <c r="L55" s="220">
        <v>4120.3485724574002</v>
      </c>
      <c r="M55" s="220">
        <v>8060.6514481868999</v>
      </c>
    </row>
    <row r="56" spans="1:13" x14ac:dyDescent="0.25">
      <c r="A56" s="255">
        <v>2017</v>
      </c>
      <c r="B56" s="76" t="s">
        <v>86</v>
      </c>
      <c r="C56" s="218">
        <v>3060.0214351749</v>
      </c>
      <c r="D56" s="218">
        <v>17921.4154235776</v>
      </c>
      <c r="E56" s="218">
        <v>5804.8269191579002</v>
      </c>
      <c r="F56" s="218">
        <v>7136.0813765327002</v>
      </c>
      <c r="G56" s="218">
        <v>5024.7453998903002</v>
      </c>
      <c r="H56" s="218">
        <v>4311.4691691922999</v>
      </c>
      <c r="I56" s="218">
        <v>7563.1109166934002</v>
      </c>
      <c r="J56" s="218">
        <v>6908.3785299687006</v>
      </c>
      <c r="K56" s="218">
        <v>9266.9639789720004</v>
      </c>
      <c r="L56" s="218">
        <v>4263.8806375006998</v>
      </c>
      <c r="M56" s="218">
        <v>7864.5271611409999</v>
      </c>
    </row>
    <row r="57" spans="1:13" x14ac:dyDescent="0.25">
      <c r="A57" s="256"/>
      <c r="B57" s="77" t="s">
        <v>88</v>
      </c>
      <c r="C57" s="219">
        <v>2980.0428005679</v>
      </c>
      <c r="D57" s="219">
        <v>14779.9404728272</v>
      </c>
      <c r="E57" s="219">
        <v>5259.3223909307999</v>
      </c>
      <c r="F57" s="219">
        <v>7060.8695779210002</v>
      </c>
      <c r="G57" s="219">
        <v>4623.8875708016003</v>
      </c>
      <c r="H57" s="219">
        <v>4340.0696749712006</v>
      </c>
      <c r="I57" s="219">
        <v>7168.6052831308007</v>
      </c>
      <c r="J57" s="219">
        <v>6913.6691175399001</v>
      </c>
      <c r="K57" s="219">
        <v>9191.2033474348009</v>
      </c>
      <c r="L57" s="219">
        <v>4704.2989453819</v>
      </c>
      <c r="M57" s="219">
        <v>7938.9511685786001</v>
      </c>
    </row>
    <row r="58" spans="1:13" x14ac:dyDescent="0.25">
      <c r="A58" s="256"/>
      <c r="B58" s="77" t="s">
        <v>89</v>
      </c>
      <c r="C58" s="219">
        <v>2955.5958266877001</v>
      </c>
      <c r="D58" s="219">
        <v>15402.9328667511</v>
      </c>
      <c r="E58" s="219">
        <v>4596.9256636645005</v>
      </c>
      <c r="F58" s="219">
        <v>6439.6366211714003</v>
      </c>
      <c r="G58" s="219">
        <v>4704.0403461741998</v>
      </c>
      <c r="H58" s="219">
        <v>3742.4292608780002</v>
      </c>
      <c r="I58" s="219">
        <v>6797.0787884721003</v>
      </c>
      <c r="J58" s="219">
        <v>6638.1999783501005</v>
      </c>
      <c r="K58" s="219">
        <v>8276.4974949135994</v>
      </c>
      <c r="L58" s="219">
        <v>4169.3083259410005</v>
      </c>
      <c r="M58" s="219">
        <v>7823.9869119076002</v>
      </c>
    </row>
    <row r="59" spans="1:13" x14ac:dyDescent="0.25">
      <c r="A59" s="257"/>
      <c r="B59" s="78" t="s">
        <v>90</v>
      </c>
      <c r="C59" s="220">
        <v>2790.4038242985002</v>
      </c>
      <c r="D59" s="220">
        <v>14288.3949387418</v>
      </c>
      <c r="E59" s="220">
        <v>4289.9199753845005</v>
      </c>
      <c r="F59" s="220">
        <v>5969.6035349683007</v>
      </c>
      <c r="G59" s="220">
        <v>5037.0575412071003</v>
      </c>
      <c r="H59" s="220">
        <v>4227.5512896526998</v>
      </c>
      <c r="I59" s="220">
        <v>6558.1933790736002</v>
      </c>
      <c r="J59" s="220">
        <v>6646.0211859276005</v>
      </c>
      <c r="K59" s="220">
        <v>9098.5661797190005</v>
      </c>
      <c r="L59" s="220">
        <v>4380.6100705539002</v>
      </c>
      <c r="M59" s="220">
        <v>7520.4769241786998</v>
      </c>
    </row>
    <row r="60" spans="1:13" x14ac:dyDescent="0.25">
      <c r="A60" s="255">
        <v>2018</v>
      </c>
      <c r="B60" s="76" t="s">
        <v>86</v>
      </c>
      <c r="C60" s="218">
        <v>2905.0221980161</v>
      </c>
      <c r="D60" s="218">
        <v>15993.124916352901</v>
      </c>
      <c r="E60" s="218">
        <v>4520.4118623313998</v>
      </c>
      <c r="F60" s="218">
        <v>7441.7387001376001</v>
      </c>
      <c r="G60" s="218">
        <v>5039.3648225899005</v>
      </c>
      <c r="H60" s="218">
        <v>4251.3645642750998</v>
      </c>
      <c r="I60" s="218">
        <v>6971.9146359351007</v>
      </c>
      <c r="J60" s="218">
        <v>6746.0759288993004</v>
      </c>
      <c r="K60" s="218">
        <v>8552.5143651053004</v>
      </c>
      <c r="L60" s="218">
        <v>4821.8334144815999</v>
      </c>
      <c r="M60" s="218">
        <v>7535.2130934315001</v>
      </c>
    </row>
    <row r="61" spans="1:13" x14ac:dyDescent="0.25">
      <c r="A61" s="256"/>
      <c r="B61" s="77" t="s">
        <v>88</v>
      </c>
      <c r="C61" s="219">
        <v>3198.2979798667002</v>
      </c>
      <c r="D61" s="219">
        <v>14377.6268610559</v>
      </c>
      <c r="E61" s="219">
        <v>4359.3089555860997</v>
      </c>
      <c r="F61" s="219">
        <v>6851.4319809827002</v>
      </c>
      <c r="G61" s="219">
        <v>4819.2220040626999</v>
      </c>
      <c r="H61" s="219">
        <v>4838.4278644112001</v>
      </c>
      <c r="I61" s="219">
        <v>7007.9867567626006</v>
      </c>
      <c r="J61" s="219">
        <v>6715.3652761394005</v>
      </c>
      <c r="K61" s="219">
        <v>9659.6043483501999</v>
      </c>
      <c r="L61" s="219">
        <v>4487.8127335916997</v>
      </c>
      <c r="M61" s="219">
        <v>7914.4031924579003</v>
      </c>
    </row>
    <row r="62" spans="1:13" x14ac:dyDescent="0.25">
      <c r="A62" s="256"/>
      <c r="B62" s="77" t="s">
        <v>89</v>
      </c>
      <c r="C62" s="219">
        <v>2858.2780404393002</v>
      </c>
      <c r="D62" s="219">
        <v>16323.473266695</v>
      </c>
      <c r="E62" s="219">
        <v>4138.8546938808004</v>
      </c>
      <c r="F62" s="219">
        <v>6253.5111966146005</v>
      </c>
      <c r="G62" s="219">
        <v>4758.5671961358003</v>
      </c>
      <c r="H62" s="219">
        <v>4233.6523071608999</v>
      </c>
      <c r="I62" s="219">
        <v>6588.9307438993001</v>
      </c>
      <c r="J62" s="219">
        <v>7104.7220628985006</v>
      </c>
      <c r="K62" s="219">
        <v>9063.483447537501</v>
      </c>
      <c r="L62" s="219">
        <v>3933.8532168915003</v>
      </c>
      <c r="M62" s="219">
        <v>7838.8819380734003</v>
      </c>
    </row>
    <row r="63" spans="1:13" x14ac:dyDescent="0.25">
      <c r="A63" s="257"/>
      <c r="B63" s="78" t="s">
        <v>90</v>
      </c>
      <c r="C63" s="220">
        <v>2783.0105715054001</v>
      </c>
      <c r="D63" s="220">
        <v>14559.5611269656</v>
      </c>
      <c r="E63" s="220">
        <v>4237.0153213064004</v>
      </c>
      <c r="F63" s="220">
        <v>6536.6953103345004</v>
      </c>
      <c r="G63" s="220">
        <v>4728.2061575490998</v>
      </c>
      <c r="H63" s="220">
        <v>4332.4980699388998</v>
      </c>
      <c r="I63" s="220">
        <v>7177.4386601254</v>
      </c>
      <c r="J63" s="220">
        <v>6751.1624298360002</v>
      </c>
      <c r="K63" s="220">
        <v>9096.9871374652012</v>
      </c>
      <c r="L63" s="220">
        <v>4111.5714463825998</v>
      </c>
      <c r="M63" s="220">
        <v>7840.4823967290004</v>
      </c>
    </row>
    <row r="64" spans="1:13" x14ac:dyDescent="0.25">
      <c r="A64" s="255">
        <v>2019</v>
      </c>
      <c r="B64" s="76" t="s">
        <v>86</v>
      </c>
      <c r="C64" s="218">
        <v>3462.6304486734002</v>
      </c>
      <c r="D64" s="218">
        <v>14499.8916377933</v>
      </c>
      <c r="E64" s="218">
        <v>4841.6905109886002</v>
      </c>
      <c r="F64" s="218">
        <v>7281.3878302149005</v>
      </c>
      <c r="G64" s="218">
        <v>4938.3871327181005</v>
      </c>
      <c r="H64" s="218">
        <v>4868.0808411884</v>
      </c>
      <c r="I64" s="218">
        <v>6336.1413451530998</v>
      </c>
      <c r="J64" s="218">
        <v>8149.4901101954001</v>
      </c>
      <c r="K64" s="218">
        <v>9439.9162275000999</v>
      </c>
      <c r="L64" s="218">
        <v>4110.7504912314998</v>
      </c>
      <c r="M64" s="218">
        <v>8339.7626478934999</v>
      </c>
    </row>
    <row r="65" spans="1:13" x14ac:dyDescent="0.25">
      <c r="A65" s="256"/>
      <c r="B65" s="77" t="s">
        <v>88</v>
      </c>
      <c r="C65" s="219">
        <v>2948.8269909934002</v>
      </c>
      <c r="D65" s="219">
        <v>15370.9151529259</v>
      </c>
      <c r="E65" s="219">
        <v>5215.9517218384999</v>
      </c>
      <c r="F65" s="219">
        <v>7261.6600901939</v>
      </c>
      <c r="G65" s="219">
        <v>4437.9064587860003</v>
      </c>
      <c r="H65" s="219">
        <v>4222.6681355339006</v>
      </c>
      <c r="I65" s="219">
        <v>6544.5582568433001</v>
      </c>
      <c r="J65" s="219">
        <v>6208.8617782237998</v>
      </c>
      <c r="K65" s="219">
        <v>9713.7005884668997</v>
      </c>
      <c r="L65" s="219">
        <v>4395.0355118470998</v>
      </c>
      <c r="M65" s="219">
        <v>8700.2746411337012</v>
      </c>
    </row>
    <row r="66" spans="1:13" x14ac:dyDescent="0.25">
      <c r="A66" s="256"/>
      <c r="B66" s="77" t="s">
        <v>89</v>
      </c>
      <c r="C66" s="219">
        <v>3136.6587429996002</v>
      </c>
      <c r="D66" s="219">
        <v>14893.691353305101</v>
      </c>
      <c r="E66" s="219">
        <v>4497.3165614694999</v>
      </c>
      <c r="F66" s="219">
        <v>7348.1502075693006</v>
      </c>
      <c r="G66" s="219">
        <v>4810.8168195687003</v>
      </c>
      <c r="H66" s="219">
        <v>4970.6998018777003</v>
      </c>
      <c r="I66" s="219">
        <v>7031.3394359689</v>
      </c>
      <c r="J66" s="219">
        <v>6516.6922110762998</v>
      </c>
      <c r="K66" s="219">
        <v>8723.7222807748003</v>
      </c>
      <c r="L66" s="219">
        <v>4374.8883987922</v>
      </c>
      <c r="M66" s="219">
        <v>7683.3177302515005</v>
      </c>
    </row>
    <row r="67" spans="1:13" x14ac:dyDescent="0.25">
      <c r="A67" s="257"/>
      <c r="B67" s="78" t="s">
        <v>90</v>
      </c>
      <c r="C67" s="220">
        <v>2928.8898547245999</v>
      </c>
      <c r="D67" s="220">
        <v>14196.551711002501</v>
      </c>
      <c r="E67" s="220">
        <v>5061.2723100861003</v>
      </c>
      <c r="F67" s="220">
        <v>7145.0244956791003</v>
      </c>
      <c r="G67" s="220">
        <v>4705.8539653625003</v>
      </c>
      <c r="H67" s="220">
        <v>4545.4922271276</v>
      </c>
      <c r="I67" s="220">
        <v>6722.8122269016003</v>
      </c>
      <c r="J67" s="220">
        <v>7887.4189746423999</v>
      </c>
      <c r="K67" s="220">
        <v>9210.748299844201</v>
      </c>
      <c r="L67" s="220">
        <v>4786.8322979455997</v>
      </c>
      <c r="M67" s="220">
        <v>8149.1998949899998</v>
      </c>
    </row>
    <row r="68" spans="1:13" x14ac:dyDescent="0.25">
      <c r="A68" s="255">
        <v>2020</v>
      </c>
      <c r="B68" s="76" t="s">
        <v>86</v>
      </c>
      <c r="C68" s="218">
        <v>3179.6918631731</v>
      </c>
      <c r="D68" s="218">
        <v>16257.451378588301</v>
      </c>
      <c r="E68" s="218">
        <v>5651.4974477558999</v>
      </c>
      <c r="F68" s="218">
        <v>7996.1947997797006</v>
      </c>
      <c r="G68" s="218">
        <v>4866.1140145769004</v>
      </c>
      <c r="H68" s="218">
        <v>4395.0493069307004</v>
      </c>
      <c r="I68" s="218">
        <v>7113.3659224465</v>
      </c>
      <c r="J68" s="218">
        <v>7827.8613296973999</v>
      </c>
      <c r="K68" s="218">
        <v>9302.5606944910996</v>
      </c>
      <c r="L68" s="218">
        <v>4621.2630776943997</v>
      </c>
      <c r="M68" s="218">
        <v>8035.3670725687007</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v>2933.6196511743001</v>
      </c>
      <c r="D70" s="219">
        <v>14525.2344057071</v>
      </c>
      <c r="E70" s="219">
        <v>5594.9560193183006</v>
      </c>
      <c r="F70" s="219">
        <v>6526.3867852279</v>
      </c>
      <c r="G70" s="219">
        <v>5243.2855624915001</v>
      </c>
      <c r="H70" s="219">
        <v>4043.4979001785</v>
      </c>
      <c r="I70" s="219">
        <v>5920.7348381720003</v>
      </c>
      <c r="J70" s="219">
        <v>7473.0372959592005</v>
      </c>
      <c r="K70" s="219">
        <v>8836.9275176414012</v>
      </c>
      <c r="L70" s="219">
        <v>4222.6460388081005</v>
      </c>
      <c r="M70" s="219">
        <v>8216.3002746403999</v>
      </c>
    </row>
    <row r="71" spans="1:13" x14ac:dyDescent="0.25">
      <c r="A71" s="257"/>
      <c r="B71" s="78" t="s">
        <v>90</v>
      </c>
      <c r="C71" s="220">
        <v>2688.1154266520002</v>
      </c>
      <c r="D71" s="220">
        <v>15722.3964394009</v>
      </c>
      <c r="E71" s="220">
        <v>5007.0428530145</v>
      </c>
      <c r="F71" s="220">
        <v>7366.6753042431001</v>
      </c>
      <c r="G71" s="220">
        <v>4604.4092580634006</v>
      </c>
      <c r="H71" s="220">
        <v>4145.5005059354999</v>
      </c>
      <c r="I71" s="220">
        <v>6516.3355734675006</v>
      </c>
      <c r="J71" s="220">
        <v>6264.3450675322001</v>
      </c>
      <c r="K71" s="220">
        <v>9487.0295191337009</v>
      </c>
      <c r="L71" s="220">
        <v>4058.0425235572002</v>
      </c>
      <c r="M71" s="220">
        <v>8071.4694072435004</v>
      </c>
    </row>
    <row r="72" spans="1:13" x14ac:dyDescent="0.25">
      <c r="A72" s="255">
        <v>2021</v>
      </c>
      <c r="B72" s="76" t="s">
        <v>86</v>
      </c>
      <c r="C72" s="218">
        <v>3303.0706567891002</v>
      </c>
      <c r="D72" s="218" t="s">
        <v>87</v>
      </c>
      <c r="E72" s="218">
        <v>5501.7698536872003</v>
      </c>
      <c r="F72" s="218">
        <v>6931.6601080156006</v>
      </c>
      <c r="G72" s="218">
        <v>5047.4834426546004</v>
      </c>
      <c r="H72" s="218">
        <v>4370.0124614686001</v>
      </c>
      <c r="I72" s="218">
        <v>6492.2138114931004</v>
      </c>
      <c r="J72" s="218">
        <v>6471.9972629695003</v>
      </c>
      <c r="K72" s="218">
        <v>9082.1236146157007</v>
      </c>
      <c r="L72" s="218">
        <v>4191.2945774711998</v>
      </c>
      <c r="M72" s="218">
        <v>7602.7087180959006</v>
      </c>
    </row>
    <row r="73" spans="1:13" x14ac:dyDescent="0.25">
      <c r="A73" s="256"/>
      <c r="B73" s="77" t="s">
        <v>88</v>
      </c>
      <c r="C73" s="219">
        <v>3657.2079586782002</v>
      </c>
      <c r="D73" s="219">
        <v>17711.475722948402</v>
      </c>
      <c r="E73" s="219">
        <v>4641.5476489222001</v>
      </c>
      <c r="F73" s="219">
        <v>7261.8136786207006</v>
      </c>
      <c r="G73" s="219">
        <v>4756.8029581826004</v>
      </c>
      <c r="H73" s="219">
        <v>4032.7670545271003</v>
      </c>
      <c r="I73" s="219">
        <v>6169.2823118777005</v>
      </c>
      <c r="J73" s="219">
        <v>6844.2503010504006</v>
      </c>
      <c r="K73" s="219">
        <v>8427.0389578470003</v>
      </c>
      <c r="L73" s="219">
        <v>4355.7196562876998</v>
      </c>
      <c r="M73" s="219">
        <v>7846.8556057147007</v>
      </c>
    </row>
    <row r="74" spans="1:13" x14ac:dyDescent="0.25">
      <c r="A74" s="256"/>
      <c r="B74" s="77" t="s">
        <v>89</v>
      </c>
      <c r="C74" s="219">
        <v>3652.1162818772</v>
      </c>
      <c r="D74" s="219">
        <v>13867.779245386901</v>
      </c>
      <c r="E74" s="219">
        <v>5320.5293657154998</v>
      </c>
      <c r="F74" s="219">
        <v>7420.8340573373998</v>
      </c>
      <c r="G74" s="219">
        <v>5225.3180377860999</v>
      </c>
      <c r="H74" s="219">
        <v>4914.4892245351002</v>
      </c>
      <c r="I74" s="219">
        <v>6691.4939333159</v>
      </c>
      <c r="J74" s="219">
        <v>6834.1226362348998</v>
      </c>
      <c r="K74" s="219">
        <v>10109.144252305601</v>
      </c>
      <c r="L74" s="219">
        <v>4488.3184724140001</v>
      </c>
      <c r="M74" s="219">
        <v>7982.5282616050999</v>
      </c>
    </row>
    <row r="75" spans="1:13" x14ac:dyDescent="0.25">
      <c r="A75" s="257"/>
      <c r="B75" s="78" t="s">
        <v>90</v>
      </c>
      <c r="C75" s="220">
        <v>3159.631442287</v>
      </c>
      <c r="D75" s="220">
        <v>13654.7328007376</v>
      </c>
      <c r="E75" s="220">
        <v>5840.8144810669</v>
      </c>
      <c r="F75" s="220">
        <v>7360.9142084157002</v>
      </c>
      <c r="G75" s="220">
        <v>5110.9012856320005</v>
      </c>
      <c r="H75" s="220">
        <v>4771.8464372563003</v>
      </c>
      <c r="I75" s="220">
        <v>7376.1694226422005</v>
      </c>
      <c r="J75" s="220">
        <v>6832.9888304100004</v>
      </c>
      <c r="K75" s="220">
        <v>9468.8769445567996</v>
      </c>
      <c r="L75" s="220">
        <v>4242.8255608051004</v>
      </c>
      <c r="M75" s="220">
        <v>8136.2151885689</v>
      </c>
    </row>
    <row r="76" spans="1:13" x14ac:dyDescent="0.25">
      <c r="A76" s="255">
        <v>2022</v>
      </c>
      <c r="B76" s="76" t="s">
        <v>86</v>
      </c>
      <c r="C76" s="218">
        <v>3123.1208106842</v>
      </c>
      <c r="D76" s="218">
        <v>16025.888287420901</v>
      </c>
      <c r="E76" s="218">
        <v>5222.6580379472998</v>
      </c>
      <c r="F76" s="218">
        <v>7300.8649164101007</v>
      </c>
      <c r="G76" s="218">
        <v>4912.4599163348003</v>
      </c>
      <c r="H76" s="218">
        <v>4847.6942750849003</v>
      </c>
      <c r="I76" s="218">
        <v>7346.5921038066999</v>
      </c>
      <c r="J76" s="218">
        <v>7168.4185214848003</v>
      </c>
      <c r="K76" s="218">
        <v>9894.2171068610005</v>
      </c>
      <c r="L76" s="218">
        <v>4569.1884166421005</v>
      </c>
      <c r="M76" s="218">
        <v>8637.0442273176996</v>
      </c>
    </row>
    <row r="77" spans="1:13" x14ac:dyDescent="0.25">
      <c r="A77" s="256"/>
      <c r="B77" s="77" t="s">
        <v>88</v>
      </c>
      <c r="C77" s="219">
        <v>3057.2913034532003</v>
      </c>
      <c r="D77" s="219">
        <v>15390.035258525601</v>
      </c>
      <c r="E77" s="219">
        <v>4984.0277818591003</v>
      </c>
      <c r="F77" s="219">
        <v>7741.0553873322006</v>
      </c>
      <c r="G77" s="219">
        <v>5023.5642015928997</v>
      </c>
      <c r="H77" s="219">
        <v>5272.7035782419998</v>
      </c>
      <c r="I77" s="219">
        <v>7659.9722396991001</v>
      </c>
      <c r="J77" s="219">
        <v>7889.9446551496003</v>
      </c>
      <c r="K77" s="219">
        <v>8895.8808081870011</v>
      </c>
      <c r="L77" s="219">
        <v>4813.6703374704002</v>
      </c>
      <c r="M77" s="219">
        <v>8747.5642839132997</v>
      </c>
    </row>
    <row r="78" spans="1:13" x14ac:dyDescent="0.25">
      <c r="A78" s="256"/>
      <c r="B78" s="77" t="s">
        <v>89</v>
      </c>
      <c r="C78" s="219">
        <v>2857.0738794383001</v>
      </c>
      <c r="D78" s="219">
        <v>14930.6242980403</v>
      </c>
      <c r="E78" s="219">
        <v>4645.4042630408003</v>
      </c>
      <c r="F78" s="219">
        <v>7894.8313890906002</v>
      </c>
      <c r="G78" s="219">
        <v>4872.2139715000003</v>
      </c>
      <c r="H78" s="219">
        <v>5034.4034889672002</v>
      </c>
      <c r="I78" s="219">
        <v>7854.2304939414007</v>
      </c>
      <c r="J78" s="219">
        <v>8250.1830861746002</v>
      </c>
      <c r="K78" s="219">
        <v>9344.3069814582996</v>
      </c>
      <c r="L78" s="219">
        <v>4924.6096968087004</v>
      </c>
      <c r="M78" s="219">
        <v>7853.2332445825004</v>
      </c>
    </row>
    <row r="79" spans="1:13" x14ac:dyDescent="0.25">
      <c r="A79" s="257"/>
      <c r="B79" s="78" t="s">
        <v>90</v>
      </c>
      <c r="C79" s="220">
        <v>3166.9971613388002</v>
      </c>
      <c r="D79" s="220">
        <v>14128.582423940001</v>
      </c>
      <c r="E79" s="220">
        <v>4653.4565663266003</v>
      </c>
      <c r="F79" s="220">
        <v>7821.87929128</v>
      </c>
      <c r="G79" s="220">
        <v>5424.1165097435005</v>
      </c>
      <c r="H79" s="220">
        <v>4917.0404879606003</v>
      </c>
      <c r="I79" s="220">
        <v>7788.0334074268003</v>
      </c>
      <c r="J79" s="220">
        <v>7634.7462387611004</v>
      </c>
      <c r="K79" s="220">
        <v>9079.0461595478009</v>
      </c>
      <c r="L79" s="220">
        <v>4597.2508473669004</v>
      </c>
      <c r="M79" s="220">
        <v>9587.9519043249002</v>
      </c>
    </row>
    <row r="80" spans="1:13" x14ac:dyDescent="0.25">
      <c r="A80" s="255">
        <v>2023</v>
      </c>
      <c r="B80" s="76" t="s">
        <v>86</v>
      </c>
      <c r="C80" s="218">
        <v>3463.9347263933</v>
      </c>
      <c r="D80" s="218">
        <v>14254.2370774349</v>
      </c>
      <c r="E80" s="218">
        <v>5515.3204547289006</v>
      </c>
      <c r="F80" s="218">
        <v>8588.9322510719994</v>
      </c>
      <c r="G80" s="218">
        <v>4985.6052631315006</v>
      </c>
      <c r="H80" s="218">
        <v>5226.2807225455999</v>
      </c>
      <c r="I80" s="218">
        <v>9054.3621395506998</v>
      </c>
      <c r="J80" s="218">
        <v>7647.2305080759006</v>
      </c>
      <c r="K80" s="218">
        <v>9095.1453295615011</v>
      </c>
      <c r="L80" s="218">
        <v>4531.9905040090998</v>
      </c>
      <c r="M80" s="218">
        <v>8609.0167983457995</v>
      </c>
    </row>
    <row r="81" spans="1:13" x14ac:dyDescent="0.25">
      <c r="A81" s="256"/>
      <c r="B81" s="77" t="s">
        <v>88</v>
      </c>
      <c r="C81" s="219">
        <v>3516.4931041002001</v>
      </c>
      <c r="D81" s="219">
        <v>13205.295872190101</v>
      </c>
      <c r="E81" s="219">
        <v>5205.3574540399004</v>
      </c>
      <c r="F81" s="219">
        <v>8008.9927061201006</v>
      </c>
      <c r="G81" s="219">
        <v>5219.2410061616001</v>
      </c>
      <c r="H81" s="219">
        <v>4516.6829022024003</v>
      </c>
      <c r="I81" s="219">
        <v>8791.6256578802004</v>
      </c>
      <c r="J81" s="219">
        <v>8697.5131902254998</v>
      </c>
      <c r="K81" s="219">
        <v>10028.120718904</v>
      </c>
      <c r="L81" s="219">
        <v>4572.830629266</v>
      </c>
      <c r="M81" s="219">
        <v>7539.3708711836007</v>
      </c>
    </row>
    <row r="82" spans="1:13" x14ac:dyDescent="0.25">
      <c r="A82" s="256"/>
      <c r="B82" s="77" t="s">
        <v>89</v>
      </c>
      <c r="C82" s="219">
        <v>3411.0202768331001</v>
      </c>
      <c r="D82" s="219" t="s">
        <v>87</v>
      </c>
      <c r="E82" s="219">
        <v>6161.5165426672002</v>
      </c>
      <c r="F82" s="219">
        <v>8754.2798220928998</v>
      </c>
      <c r="G82" s="219">
        <v>5492.6258510856005</v>
      </c>
      <c r="H82" s="219">
        <v>4918.4513716509</v>
      </c>
      <c r="I82" s="219">
        <v>9300.5135464815012</v>
      </c>
      <c r="J82" s="219">
        <v>8460.2163456137005</v>
      </c>
      <c r="K82" s="219">
        <v>10371.5500251426</v>
      </c>
      <c r="L82" s="219">
        <v>4919.2570798492998</v>
      </c>
      <c r="M82" s="219">
        <v>8533.2500309031002</v>
      </c>
    </row>
    <row r="83" spans="1:13" x14ac:dyDescent="0.25">
      <c r="A83" s="257"/>
      <c r="B83" s="78" t="s">
        <v>90</v>
      </c>
      <c r="C83" s="220">
        <v>3565.6889756801002</v>
      </c>
      <c r="D83" s="220">
        <v>15814.708948527401</v>
      </c>
      <c r="E83" s="220">
        <v>5879.9623744206001</v>
      </c>
      <c r="F83" s="220">
        <v>8611.6210798963002</v>
      </c>
      <c r="G83" s="220">
        <v>5356.4548502477001</v>
      </c>
      <c r="H83" s="220">
        <v>4810.0984031138005</v>
      </c>
      <c r="I83" s="220">
        <v>7883.0986960520004</v>
      </c>
      <c r="J83" s="220">
        <v>8231.9182244154999</v>
      </c>
      <c r="K83" s="220">
        <v>10054.484401559001</v>
      </c>
      <c r="L83" s="220">
        <v>4742.9773374282004</v>
      </c>
      <c r="M83" s="220">
        <v>8264.116251767</v>
      </c>
    </row>
    <row r="84" spans="1:13" x14ac:dyDescent="0.25">
      <c r="A84" s="255">
        <v>2024</v>
      </c>
      <c r="B84" s="76" t="s">
        <v>86</v>
      </c>
      <c r="C84" s="218">
        <v>3896.4209680471999</v>
      </c>
      <c r="D84" s="218">
        <v>18801.9059246619</v>
      </c>
      <c r="E84" s="218">
        <v>5450.0965548186005</v>
      </c>
      <c r="F84" s="218">
        <v>8751.6890750670009</v>
      </c>
      <c r="G84" s="218">
        <v>4974.1721677849</v>
      </c>
      <c r="H84" s="218">
        <v>5181.2451656375006</v>
      </c>
      <c r="I84" s="218">
        <v>7826.8249718727002</v>
      </c>
      <c r="J84" s="218">
        <v>9791.3269148129002</v>
      </c>
      <c r="K84" s="218">
        <v>10301.5378434097</v>
      </c>
      <c r="L84" s="218">
        <v>5204.3350704746999</v>
      </c>
      <c r="M84" s="218">
        <v>8032.9384343054007</v>
      </c>
    </row>
    <row r="85" spans="1:13" x14ac:dyDescent="0.25">
      <c r="A85" s="256"/>
      <c r="B85" s="77" t="s">
        <v>88</v>
      </c>
      <c r="C85" s="219">
        <v>3707.4843950965001</v>
      </c>
      <c r="D85" s="219">
        <v>15185.6661358358</v>
      </c>
      <c r="E85" s="219">
        <v>6149.3307389663005</v>
      </c>
      <c r="F85" s="219">
        <v>8260.1031766853012</v>
      </c>
      <c r="G85" s="219">
        <v>5702.6048710827999</v>
      </c>
      <c r="H85" s="219">
        <v>5059.6383439731999</v>
      </c>
      <c r="I85" s="219">
        <v>7849.0421539891004</v>
      </c>
      <c r="J85" s="219" t="s">
        <v>87</v>
      </c>
      <c r="K85" s="219">
        <v>10141.663301762401</v>
      </c>
      <c r="L85" s="219">
        <v>5038.3101390197999</v>
      </c>
      <c r="M85" s="219">
        <v>7696.3324769885003</v>
      </c>
    </row>
    <row r="86" spans="1:13" x14ac:dyDescent="0.25">
      <c r="A86" s="256"/>
      <c r="B86" s="77" t="s">
        <v>89</v>
      </c>
      <c r="C86" s="219">
        <v>3759.5685517945003</v>
      </c>
      <c r="D86" s="219">
        <v>13448.961390565601</v>
      </c>
      <c r="E86" s="219">
        <v>5299.9829773215006</v>
      </c>
      <c r="F86" s="219">
        <v>8621.0446549101998</v>
      </c>
      <c r="G86" s="219">
        <v>5519.0072335954001</v>
      </c>
      <c r="H86" s="219">
        <v>5244.7221783750001</v>
      </c>
      <c r="I86" s="219">
        <v>7681.5977471458</v>
      </c>
      <c r="J86" s="219">
        <v>7258.3422321579001</v>
      </c>
      <c r="K86" s="219">
        <v>9916.3569250085002</v>
      </c>
      <c r="L86" s="219">
        <v>5021.5313041421005</v>
      </c>
      <c r="M86" s="219">
        <v>8383.4630373265009</v>
      </c>
    </row>
    <row r="87" spans="1:13" x14ac:dyDescent="0.25">
      <c r="A87" s="257"/>
      <c r="B87" s="78" t="s">
        <v>90</v>
      </c>
      <c r="C87" s="220">
        <v>3315.0768576746</v>
      </c>
      <c r="D87" s="220">
        <v>13860.8815352129</v>
      </c>
      <c r="E87" s="220">
        <v>5872.4984625512998</v>
      </c>
      <c r="F87" s="220">
        <v>7907.6936467423002</v>
      </c>
      <c r="G87" s="220">
        <v>5317.4197440634998</v>
      </c>
      <c r="H87" s="220">
        <v>5081.7954709006999</v>
      </c>
      <c r="I87" s="220">
        <v>8246.8142579520008</v>
      </c>
      <c r="J87" s="220">
        <v>6639.0980408354999</v>
      </c>
      <c r="K87" s="220">
        <v>9793.425159243101</v>
      </c>
      <c r="L87" s="220">
        <v>4776.4758120282004</v>
      </c>
      <c r="M87" s="220">
        <v>8721.0866706237011</v>
      </c>
    </row>
    <row r="88" spans="1:13" x14ac:dyDescent="0.25">
      <c r="A88" s="258">
        <v>2025</v>
      </c>
      <c r="B88" s="76" t="s">
        <v>86</v>
      </c>
      <c r="C88" s="218">
        <v>3997.6894855300998</v>
      </c>
      <c r="D88" s="218">
        <v>14679.786695703</v>
      </c>
      <c r="E88" s="218">
        <v>6109.4656872782998</v>
      </c>
      <c r="F88" s="218">
        <v>7747.7722194388007</v>
      </c>
      <c r="G88" s="218">
        <v>5636.2711584073004</v>
      </c>
      <c r="H88" s="218">
        <v>5144.2331251681999</v>
      </c>
      <c r="I88" s="218">
        <v>7674.8567667591014</v>
      </c>
      <c r="J88" s="218">
        <v>8544.5197567299001</v>
      </c>
      <c r="K88" s="218">
        <v>10952.8231454167</v>
      </c>
      <c r="L88" s="218">
        <v>4569.6737943212001</v>
      </c>
      <c r="M88" s="218">
        <v>8976.2560765383005</v>
      </c>
    </row>
    <row r="89" spans="1:13" x14ac:dyDescent="0.25">
      <c r="A89" s="259"/>
      <c r="B89" s="77" t="s">
        <v>88</v>
      </c>
      <c r="C89" s="219">
        <v>3904.1902683766002</v>
      </c>
      <c r="D89" s="219">
        <v>14957.4669167702</v>
      </c>
      <c r="E89" s="219">
        <v>5958.6835133779005</v>
      </c>
      <c r="F89" s="219">
        <v>8086.8982576331</v>
      </c>
      <c r="G89" s="219">
        <v>5500.5379234672</v>
      </c>
      <c r="H89" s="219">
        <v>4454.8467365193001</v>
      </c>
      <c r="I89" s="219">
        <v>7752.9144349384014</v>
      </c>
      <c r="J89" s="219">
        <v>7475.0086242001007</v>
      </c>
      <c r="K89" s="219">
        <v>10017.5887165845</v>
      </c>
      <c r="L89" s="219">
        <v>4813.2022552507005</v>
      </c>
      <c r="M89" s="219">
        <v>8690.1157187499011</v>
      </c>
    </row>
    <row r="90" spans="1:13" x14ac:dyDescent="0.25">
      <c r="A90" s="259"/>
      <c r="B90" s="77" t="s">
        <v>89</v>
      </c>
      <c r="C90" s="219">
        <v>4021.8058909758001</v>
      </c>
      <c r="D90" s="219">
        <v>12644.446483104601</v>
      </c>
      <c r="E90" s="219">
        <v>5692.5395735217999</v>
      </c>
      <c r="F90" s="219">
        <v>8321.3431396896995</v>
      </c>
      <c r="G90" s="219">
        <v>5121.9819636043003</v>
      </c>
      <c r="H90" s="219">
        <v>4463.6701793684006</v>
      </c>
      <c r="I90" s="219">
        <v>7644.1483380509999</v>
      </c>
      <c r="J90" s="219">
        <v>7830.1648232805001</v>
      </c>
      <c r="K90" s="219">
        <v>9258.847932156501</v>
      </c>
      <c r="L90" s="219">
        <v>4803.6180925580002</v>
      </c>
      <c r="M90" s="219">
        <v>8200.3029311542996</v>
      </c>
    </row>
    <row r="91" spans="1:13" x14ac:dyDescent="0.25">
      <c r="A91" s="259"/>
      <c r="B91" s="77" t="s">
        <v>90</v>
      </c>
      <c r="C91" s="219">
        <v>3483.9337055992</v>
      </c>
      <c r="D91" s="219">
        <v>16447.6106017032</v>
      </c>
      <c r="E91" s="219">
        <v>5802.6892284947999</v>
      </c>
      <c r="F91" s="219">
        <v>7873.1836537994004</v>
      </c>
      <c r="G91" s="219">
        <v>5112.4508515088</v>
      </c>
      <c r="H91" s="219">
        <v>4825.1788692774999</v>
      </c>
      <c r="I91" s="219">
        <v>7576.7502386412007</v>
      </c>
      <c r="J91" s="219">
        <v>6891.1577121808996</v>
      </c>
      <c r="K91" s="219">
        <v>9738.3941976594997</v>
      </c>
      <c r="L91" s="219">
        <v>4737.4219873419997</v>
      </c>
      <c r="M91" s="219">
        <v>8252.7133410400002</v>
      </c>
    </row>
    <row r="92" spans="1:13" ht="5.25" customHeight="1" x14ac:dyDescent="0.25">
      <c r="A92" s="87"/>
      <c r="B92" s="36"/>
      <c r="C92" s="47"/>
      <c r="D92" s="47"/>
      <c r="E92" s="47"/>
      <c r="F92" s="47"/>
      <c r="G92" s="47"/>
      <c r="H92" s="47"/>
      <c r="I92" s="47"/>
      <c r="J92" s="47"/>
      <c r="K92" s="47"/>
      <c r="L92" s="47"/>
      <c r="M92" s="47"/>
    </row>
    <row r="93" spans="1:13" ht="2.25"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5" customHeight="1" x14ac:dyDescent="0.25">
      <c r="A96" s="50" t="s">
        <v>96</v>
      </c>
      <c r="B96" s="248" t="s">
        <v>244</v>
      </c>
      <c r="C96" s="248"/>
      <c r="D96" s="248"/>
      <c r="E96" s="248"/>
      <c r="F96" s="248"/>
      <c r="G96" s="248"/>
      <c r="H96" s="248"/>
      <c r="I96" s="248"/>
      <c r="J96" s="248"/>
    </row>
    <row r="97" spans="1:10" ht="36.75" customHeight="1" x14ac:dyDescent="0.25">
      <c r="A97" s="50" t="s">
        <v>98</v>
      </c>
      <c r="B97" s="248" t="s">
        <v>103</v>
      </c>
      <c r="C97" s="248"/>
      <c r="D97" s="248"/>
      <c r="E97" s="248"/>
      <c r="F97" s="248"/>
      <c r="G97" s="248"/>
      <c r="H97" s="248"/>
      <c r="I97" s="248"/>
      <c r="J97" s="248"/>
    </row>
    <row r="98" spans="1:10" x14ac:dyDescent="0.25">
      <c r="A98" s="49" t="s">
        <v>108</v>
      </c>
      <c r="B98" s="248" t="s">
        <v>277</v>
      </c>
      <c r="C98" s="248"/>
      <c r="D98" s="248"/>
      <c r="E98" s="248"/>
      <c r="F98" s="248"/>
      <c r="G98" s="248"/>
      <c r="H98" s="248"/>
      <c r="I98" s="248"/>
      <c r="J98" s="248"/>
    </row>
    <row r="99" spans="1:10" ht="14.45" customHeight="1" x14ac:dyDescent="0.25">
      <c r="A99" s="49" t="s">
        <v>106</v>
      </c>
      <c r="B99" s="248" t="s">
        <v>278</v>
      </c>
      <c r="C99" s="248"/>
      <c r="D99" s="248"/>
      <c r="E99" s="248"/>
      <c r="F99" s="248"/>
      <c r="G99" s="248"/>
      <c r="H99" s="248"/>
      <c r="I99" s="248"/>
      <c r="J99" s="248"/>
    </row>
    <row r="100" spans="1:10" ht="24.75" customHeight="1" x14ac:dyDescent="0.25">
      <c r="A100" s="49" t="s">
        <v>110</v>
      </c>
      <c r="B100" s="248" t="s">
        <v>111</v>
      </c>
      <c r="C100" s="248"/>
      <c r="D100" s="248"/>
      <c r="E100" s="248"/>
      <c r="F100" s="248"/>
      <c r="G100" s="248"/>
      <c r="H100" s="248"/>
      <c r="I100" s="248"/>
      <c r="J100" s="248"/>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C08C7-F95B-4192-8AFB-8B7B8D48ACBF}">
  <dimension ref="A1:M100"/>
  <sheetViews>
    <sheetView zoomScaleNormal="100" workbookViewId="0">
      <pane ySplit="7" topLeftCell="A8" activePane="bottomLeft" state="frozen"/>
      <selection activeCell="R83" sqref="R83"/>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18.Tamps</v>
      </c>
      <c r="M3" s="254"/>
    </row>
    <row r="4" spans="1:13" ht="12.95" customHeight="1" x14ac:dyDescent="0.25">
      <c r="A4" s="98" t="s">
        <v>163</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t="s">
        <v>87</v>
      </c>
      <c r="D8" s="218">
        <v>15262.292610120299</v>
      </c>
      <c r="E8" s="218" t="s">
        <v>87</v>
      </c>
      <c r="F8" s="218" t="s">
        <v>87</v>
      </c>
      <c r="G8" s="218">
        <v>6074.0084777124002</v>
      </c>
      <c r="H8" s="218">
        <v>6444.3079451842996</v>
      </c>
      <c r="I8" s="218">
        <v>10477.9050221332</v>
      </c>
      <c r="J8" s="218" t="s">
        <v>87</v>
      </c>
      <c r="K8" s="218">
        <v>11254.832671443701</v>
      </c>
      <c r="L8" s="218">
        <v>5626.3818173092995</v>
      </c>
      <c r="M8" s="218">
        <v>9742.6018591724005</v>
      </c>
    </row>
    <row r="9" spans="1:13" x14ac:dyDescent="0.25">
      <c r="A9" s="256"/>
      <c r="B9" s="77" t="s">
        <v>88</v>
      </c>
      <c r="C9" s="219" t="s">
        <v>87</v>
      </c>
      <c r="D9" s="219">
        <v>18149.1798018097</v>
      </c>
      <c r="E9" s="219">
        <v>7375.8355742560007</v>
      </c>
      <c r="F9" s="219" t="s">
        <v>87</v>
      </c>
      <c r="G9" s="219">
        <v>6476.9975465083999</v>
      </c>
      <c r="H9" s="219">
        <v>5392.4016144038014</v>
      </c>
      <c r="I9" s="219">
        <v>9753.9216905174999</v>
      </c>
      <c r="J9" s="219">
        <v>9980.047517196801</v>
      </c>
      <c r="K9" s="219">
        <v>10336.8793927072</v>
      </c>
      <c r="L9" s="219">
        <v>5616.8119354190003</v>
      </c>
      <c r="M9" s="219">
        <v>9124.5715542032012</v>
      </c>
    </row>
    <row r="10" spans="1:13" x14ac:dyDescent="0.25">
      <c r="A10" s="256"/>
      <c r="B10" s="77" t="s">
        <v>89</v>
      </c>
      <c r="C10" s="219">
        <v>3895.2325400979998</v>
      </c>
      <c r="D10" s="219">
        <v>23974.785229618701</v>
      </c>
      <c r="E10" s="219">
        <v>9023.2730803160011</v>
      </c>
      <c r="F10" s="219">
        <v>9477.5142965622999</v>
      </c>
      <c r="G10" s="219">
        <v>6208.2435940106006</v>
      </c>
      <c r="H10" s="219">
        <v>4920.0677484095004</v>
      </c>
      <c r="I10" s="219">
        <v>11158.384715071899</v>
      </c>
      <c r="J10" s="219">
        <v>8147.6408546542007</v>
      </c>
      <c r="K10" s="219">
        <v>11655.1916391164</v>
      </c>
      <c r="L10" s="219">
        <v>5725.0054941176004</v>
      </c>
      <c r="M10" s="219">
        <v>9561.1840846615996</v>
      </c>
    </row>
    <row r="11" spans="1:13" x14ac:dyDescent="0.25">
      <c r="A11" s="257"/>
      <c r="B11" s="78" t="s">
        <v>90</v>
      </c>
      <c r="C11" s="220">
        <v>3293.2317409860998</v>
      </c>
      <c r="D11" s="220" t="s">
        <v>87</v>
      </c>
      <c r="E11" s="220">
        <v>9589.2884497781997</v>
      </c>
      <c r="F11" s="220">
        <v>8174.0739098554996</v>
      </c>
      <c r="G11" s="220" t="s">
        <v>87</v>
      </c>
      <c r="H11" s="220">
        <v>6374.8458171387001</v>
      </c>
      <c r="I11" s="220">
        <v>11446.5597574686</v>
      </c>
      <c r="J11" s="220">
        <v>8751.6703365706999</v>
      </c>
      <c r="K11" s="220">
        <v>13717.4050241042</v>
      </c>
      <c r="L11" s="220" t="s">
        <v>87</v>
      </c>
      <c r="M11" s="220">
        <v>10777.0714864745</v>
      </c>
    </row>
    <row r="12" spans="1:13" x14ac:dyDescent="0.25">
      <c r="A12" s="255">
        <v>2006</v>
      </c>
      <c r="B12" s="76" t="s">
        <v>86</v>
      </c>
      <c r="C12" s="218">
        <v>3639.8272788601003</v>
      </c>
      <c r="D12" s="218">
        <v>18443.486423170802</v>
      </c>
      <c r="E12" s="218">
        <v>9961.4039162932004</v>
      </c>
      <c r="F12" s="218">
        <v>7829.2996894735006</v>
      </c>
      <c r="G12" s="218">
        <v>7092.4896656777</v>
      </c>
      <c r="H12" s="218">
        <v>5285.2985538499006</v>
      </c>
      <c r="I12" s="218">
        <v>12501.6725157654</v>
      </c>
      <c r="J12" s="218">
        <v>9656.9180571952002</v>
      </c>
      <c r="K12" s="218">
        <v>12654.785505420301</v>
      </c>
      <c r="L12" s="218">
        <v>5572.0530440255006</v>
      </c>
      <c r="M12" s="218">
        <v>10229.174306655901</v>
      </c>
    </row>
    <row r="13" spans="1:13" x14ac:dyDescent="0.25">
      <c r="A13" s="256"/>
      <c r="B13" s="77" t="s">
        <v>88</v>
      </c>
      <c r="C13" s="219" t="s">
        <v>87</v>
      </c>
      <c r="D13" s="219">
        <v>22371.000565136699</v>
      </c>
      <c r="E13" s="219">
        <v>9036.7421524263009</v>
      </c>
      <c r="F13" s="219">
        <v>9811.7667374196008</v>
      </c>
      <c r="G13" s="219">
        <v>7305.0373269117999</v>
      </c>
      <c r="H13" s="219">
        <v>5348.8803866373</v>
      </c>
      <c r="I13" s="219">
        <v>13176.3805020902</v>
      </c>
      <c r="J13" s="219">
        <v>11696.6382745642</v>
      </c>
      <c r="K13" s="219">
        <v>13325.990672567001</v>
      </c>
      <c r="L13" s="219">
        <v>5780.8520901069005</v>
      </c>
      <c r="M13" s="219">
        <v>11437.1709230549</v>
      </c>
    </row>
    <row r="14" spans="1:13" x14ac:dyDescent="0.25">
      <c r="A14" s="256"/>
      <c r="B14" s="77" t="s">
        <v>89</v>
      </c>
      <c r="C14" s="219" t="s">
        <v>87</v>
      </c>
      <c r="D14" s="219">
        <v>18601.113212689601</v>
      </c>
      <c r="E14" s="219">
        <v>9397.9764217067004</v>
      </c>
      <c r="F14" s="219">
        <v>10049.641996759501</v>
      </c>
      <c r="G14" s="219">
        <v>6315.6865963240998</v>
      </c>
      <c r="H14" s="219">
        <v>5764.2935935667001</v>
      </c>
      <c r="I14" s="219">
        <v>11654.557411812501</v>
      </c>
      <c r="J14" s="219" t="s">
        <v>87</v>
      </c>
      <c r="K14" s="219">
        <v>12706.072010170901</v>
      </c>
      <c r="L14" s="219">
        <v>5934.4422764620003</v>
      </c>
      <c r="M14" s="219">
        <v>11706.6718859955</v>
      </c>
    </row>
    <row r="15" spans="1:13" x14ac:dyDescent="0.25">
      <c r="A15" s="257"/>
      <c r="B15" s="78" t="s">
        <v>90</v>
      </c>
      <c r="C15" s="220" t="s">
        <v>87</v>
      </c>
      <c r="D15" s="220">
        <v>16994.9421479103</v>
      </c>
      <c r="E15" s="220">
        <v>9488.0074011160996</v>
      </c>
      <c r="F15" s="220">
        <v>10157.738523595901</v>
      </c>
      <c r="G15" s="220">
        <v>7134.8485146196999</v>
      </c>
      <c r="H15" s="220" t="s">
        <v>87</v>
      </c>
      <c r="I15" s="220">
        <v>13188.917229586001</v>
      </c>
      <c r="J15" s="220" t="s">
        <v>87</v>
      </c>
      <c r="K15" s="220">
        <v>11554.4119530839</v>
      </c>
      <c r="L15" s="220">
        <v>5735.6583726523004</v>
      </c>
      <c r="M15" s="220">
        <v>11181.3321454176</v>
      </c>
    </row>
    <row r="16" spans="1:13" x14ac:dyDescent="0.25">
      <c r="A16" s="255">
        <v>2007</v>
      </c>
      <c r="B16" s="76" t="s">
        <v>86</v>
      </c>
      <c r="C16" s="218" t="s">
        <v>87</v>
      </c>
      <c r="D16" s="218" t="s">
        <v>87</v>
      </c>
      <c r="E16" s="218">
        <v>8895.4405179178011</v>
      </c>
      <c r="F16" s="218">
        <v>8674.0836614155996</v>
      </c>
      <c r="G16" s="218">
        <v>6631.8798907975006</v>
      </c>
      <c r="H16" s="218">
        <v>6324.8673201319998</v>
      </c>
      <c r="I16" s="218">
        <v>11160.694162473801</v>
      </c>
      <c r="J16" s="218">
        <v>10158.551515143701</v>
      </c>
      <c r="K16" s="218">
        <v>10853.188067602501</v>
      </c>
      <c r="L16" s="218">
        <v>5883.7136042115999</v>
      </c>
      <c r="M16" s="218">
        <v>11291.097713203601</v>
      </c>
    </row>
    <row r="17" spans="1:13" x14ac:dyDescent="0.25">
      <c r="A17" s="256"/>
      <c r="B17" s="77" t="s">
        <v>88</v>
      </c>
      <c r="C17" s="219">
        <v>4903.1546356231001</v>
      </c>
      <c r="D17" s="219">
        <v>16050.6181636529</v>
      </c>
      <c r="E17" s="219">
        <v>8296.2334384103997</v>
      </c>
      <c r="F17" s="219">
        <v>9496.1273920756012</v>
      </c>
      <c r="G17" s="219">
        <v>6494.8632689523001</v>
      </c>
      <c r="H17" s="219">
        <v>6811.7387247229999</v>
      </c>
      <c r="I17" s="219">
        <v>12332.4456201715</v>
      </c>
      <c r="J17" s="219">
        <v>9469.2198651326999</v>
      </c>
      <c r="K17" s="219">
        <v>11090.528793915601</v>
      </c>
      <c r="L17" s="219">
        <v>5817.4538765108</v>
      </c>
      <c r="M17" s="219">
        <v>12263.699498816</v>
      </c>
    </row>
    <row r="18" spans="1:13" x14ac:dyDescent="0.25">
      <c r="A18" s="256"/>
      <c r="B18" s="77" t="s">
        <v>89</v>
      </c>
      <c r="C18" s="219">
        <v>4400.8544679610004</v>
      </c>
      <c r="D18" s="219">
        <v>20845.761771358801</v>
      </c>
      <c r="E18" s="219">
        <v>8728.8750574415008</v>
      </c>
      <c r="F18" s="219">
        <v>9482.0809051039996</v>
      </c>
      <c r="G18" s="219">
        <v>6572.2294434117002</v>
      </c>
      <c r="H18" s="219">
        <v>6345.5701804435002</v>
      </c>
      <c r="I18" s="219">
        <v>10640.826223526901</v>
      </c>
      <c r="J18" s="219">
        <v>9998.6958176469998</v>
      </c>
      <c r="K18" s="219">
        <v>12776.2886367013</v>
      </c>
      <c r="L18" s="219">
        <v>6115.0395192424003</v>
      </c>
      <c r="M18" s="219">
        <v>11629.1360189349</v>
      </c>
    </row>
    <row r="19" spans="1:13" x14ac:dyDescent="0.25">
      <c r="A19" s="257"/>
      <c r="B19" s="78" t="s">
        <v>90</v>
      </c>
      <c r="C19" s="220" t="s">
        <v>87</v>
      </c>
      <c r="D19" s="220" t="s">
        <v>87</v>
      </c>
      <c r="E19" s="220">
        <v>8847.6353250399006</v>
      </c>
      <c r="F19" s="220">
        <v>8496.0387573113003</v>
      </c>
      <c r="G19" s="220">
        <v>6054.5706580699998</v>
      </c>
      <c r="H19" s="220">
        <v>7566.0371040982</v>
      </c>
      <c r="I19" s="220">
        <v>10339.705926865101</v>
      </c>
      <c r="J19" s="220">
        <v>10235.2698676322</v>
      </c>
      <c r="K19" s="220">
        <v>12594.326838342</v>
      </c>
      <c r="L19" s="220">
        <v>5769.2762561903</v>
      </c>
      <c r="M19" s="220">
        <v>11415.149290107</v>
      </c>
    </row>
    <row r="20" spans="1:13" x14ac:dyDescent="0.25">
      <c r="A20" s="255">
        <v>2008</v>
      </c>
      <c r="B20" s="76" t="s">
        <v>86</v>
      </c>
      <c r="C20" s="218" t="s">
        <v>87</v>
      </c>
      <c r="D20" s="218">
        <v>16743.172570094102</v>
      </c>
      <c r="E20" s="218">
        <v>7865.7373526096999</v>
      </c>
      <c r="F20" s="218">
        <v>8912.5797863685002</v>
      </c>
      <c r="G20" s="218">
        <v>6389.0061080612004</v>
      </c>
      <c r="H20" s="218">
        <v>6311.2205291514001</v>
      </c>
      <c r="I20" s="218">
        <v>11030.990039980401</v>
      </c>
      <c r="J20" s="218">
        <v>9662.3323956286004</v>
      </c>
      <c r="K20" s="218">
        <v>11108.4138844603</v>
      </c>
      <c r="L20" s="218">
        <v>6416.5693677664003</v>
      </c>
      <c r="M20" s="218">
        <v>12091.733699979701</v>
      </c>
    </row>
    <row r="21" spans="1:13" x14ac:dyDescent="0.25">
      <c r="A21" s="256"/>
      <c r="B21" s="77" t="s">
        <v>88</v>
      </c>
      <c r="C21" s="219">
        <v>4234.4830137340005</v>
      </c>
      <c r="D21" s="219" t="s">
        <v>87</v>
      </c>
      <c r="E21" s="219">
        <v>8861.3277709359008</v>
      </c>
      <c r="F21" s="219">
        <v>9463.7543595839998</v>
      </c>
      <c r="G21" s="219">
        <v>6662.4086643055998</v>
      </c>
      <c r="H21" s="219">
        <v>6570.0546615055</v>
      </c>
      <c r="I21" s="219">
        <v>11135.384482420801</v>
      </c>
      <c r="J21" s="219">
        <v>8275.5889000604002</v>
      </c>
      <c r="K21" s="219">
        <v>11693.323556269501</v>
      </c>
      <c r="L21" s="219">
        <v>5743.9813466252999</v>
      </c>
      <c r="M21" s="219">
        <v>10548.9835643071</v>
      </c>
    </row>
    <row r="22" spans="1:13" x14ac:dyDescent="0.25">
      <c r="A22" s="256"/>
      <c r="B22" s="77" t="s">
        <v>89</v>
      </c>
      <c r="C22" s="219" t="s">
        <v>87</v>
      </c>
      <c r="D22" s="219">
        <v>17021.985165489699</v>
      </c>
      <c r="E22" s="219">
        <v>8879.8324440257002</v>
      </c>
      <c r="F22" s="219">
        <v>8551.8162725788006</v>
      </c>
      <c r="G22" s="219">
        <v>6300.4206219406005</v>
      </c>
      <c r="H22" s="219">
        <v>6520.1948105255005</v>
      </c>
      <c r="I22" s="219">
        <v>11900.022532486</v>
      </c>
      <c r="J22" s="219">
        <v>8996.5831802582998</v>
      </c>
      <c r="K22" s="219">
        <v>12560.3789136001</v>
      </c>
      <c r="L22" s="219">
        <v>6334.0264563762003</v>
      </c>
      <c r="M22" s="219">
        <v>11123.924685010901</v>
      </c>
    </row>
    <row r="23" spans="1:13" x14ac:dyDescent="0.25">
      <c r="A23" s="257"/>
      <c r="B23" s="78" t="s">
        <v>90</v>
      </c>
      <c r="C23" s="220" t="s">
        <v>87</v>
      </c>
      <c r="D23" s="220">
        <v>17497.377736738999</v>
      </c>
      <c r="E23" s="220">
        <v>8321.1028044078012</v>
      </c>
      <c r="F23" s="220">
        <v>8683.720416939901</v>
      </c>
      <c r="G23" s="220">
        <v>6104.0210060190002</v>
      </c>
      <c r="H23" s="220">
        <v>5830.6501747337006</v>
      </c>
      <c r="I23" s="220">
        <v>12129.675192099501</v>
      </c>
      <c r="J23" s="220">
        <v>8737.4639675992003</v>
      </c>
      <c r="K23" s="220">
        <v>11120.2703750375</v>
      </c>
      <c r="L23" s="220">
        <v>6836.8483784447999</v>
      </c>
      <c r="M23" s="220">
        <v>10032.340175409501</v>
      </c>
    </row>
    <row r="24" spans="1:13" x14ac:dyDescent="0.25">
      <c r="A24" s="255">
        <v>2009</v>
      </c>
      <c r="B24" s="76" t="s">
        <v>86</v>
      </c>
      <c r="C24" s="218" t="s">
        <v>87</v>
      </c>
      <c r="D24" s="218">
        <v>18301.244340892899</v>
      </c>
      <c r="E24" s="218">
        <v>8751.6055215020006</v>
      </c>
      <c r="F24" s="218">
        <v>8072.6337419565007</v>
      </c>
      <c r="G24" s="218">
        <v>7315.0900412728006</v>
      </c>
      <c r="H24" s="218">
        <v>5662.0685053454999</v>
      </c>
      <c r="I24" s="218">
        <v>11427.2559146725</v>
      </c>
      <c r="J24" s="218">
        <v>8545.2891015122004</v>
      </c>
      <c r="K24" s="218">
        <v>12388.048069129101</v>
      </c>
      <c r="L24" s="218">
        <v>6097.2969335437001</v>
      </c>
      <c r="M24" s="218">
        <v>9977.4360204776003</v>
      </c>
    </row>
    <row r="25" spans="1:13" x14ac:dyDescent="0.25">
      <c r="A25" s="256"/>
      <c r="B25" s="77" t="s">
        <v>88</v>
      </c>
      <c r="C25" s="219">
        <v>4437.2556549086003</v>
      </c>
      <c r="D25" s="219">
        <v>20721.8830826884</v>
      </c>
      <c r="E25" s="219">
        <v>8111.5161643384999</v>
      </c>
      <c r="F25" s="219">
        <v>7545.1867686314999</v>
      </c>
      <c r="G25" s="219">
        <v>6057.6343733067006</v>
      </c>
      <c r="H25" s="219">
        <v>5767.3194068767998</v>
      </c>
      <c r="I25" s="219">
        <v>10443.8475608872</v>
      </c>
      <c r="J25" s="219">
        <v>9555.9565586136996</v>
      </c>
      <c r="K25" s="219">
        <v>12284.756187253401</v>
      </c>
      <c r="L25" s="219">
        <v>5226.2692187414004</v>
      </c>
      <c r="M25" s="219">
        <v>9401.6556359375008</v>
      </c>
    </row>
    <row r="26" spans="1:13" x14ac:dyDescent="0.25">
      <c r="A26" s="256"/>
      <c r="B26" s="77" t="s">
        <v>89</v>
      </c>
      <c r="C26" s="219" t="s">
        <v>87</v>
      </c>
      <c r="D26" s="219">
        <v>21093.3670134403</v>
      </c>
      <c r="E26" s="219">
        <v>8654.4425490759004</v>
      </c>
      <c r="F26" s="219">
        <v>7642.8263381008001</v>
      </c>
      <c r="G26" s="219">
        <v>6209.5021252802999</v>
      </c>
      <c r="H26" s="219">
        <v>5579.3592414028999</v>
      </c>
      <c r="I26" s="219">
        <v>9891.7326425993997</v>
      </c>
      <c r="J26" s="219">
        <v>8468.3829366406007</v>
      </c>
      <c r="K26" s="219">
        <v>11528.099914943901</v>
      </c>
      <c r="L26" s="219">
        <v>5018.6392933634997</v>
      </c>
      <c r="M26" s="219">
        <v>10182.504370897501</v>
      </c>
    </row>
    <row r="27" spans="1:13" x14ac:dyDescent="0.25">
      <c r="A27" s="257"/>
      <c r="B27" s="78" t="s">
        <v>90</v>
      </c>
      <c r="C27" s="220">
        <v>4205.6954946824999</v>
      </c>
      <c r="D27" s="220">
        <v>14851.540823568301</v>
      </c>
      <c r="E27" s="220">
        <v>8130.8870657736006</v>
      </c>
      <c r="F27" s="220">
        <v>7653.5461632406004</v>
      </c>
      <c r="G27" s="220">
        <v>5332.2854515613999</v>
      </c>
      <c r="H27" s="220">
        <v>5083.5358060825001</v>
      </c>
      <c r="I27" s="220">
        <v>10279.7776619463</v>
      </c>
      <c r="J27" s="220">
        <v>8811.8731427677994</v>
      </c>
      <c r="K27" s="220">
        <v>11675.6974344911</v>
      </c>
      <c r="L27" s="220">
        <v>5108.0963719647998</v>
      </c>
      <c r="M27" s="220">
        <v>8691.5072053382009</v>
      </c>
    </row>
    <row r="28" spans="1:13" x14ac:dyDescent="0.25">
      <c r="A28" s="255">
        <v>2010</v>
      </c>
      <c r="B28" s="76" t="s">
        <v>86</v>
      </c>
      <c r="C28" s="218">
        <v>3588.8312014022003</v>
      </c>
      <c r="D28" s="218" t="s">
        <v>87</v>
      </c>
      <c r="E28" s="218">
        <v>7891.4420914084003</v>
      </c>
      <c r="F28" s="218">
        <v>8180.2605454159002</v>
      </c>
      <c r="G28" s="218">
        <v>5704.9325483757002</v>
      </c>
      <c r="H28" s="218">
        <v>4693.5675960394001</v>
      </c>
      <c r="I28" s="218">
        <v>9542.1471193271009</v>
      </c>
      <c r="J28" s="218">
        <v>10703.8536555353</v>
      </c>
      <c r="K28" s="218">
        <v>10278.6956338042</v>
      </c>
      <c r="L28" s="218">
        <v>5090.3628587736002</v>
      </c>
      <c r="M28" s="218">
        <v>8710.8544976992998</v>
      </c>
    </row>
    <row r="29" spans="1:13" x14ac:dyDescent="0.25">
      <c r="A29" s="256"/>
      <c r="B29" s="77" t="s">
        <v>88</v>
      </c>
      <c r="C29" s="219" t="s">
        <v>87</v>
      </c>
      <c r="D29" s="219">
        <v>19990.816157138201</v>
      </c>
      <c r="E29" s="219">
        <v>7271.1111186240005</v>
      </c>
      <c r="F29" s="219">
        <v>7671.3899699332005</v>
      </c>
      <c r="G29" s="219">
        <v>5559.1310419134006</v>
      </c>
      <c r="H29" s="219">
        <v>4452.4169182753003</v>
      </c>
      <c r="I29" s="219">
        <v>10327.5671028329</v>
      </c>
      <c r="J29" s="219">
        <v>8322.5166506485002</v>
      </c>
      <c r="K29" s="219">
        <v>10419.3412894458</v>
      </c>
      <c r="L29" s="219">
        <v>4977.2343037396004</v>
      </c>
      <c r="M29" s="219">
        <v>8809.4294862538009</v>
      </c>
    </row>
    <row r="30" spans="1:13" x14ac:dyDescent="0.25">
      <c r="A30" s="256"/>
      <c r="B30" s="77" t="s">
        <v>89</v>
      </c>
      <c r="C30" s="219" t="s">
        <v>87</v>
      </c>
      <c r="D30" s="219">
        <v>18124.431719399799</v>
      </c>
      <c r="E30" s="219">
        <v>7105.0863157030999</v>
      </c>
      <c r="F30" s="219">
        <v>7755.5508707822</v>
      </c>
      <c r="G30" s="219">
        <v>5149.6429823829003</v>
      </c>
      <c r="H30" s="219">
        <v>5002.0805331998999</v>
      </c>
      <c r="I30" s="219">
        <v>9275.982623543101</v>
      </c>
      <c r="J30" s="219">
        <v>8760.5930362208001</v>
      </c>
      <c r="K30" s="219">
        <v>9913.5318199662997</v>
      </c>
      <c r="L30" s="219">
        <v>4848.1565383122006</v>
      </c>
      <c r="M30" s="219">
        <v>8429.6636364832011</v>
      </c>
    </row>
    <row r="31" spans="1:13" x14ac:dyDescent="0.25">
      <c r="A31" s="257"/>
      <c r="B31" s="78" t="s">
        <v>90</v>
      </c>
      <c r="C31" s="220" t="s">
        <v>87</v>
      </c>
      <c r="D31" s="220" t="s">
        <v>87</v>
      </c>
      <c r="E31" s="220">
        <v>7405.8958405393005</v>
      </c>
      <c r="F31" s="220">
        <v>7885.3122595822006</v>
      </c>
      <c r="G31" s="220">
        <v>4983.2109049329001</v>
      </c>
      <c r="H31" s="220">
        <v>4769.2616828456003</v>
      </c>
      <c r="I31" s="220">
        <v>9575.586563651701</v>
      </c>
      <c r="J31" s="220">
        <v>7203.7701898467003</v>
      </c>
      <c r="K31" s="220">
        <v>9005.5228341334005</v>
      </c>
      <c r="L31" s="220">
        <v>4808.3350985718998</v>
      </c>
      <c r="M31" s="220">
        <v>9361.1641885256995</v>
      </c>
    </row>
    <row r="32" spans="1:13" x14ac:dyDescent="0.25">
      <c r="A32" s="255">
        <v>2011</v>
      </c>
      <c r="B32" s="76" t="s">
        <v>86</v>
      </c>
      <c r="C32" s="218" t="s">
        <v>87</v>
      </c>
      <c r="D32" s="218" t="s">
        <v>87</v>
      </c>
      <c r="E32" s="218">
        <v>7346.9009699032003</v>
      </c>
      <c r="F32" s="218">
        <v>7574.2633413437006</v>
      </c>
      <c r="G32" s="218">
        <v>5443.2788203991004</v>
      </c>
      <c r="H32" s="218" t="s">
        <v>87</v>
      </c>
      <c r="I32" s="218">
        <v>9718.1996164293996</v>
      </c>
      <c r="J32" s="218">
        <v>8248.8766970040997</v>
      </c>
      <c r="K32" s="218">
        <v>10344.1159067802</v>
      </c>
      <c r="L32" s="218">
        <v>5255.4561671685005</v>
      </c>
      <c r="M32" s="218">
        <v>8593.0609475464007</v>
      </c>
    </row>
    <row r="33" spans="1:13" x14ac:dyDescent="0.25">
      <c r="A33" s="256"/>
      <c r="B33" s="77" t="s">
        <v>88</v>
      </c>
      <c r="C33" s="219" t="s">
        <v>87</v>
      </c>
      <c r="D33" s="219">
        <v>18300.141476453802</v>
      </c>
      <c r="E33" s="219">
        <v>7129.4870960691005</v>
      </c>
      <c r="F33" s="219">
        <v>7244.5348802405006</v>
      </c>
      <c r="G33" s="219">
        <v>4740.8355037499005</v>
      </c>
      <c r="H33" s="219">
        <v>4702.0987796888003</v>
      </c>
      <c r="I33" s="219">
        <v>9362.9566717901998</v>
      </c>
      <c r="J33" s="219">
        <v>6392.3524522416001</v>
      </c>
      <c r="K33" s="219">
        <v>9885.6609750544012</v>
      </c>
      <c r="L33" s="219">
        <v>4928.8439780248</v>
      </c>
      <c r="M33" s="219">
        <v>8203.7192428702001</v>
      </c>
    </row>
    <row r="34" spans="1:13" x14ac:dyDescent="0.25">
      <c r="A34" s="256"/>
      <c r="B34" s="77" t="s">
        <v>89</v>
      </c>
      <c r="C34" s="219">
        <v>2696.7803908988003</v>
      </c>
      <c r="D34" s="219">
        <v>15185.9643030363</v>
      </c>
      <c r="E34" s="219">
        <v>7152.0172671091004</v>
      </c>
      <c r="F34" s="219">
        <v>7321.1334747212004</v>
      </c>
      <c r="G34" s="219">
        <v>5104.9398443719001</v>
      </c>
      <c r="H34" s="219">
        <v>4277.1244897949</v>
      </c>
      <c r="I34" s="219">
        <v>10431.632130132301</v>
      </c>
      <c r="J34" s="219">
        <v>5847.9487482877003</v>
      </c>
      <c r="K34" s="219">
        <v>9987.5343217501995</v>
      </c>
      <c r="L34" s="219">
        <v>4650.0248037190004</v>
      </c>
      <c r="M34" s="219">
        <v>9099.2134565628003</v>
      </c>
    </row>
    <row r="35" spans="1:13" x14ac:dyDescent="0.25">
      <c r="A35" s="257"/>
      <c r="B35" s="78" t="s">
        <v>90</v>
      </c>
      <c r="C35" s="220">
        <v>2727.1567335733002</v>
      </c>
      <c r="D35" s="220">
        <v>13560.5727302579</v>
      </c>
      <c r="E35" s="220">
        <v>6631.6456799363004</v>
      </c>
      <c r="F35" s="220">
        <v>6083.4013546017004</v>
      </c>
      <c r="G35" s="220">
        <v>4448.6146406026</v>
      </c>
      <c r="H35" s="220">
        <v>4754.5062937387002</v>
      </c>
      <c r="I35" s="220">
        <v>9481.3072003957004</v>
      </c>
      <c r="J35" s="220">
        <v>6948.7094336935006</v>
      </c>
      <c r="K35" s="220">
        <v>8965.0315319803012</v>
      </c>
      <c r="L35" s="220">
        <v>4604.0283779955998</v>
      </c>
      <c r="M35" s="220">
        <v>8228.4220988695997</v>
      </c>
    </row>
    <row r="36" spans="1:13" x14ac:dyDescent="0.25">
      <c r="A36" s="255">
        <v>2012</v>
      </c>
      <c r="B36" s="76" t="s">
        <v>86</v>
      </c>
      <c r="C36" s="218">
        <v>3393.6139213501001</v>
      </c>
      <c r="D36" s="218">
        <v>12980.898666192401</v>
      </c>
      <c r="E36" s="218">
        <v>7185.2764824357</v>
      </c>
      <c r="F36" s="218">
        <v>6473.8350106175003</v>
      </c>
      <c r="G36" s="218">
        <v>4535.7239440621006</v>
      </c>
      <c r="H36" s="218">
        <v>5005.2832708608003</v>
      </c>
      <c r="I36" s="218">
        <v>8881.2945693710008</v>
      </c>
      <c r="J36" s="218">
        <v>7412.5217642041007</v>
      </c>
      <c r="K36" s="218">
        <v>9262.6771386651999</v>
      </c>
      <c r="L36" s="218">
        <v>4874.1640399629005</v>
      </c>
      <c r="M36" s="218">
        <v>7962.1998093896</v>
      </c>
    </row>
    <row r="37" spans="1:13" x14ac:dyDescent="0.25">
      <c r="A37" s="256"/>
      <c r="B37" s="77" t="s">
        <v>88</v>
      </c>
      <c r="C37" s="219">
        <v>3345.6154973442003</v>
      </c>
      <c r="D37" s="219">
        <v>15037.2405616579</v>
      </c>
      <c r="E37" s="219">
        <v>6834.3535691611005</v>
      </c>
      <c r="F37" s="219">
        <v>6973.9238333104004</v>
      </c>
      <c r="G37" s="219">
        <v>4910.3549075697001</v>
      </c>
      <c r="H37" s="219">
        <v>5057.0021027365001</v>
      </c>
      <c r="I37" s="219">
        <v>8566.2861247541005</v>
      </c>
      <c r="J37" s="219">
        <v>7500.9074347299002</v>
      </c>
      <c r="K37" s="219">
        <v>9281.0306264399005</v>
      </c>
      <c r="L37" s="219">
        <v>4657.5206315587002</v>
      </c>
      <c r="M37" s="219">
        <v>9343.8903526245012</v>
      </c>
    </row>
    <row r="38" spans="1:13" x14ac:dyDescent="0.25">
      <c r="A38" s="256"/>
      <c r="B38" s="77" t="s">
        <v>89</v>
      </c>
      <c r="C38" s="219">
        <v>3313.3859250825003</v>
      </c>
      <c r="D38" s="219">
        <v>12321.4439391167</v>
      </c>
      <c r="E38" s="219">
        <v>6487.3333505947003</v>
      </c>
      <c r="F38" s="219">
        <v>7348.8447866931001</v>
      </c>
      <c r="G38" s="219">
        <v>4546.1535061779005</v>
      </c>
      <c r="H38" s="219" t="s">
        <v>87</v>
      </c>
      <c r="I38" s="219">
        <v>9783.4965459791001</v>
      </c>
      <c r="J38" s="219">
        <v>6851.4969967175002</v>
      </c>
      <c r="K38" s="219">
        <v>9287.9419673615012</v>
      </c>
      <c r="L38" s="219">
        <v>4805.9708913246004</v>
      </c>
      <c r="M38" s="219">
        <v>8323.5683377780006</v>
      </c>
    </row>
    <row r="39" spans="1:13" x14ac:dyDescent="0.25">
      <c r="A39" s="257"/>
      <c r="B39" s="78" t="s">
        <v>90</v>
      </c>
      <c r="C39" s="220">
        <v>3821.9982044999001</v>
      </c>
      <c r="D39" s="220">
        <v>11539.326633488001</v>
      </c>
      <c r="E39" s="220">
        <v>6730.4423139697001</v>
      </c>
      <c r="F39" s="220">
        <v>6826.3940620090007</v>
      </c>
      <c r="G39" s="220">
        <v>4673.6038597761999</v>
      </c>
      <c r="H39" s="220">
        <v>4857.0597162160002</v>
      </c>
      <c r="I39" s="220">
        <v>8286.2401898475</v>
      </c>
      <c r="J39" s="220">
        <v>6599.5253954479003</v>
      </c>
      <c r="K39" s="220">
        <v>9789.971401434701</v>
      </c>
      <c r="L39" s="220">
        <v>4316.0466358219001</v>
      </c>
      <c r="M39" s="220">
        <v>8857.6689679955998</v>
      </c>
    </row>
    <row r="40" spans="1:13" x14ac:dyDescent="0.25">
      <c r="A40" s="255">
        <v>2013</v>
      </c>
      <c r="B40" s="76" t="s">
        <v>86</v>
      </c>
      <c r="C40" s="218">
        <v>3405.0424727154</v>
      </c>
      <c r="D40" s="218">
        <v>15776.127648514001</v>
      </c>
      <c r="E40" s="218">
        <v>6947.3367140118999</v>
      </c>
      <c r="F40" s="218">
        <v>7125.9208170430002</v>
      </c>
      <c r="G40" s="218">
        <v>5147.1809202205004</v>
      </c>
      <c r="H40" s="218">
        <v>5209.8171553600005</v>
      </c>
      <c r="I40" s="218">
        <v>8364.0684121061004</v>
      </c>
      <c r="J40" s="218">
        <v>6437.9308888727001</v>
      </c>
      <c r="K40" s="218">
        <v>10011.4897519925</v>
      </c>
      <c r="L40" s="218">
        <v>4684.7785148293005</v>
      </c>
      <c r="M40" s="218">
        <v>8022.0297680294007</v>
      </c>
    </row>
    <row r="41" spans="1:13" x14ac:dyDescent="0.25">
      <c r="A41" s="256"/>
      <c r="B41" s="77" t="s">
        <v>88</v>
      </c>
      <c r="C41" s="219">
        <v>3483.5870838385999</v>
      </c>
      <c r="D41" s="219">
        <v>12230.296226500601</v>
      </c>
      <c r="E41" s="219">
        <v>6484.9679350593005</v>
      </c>
      <c r="F41" s="219">
        <v>6929.5223562400006</v>
      </c>
      <c r="G41" s="219">
        <v>4959.6943884959001</v>
      </c>
      <c r="H41" s="219">
        <v>4927.3266164094002</v>
      </c>
      <c r="I41" s="219">
        <v>9620.0971956574012</v>
      </c>
      <c r="J41" s="219">
        <v>6551.7424655307004</v>
      </c>
      <c r="K41" s="219">
        <v>9739.7803461990006</v>
      </c>
      <c r="L41" s="219">
        <v>4240.7569196329005</v>
      </c>
      <c r="M41" s="219" t="s">
        <v>87</v>
      </c>
    </row>
    <row r="42" spans="1:13" x14ac:dyDescent="0.25">
      <c r="A42" s="256"/>
      <c r="B42" s="77" t="s">
        <v>89</v>
      </c>
      <c r="C42" s="219" t="s">
        <v>87</v>
      </c>
      <c r="D42" s="219" t="s">
        <v>87</v>
      </c>
      <c r="E42" s="219">
        <v>6370.7489422394001</v>
      </c>
      <c r="F42" s="219">
        <v>7081.9659503087005</v>
      </c>
      <c r="G42" s="219">
        <v>4698.4421823069006</v>
      </c>
      <c r="H42" s="219">
        <v>4360.8143504214004</v>
      </c>
      <c r="I42" s="219">
        <v>9372.1341694839011</v>
      </c>
      <c r="J42" s="219">
        <v>6644.2594625352003</v>
      </c>
      <c r="K42" s="219">
        <v>9616.0779008136997</v>
      </c>
      <c r="L42" s="219">
        <v>4333.9922166601</v>
      </c>
      <c r="M42" s="219">
        <v>8293.3819736612004</v>
      </c>
    </row>
    <row r="43" spans="1:13" x14ac:dyDescent="0.25">
      <c r="A43" s="257"/>
      <c r="B43" s="78" t="s">
        <v>90</v>
      </c>
      <c r="C43" s="220" t="s">
        <v>87</v>
      </c>
      <c r="D43" s="220">
        <v>14389.9711200946</v>
      </c>
      <c r="E43" s="220">
        <v>6146.3469175012006</v>
      </c>
      <c r="F43" s="220">
        <v>7257.1281398226001</v>
      </c>
      <c r="G43" s="220">
        <v>4610.1918265918002</v>
      </c>
      <c r="H43" s="220">
        <v>4231.2528432115005</v>
      </c>
      <c r="I43" s="220">
        <v>9310.0502314048008</v>
      </c>
      <c r="J43" s="220">
        <v>6329.5958598588004</v>
      </c>
      <c r="K43" s="220">
        <v>8991.4406875028999</v>
      </c>
      <c r="L43" s="220">
        <v>4085.1581764221</v>
      </c>
      <c r="M43" s="220">
        <v>8446.742977481601</v>
      </c>
    </row>
    <row r="44" spans="1:13" x14ac:dyDescent="0.25">
      <c r="A44" s="255">
        <v>2014</v>
      </c>
      <c r="B44" s="76" t="s">
        <v>86</v>
      </c>
      <c r="C44" s="218">
        <v>2744.4089057255001</v>
      </c>
      <c r="D44" s="218" t="s">
        <v>87</v>
      </c>
      <c r="E44" s="218">
        <v>6562.3816167437999</v>
      </c>
      <c r="F44" s="218">
        <v>7015.3386373724006</v>
      </c>
      <c r="G44" s="218">
        <v>4661.891359366</v>
      </c>
      <c r="H44" s="218">
        <v>3937.9972696946002</v>
      </c>
      <c r="I44" s="218">
        <v>9089.4701270499008</v>
      </c>
      <c r="J44" s="218">
        <v>7607.5232982633006</v>
      </c>
      <c r="K44" s="218">
        <v>9237.1293754729995</v>
      </c>
      <c r="L44" s="218">
        <v>4383.0794212787005</v>
      </c>
      <c r="M44" s="218">
        <v>10069.453883362101</v>
      </c>
    </row>
    <row r="45" spans="1:13" x14ac:dyDescent="0.25">
      <c r="A45" s="256"/>
      <c r="B45" s="77" t="s">
        <v>88</v>
      </c>
      <c r="C45" s="219" t="s">
        <v>87</v>
      </c>
      <c r="D45" s="219" t="s">
        <v>87</v>
      </c>
      <c r="E45" s="219">
        <v>6648.4729561863005</v>
      </c>
      <c r="F45" s="219">
        <v>6574.5825523450003</v>
      </c>
      <c r="G45" s="219">
        <v>4521.4415543525001</v>
      </c>
      <c r="H45" s="219">
        <v>4508.4824693950004</v>
      </c>
      <c r="I45" s="219">
        <v>8632.7657079582004</v>
      </c>
      <c r="J45" s="219">
        <v>6728.1128586759005</v>
      </c>
      <c r="K45" s="219">
        <v>9118.4475486316005</v>
      </c>
      <c r="L45" s="219">
        <v>4395.9926717579001</v>
      </c>
      <c r="M45" s="219">
        <v>9081.7726596531011</v>
      </c>
    </row>
    <row r="46" spans="1:13" x14ac:dyDescent="0.25">
      <c r="A46" s="256"/>
      <c r="B46" s="77" t="s">
        <v>89</v>
      </c>
      <c r="C46" s="219" t="s">
        <v>87</v>
      </c>
      <c r="D46" s="219" t="s">
        <v>87</v>
      </c>
      <c r="E46" s="219">
        <v>6560.6324592705005</v>
      </c>
      <c r="F46" s="219">
        <v>7604.4419960118003</v>
      </c>
      <c r="G46" s="219">
        <v>4790.2123146280001</v>
      </c>
      <c r="H46" s="219">
        <v>3809.3194910798002</v>
      </c>
      <c r="I46" s="219">
        <v>7886.4326683296003</v>
      </c>
      <c r="J46" s="219">
        <v>6585.8676569910003</v>
      </c>
      <c r="K46" s="219">
        <v>7766.3423846217001</v>
      </c>
      <c r="L46" s="219">
        <v>4614.8168229949006</v>
      </c>
      <c r="M46" s="219">
        <v>8579.8459808601001</v>
      </c>
    </row>
    <row r="47" spans="1:13" x14ac:dyDescent="0.25">
      <c r="A47" s="257"/>
      <c r="B47" s="78" t="s">
        <v>90</v>
      </c>
      <c r="C47" s="220">
        <v>3116.0116818300003</v>
      </c>
      <c r="D47" s="220" t="s">
        <v>87</v>
      </c>
      <c r="E47" s="220">
        <v>6886.4182881218003</v>
      </c>
      <c r="F47" s="220">
        <v>7488.2815761105003</v>
      </c>
      <c r="G47" s="220">
        <v>4932.8869266059</v>
      </c>
      <c r="H47" s="220">
        <v>3774.2898686481003</v>
      </c>
      <c r="I47" s="220">
        <v>8743.1837987554009</v>
      </c>
      <c r="J47" s="220">
        <v>6986.9429486355002</v>
      </c>
      <c r="K47" s="220">
        <v>8836.8463886283007</v>
      </c>
      <c r="L47" s="220">
        <v>4602.4003534528001</v>
      </c>
      <c r="M47" s="220">
        <v>8261.0613243898006</v>
      </c>
    </row>
    <row r="48" spans="1:13" x14ac:dyDescent="0.25">
      <c r="A48" s="255">
        <v>2015</v>
      </c>
      <c r="B48" s="76" t="s">
        <v>86</v>
      </c>
      <c r="C48" s="218" t="s">
        <v>87</v>
      </c>
      <c r="D48" s="218">
        <v>20096.865721531001</v>
      </c>
      <c r="E48" s="218">
        <v>6513.2292035762002</v>
      </c>
      <c r="F48" s="218">
        <v>7296.2501327312002</v>
      </c>
      <c r="G48" s="218">
        <v>4852.1350607347003</v>
      </c>
      <c r="H48" s="218">
        <v>4545.2728845173006</v>
      </c>
      <c r="I48" s="218">
        <v>8069.6646378017003</v>
      </c>
      <c r="J48" s="218">
        <v>6333.8705540711999</v>
      </c>
      <c r="K48" s="218">
        <v>8988.2425463177005</v>
      </c>
      <c r="L48" s="218">
        <v>4514.2478248364005</v>
      </c>
      <c r="M48" s="218">
        <v>8357.2751048409009</v>
      </c>
    </row>
    <row r="49" spans="1:13" x14ac:dyDescent="0.25">
      <c r="A49" s="256"/>
      <c r="B49" s="77" t="s">
        <v>88</v>
      </c>
      <c r="C49" s="219" t="s">
        <v>87</v>
      </c>
      <c r="D49" s="219">
        <v>17151.239301202502</v>
      </c>
      <c r="E49" s="219">
        <v>6581.8612182014003</v>
      </c>
      <c r="F49" s="219">
        <v>7053.5842878220001</v>
      </c>
      <c r="G49" s="219">
        <v>4624.1793915595999</v>
      </c>
      <c r="H49" s="219">
        <v>4131.3495768608</v>
      </c>
      <c r="I49" s="219">
        <v>8394.5312740680001</v>
      </c>
      <c r="J49" s="219">
        <v>6957.7837539393004</v>
      </c>
      <c r="K49" s="219">
        <v>8661.8917047348004</v>
      </c>
      <c r="L49" s="219">
        <v>4779.3998240453002</v>
      </c>
      <c r="M49" s="219">
        <v>7746.9537480518002</v>
      </c>
    </row>
    <row r="50" spans="1:13" x14ac:dyDescent="0.25">
      <c r="A50" s="256"/>
      <c r="B50" s="77" t="s">
        <v>89</v>
      </c>
      <c r="C50" s="219">
        <v>3180.2495926983001</v>
      </c>
      <c r="D50" s="219" t="s">
        <v>87</v>
      </c>
      <c r="E50" s="219">
        <v>6582.6129377548004</v>
      </c>
      <c r="F50" s="219">
        <v>6957.5067132264003</v>
      </c>
      <c r="G50" s="219">
        <v>4760.5569791530006</v>
      </c>
      <c r="H50" s="219">
        <v>3846.3780537568</v>
      </c>
      <c r="I50" s="219">
        <v>8762.9753980835012</v>
      </c>
      <c r="J50" s="219">
        <v>6617.1508632001005</v>
      </c>
      <c r="K50" s="219">
        <v>8182.0923266439004</v>
      </c>
      <c r="L50" s="219">
        <v>4607.8014935730998</v>
      </c>
      <c r="M50" s="219">
        <v>8651.8803536494997</v>
      </c>
    </row>
    <row r="51" spans="1:13" x14ac:dyDescent="0.25">
      <c r="A51" s="257"/>
      <c r="B51" s="78" t="s">
        <v>90</v>
      </c>
      <c r="C51" s="220" t="s">
        <v>87</v>
      </c>
      <c r="D51" s="220">
        <v>16391.250608659502</v>
      </c>
      <c r="E51" s="220">
        <v>6308.8183647047999</v>
      </c>
      <c r="F51" s="220">
        <v>7805.8919934835003</v>
      </c>
      <c r="G51" s="220">
        <v>4650.1905348504997</v>
      </c>
      <c r="H51" s="220">
        <v>4406.7457330440002</v>
      </c>
      <c r="I51" s="220">
        <v>8590.5520822383005</v>
      </c>
      <c r="J51" s="220">
        <v>6576.6716738518999</v>
      </c>
      <c r="K51" s="220">
        <v>8437.7140354704006</v>
      </c>
      <c r="L51" s="220">
        <v>4391.2262992247997</v>
      </c>
      <c r="M51" s="220">
        <v>8056.7758682246003</v>
      </c>
    </row>
    <row r="52" spans="1:13" x14ac:dyDescent="0.25">
      <c r="A52" s="255">
        <v>2016</v>
      </c>
      <c r="B52" s="76" t="s">
        <v>86</v>
      </c>
      <c r="C52" s="218">
        <v>3398.1772511623999</v>
      </c>
      <c r="D52" s="218">
        <v>16425.524331288001</v>
      </c>
      <c r="E52" s="218">
        <v>6336.0345604411004</v>
      </c>
      <c r="F52" s="218">
        <v>7423.1791384233002</v>
      </c>
      <c r="G52" s="218">
        <v>4859.0689809103005</v>
      </c>
      <c r="H52" s="218">
        <v>4172.3887486034</v>
      </c>
      <c r="I52" s="218">
        <v>8669.5818757647012</v>
      </c>
      <c r="J52" s="218">
        <v>7037.8326782220001</v>
      </c>
      <c r="K52" s="218">
        <v>9362.9292213923</v>
      </c>
      <c r="L52" s="218">
        <v>4377.1493137908001</v>
      </c>
      <c r="M52" s="218">
        <v>8358.5904166320997</v>
      </c>
    </row>
    <row r="53" spans="1:13" x14ac:dyDescent="0.25">
      <c r="A53" s="256"/>
      <c r="B53" s="77" t="s">
        <v>88</v>
      </c>
      <c r="C53" s="219" t="s">
        <v>87</v>
      </c>
      <c r="D53" s="219">
        <v>13950.2264881845</v>
      </c>
      <c r="E53" s="219">
        <v>6193.7869977297005</v>
      </c>
      <c r="F53" s="219">
        <v>8324.1800854607009</v>
      </c>
      <c r="G53" s="219">
        <v>4778.8119411993002</v>
      </c>
      <c r="H53" s="219">
        <v>3923.3356649356001</v>
      </c>
      <c r="I53" s="219">
        <v>9544.0131988532012</v>
      </c>
      <c r="J53" s="219">
        <v>6996.7467512564999</v>
      </c>
      <c r="K53" s="219">
        <v>9514.9440988748011</v>
      </c>
      <c r="L53" s="219">
        <v>4686.8299288179005</v>
      </c>
      <c r="M53" s="219">
        <v>8407.4774201616001</v>
      </c>
    </row>
    <row r="54" spans="1:13" x14ac:dyDescent="0.25">
      <c r="A54" s="256"/>
      <c r="B54" s="77" t="s">
        <v>89</v>
      </c>
      <c r="C54" s="219">
        <v>3363.0133622403</v>
      </c>
      <c r="D54" s="219" t="s">
        <v>87</v>
      </c>
      <c r="E54" s="219">
        <v>6628.5896422467004</v>
      </c>
      <c r="F54" s="219">
        <v>7787.6197994143004</v>
      </c>
      <c r="G54" s="219">
        <v>5220.2430139846001</v>
      </c>
      <c r="H54" s="219">
        <v>4715.2650558253999</v>
      </c>
      <c r="I54" s="219">
        <v>9022.711972942001</v>
      </c>
      <c r="J54" s="219">
        <v>7121.5733151882005</v>
      </c>
      <c r="K54" s="219">
        <v>9618.6428871747012</v>
      </c>
      <c r="L54" s="219">
        <v>4827.5806176250999</v>
      </c>
      <c r="M54" s="219">
        <v>8437.8645115851996</v>
      </c>
    </row>
    <row r="55" spans="1:13" x14ac:dyDescent="0.25">
      <c r="A55" s="257"/>
      <c r="B55" s="78" t="s">
        <v>90</v>
      </c>
      <c r="C55" s="220" t="s">
        <v>87</v>
      </c>
      <c r="D55" s="220" t="s">
        <v>87</v>
      </c>
      <c r="E55" s="220">
        <v>6318.3292158478998</v>
      </c>
      <c r="F55" s="220">
        <v>7968.9613454585005</v>
      </c>
      <c r="G55" s="220">
        <v>5119.5639531533998</v>
      </c>
      <c r="H55" s="220">
        <v>4455.2712136588998</v>
      </c>
      <c r="I55" s="220">
        <v>8538.6913499818002</v>
      </c>
      <c r="J55" s="220">
        <v>7549.6882019874001</v>
      </c>
      <c r="K55" s="220">
        <v>9129.2858467198002</v>
      </c>
      <c r="L55" s="220">
        <v>4705.3707287386005</v>
      </c>
      <c r="M55" s="220">
        <v>9397.4799120479001</v>
      </c>
    </row>
    <row r="56" spans="1:13" x14ac:dyDescent="0.25">
      <c r="A56" s="255">
        <v>2017</v>
      </c>
      <c r="B56" s="76" t="s">
        <v>86</v>
      </c>
      <c r="C56" s="218">
        <v>3641.1268788107</v>
      </c>
      <c r="D56" s="218" t="s">
        <v>87</v>
      </c>
      <c r="E56" s="218">
        <v>6388.8019045089004</v>
      </c>
      <c r="F56" s="218">
        <v>7207.6908710662001</v>
      </c>
      <c r="G56" s="218">
        <v>4899.3823025465999</v>
      </c>
      <c r="H56" s="218">
        <v>4508.3119742504005</v>
      </c>
      <c r="I56" s="218">
        <v>8588.2866527964998</v>
      </c>
      <c r="J56" s="218">
        <v>7100.7690980291</v>
      </c>
      <c r="K56" s="218">
        <v>8192.6491403503005</v>
      </c>
      <c r="L56" s="218">
        <v>4862.0380114796999</v>
      </c>
      <c r="M56" s="218">
        <v>8663.3921682109994</v>
      </c>
    </row>
    <row r="57" spans="1:13" x14ac:dyDescent="0.25">
      <c r="A57" s="256"/>
      <c r="B57" s="77" t="s">
        <v>88</v>
      </c>
      <c r="C57" s="219">
        <v>3775.2105230849002</v>
      </c>
      <c r="D57" s="219" t="s">
        <v>87</v>
      </c>
      <c r="E57" s="219">
        <v>6302.8978986148004</v>
      </c>
      <c r="F57" s="219">
        <v>6872.8360300333006</v>
      </c>
      <c r="G57" s="219">
        <v>4654.0481136489998</v>
      </c>
      <c r="H57" s="219">
        <v>4373.6198782734</v>
      </c>
      <c r="I57" s="219">
        <v>8843.652995986</v>
      </c>
      <c r="J57" s="219">
        <v>7556.4139126136006</v>
      </c>
      <c r="K57" s="219">
        <v>8887.8995020823004</v>
      </c>
      <c r="L57" s="219">
        <v>4890.3462091861002</v>
      </c>
      <c r="M57" s="219">
        <v>9387.7905297726011</v>
      </c>
    </row>
    <row r="58" spans="1:13" x14ac:dyDescent="0.25">
      <c r="A58" s="256"/>
      <c r="B58" s="77" t="s">
        <v>89</v>
      </c>
      <c r="C58" s="219" t="s">
        <v>87</v>
      </c>
      <c r="D58" s="219">
        <v>13836.7650607139</v>
      </c>
      <c r="E58" s="219">
        <v>6246.9956403139004</v>
      </c>
      <c r="F58" s="219">
        <v>6637.5336210170999</v>
      </c>
      <c r="G58" s="219">
        <v>4691.8694736186999</v>
      </c>
      <c r="H58" s="219">
        <v>4374.6690958150002</v>
      </c>
      <c r="I58" s="219">
        <v>9018.5639195288004</v>
      </c>
      <c r="J58" s="219">
        <v>7220.5156757082004</v>
      </c>
      <c r="K58" s="219">
        <v>8311.7456357013998</v>
      </c>
      <c r="L58" s="219">
        <v>4366.2509272679999</v>
      </c>
      <c r="M58" s="219">
        <v>8043.3723554980006</v>
      </c>
    </row>
    <row r="59" spans="1:13" x14ac:dyDescent="0.25">
      <c r="A59" s="257"/>
      <c r="B59" s="78" t="s">
        <v>90</v>
      </c>
      <c r="C59" s="220">
        <v>3232.8897006016</v>
      </c>
      <c r="D59" s="220">
        <v>12340.9059793214</v>
      </c>
      <c r="E59" s="220">
        <v>6211.4545825100004</v>
      </c>
      <c r="F59" s="220">
        <v>6538.3455675340001</v>
      </c>
      <c r="G59" s="220">
        <v>4885.9976376404002</v>
      </c>
      <c r="H59" s="220">
        <v>4481.6842446291002</v>
      </c>
      <c r="I59" s="220">
        <v>9201.9210973513</v>
      </c>
      <c r="J59" s="220">
        <v>6908.5168052522004</v>
      </c>
      <c r="K59" s="220">
        <v>8806.9099398554008</v>
      </c>
      <c r="L59" s="220">
        <v>4602.6755528095</v>
      </c>
      <c r="M59" s="220">
        <v>8144.7707936123006</v>
      </c>
    </row>
    <row r="60" spans="1:13" x14ac:dyDescent="0.25">
      <c r="A60" s="255">
        <v>2018</v>
      </c>
      <c r="B60" s="76" t="s">
        <v>86</v>
      </c>
      <c r="C60" s="218">
        <v>4058.6228054524004</v>
      </c>
      <c r="D60" s="218">
        <v>16233.0856800538</v>
      </c>
      <c r="E60" s="218">
        <v>6341.5215194276998</v>
      </c>
      <c r="F60" s="218">
        <v>7026.1613688471998</v>
      </c>
      <c r="G60" s="218">
        <v>4752.8419322914006</v>
      </c>
      <c r="H60" s="218">
        <v>4485.5544277863</v>
      </c>
      <c r="I60" s="218">
        <v>10473.9180449675</v>
      </c>
      <c r="J60" s="218">
        <v>7640.0033808723001</v>
      </c>
      <c r="K60" s="218">
        <v>9273.8151572117004</v>
      </c>
      <c r="L60" s="218">
        <v>4704.7475420870005</v>
      </c>
      <c r="M60" s="218">
        <v>9040.5632674434</v>
      </c>
    </row>
    <row r="61" spans="1:13" x14ac:dyDescent="0.25">
      <c r="A61" s="256"/>
      <c r="B61" s="77" t="s">
        <v>88</v>
      </c>
      <c r="C61" s="219">
        <v>3569.0962439223003</v>
      </c>
      <c r="D61" s="219" t="s">
        <v>87</v>
      </c>
      <c r="E61" s="219">
        <v>6475.5668148087007</v>
      </c>
      <c r="F61" s="219">
        <v>7023.4834848875007</v>
      </c>
      <c r="G61" s="219">
        <v>5336.0842894231</v>
      </c>
      <c r="H61" s="219">
        <v>4703.2640298201004</v>
      </c>
      <c r="I61" s="219">
        <v>10122.551272769801</v>
      </c>
      <c r="J61" s="219">
        <v>7847.4550748258007</v>
      </c>
      <c r="K61" s="219">
        <v>8957.6765365506999</v>
      </c>
      <c r="L61" s="219">
        <v>4501.0749650838998</v>
      </c>
      <c r="M61" s="219">
        <v>8233.6054776343008</v>
      </c>
    </row>
    <row r="62" spans="1:13" x14ac:dyDescent="0.25">
      <c r="A62" s="256"/>
      <c r="B62" s="77" t="s">
        <v>89</v>
      </c>
      <c r="C62" s="219">
        <v>3743.2120077490999</v>
      </c>
      <c r="D62" s="219">
        <v>10814.7785034259</v>
      </c>
      <c r="E62" s="219">
        <v>7122.4375635533006</v>
      </c>
      <c r="F62" s="219">
        <v>7583.1588537134003</v>
      </c>
      <c r="G62" s="219">
        <v>5112.6462433122006</v>
      </c>
      <c r="H62" s="219">
        <v>4962.5102326981005</v>
      </c>
      <c r="I62" s="219">
        <v>9222.5817183505005</v>
      </c>
      <c r="J62" s="219">
        <v>8883.1961238813001</v>
      </c>
      <c r="K62" s="219">
        <v>8969.4450597184004</v>
      </c>
      <c r="L62" s="219">
        <v>5246.3869146836005</v>
      </c>
      <c r="M62" s="219">
        <v>7277.9686540391003</v>
      </c>
    </row>
    <row r="63" spans="1:13" x14ac:dyDescent="0.25">
      <c r="A63" s="257"/>
      <c r="B63" s="78" t="s">
        <v>90</v>
      </c>
      <c r="C63" s="220">
        <v>3267.2358935411003</v>
      </c>
      <c r="D63" s="220" t="s">
        <v>87</v>
      </c>
      <c r="E63" s="220">
        <v>5782.9791708153998</v>
      </c>
      <c r="F63" s="220">
        <v>7190.0608628720001</v>
      </c>
      <c r="G63" s="220">
        <v>5138.9791457888005</v>
      </c>
      <c r="H63" s="220">
        <v>4700.8284136790999</v>
      </c>
      <c r="I63" s="220">
        <v>9996.4592651347011</v>
      </c>
      <c r="J63" s="220">
        <v>7155.1970465756003</v>
      </c>
      <c r="K63" s="220">
        <v>9090.8856414490001</v>
      </c>
      <c r="L63" s="220">
        <v>5298.6604694198004</v>
      </c>
      <c r="M63" s="220">
        <v>7871.6928002883005</v>
      </c>
    </row>
    <row r="64" spans="1:13" x14ac:dyDescent="0.25">
      <c r="A64" s="255">
        <v>2019</v>
      </c>
      <c r="B64" s="76" t="s">
        <v>86</v>
      </c>
      <c r="C64" s="218">
        <v>4422.2996837211003</v>
      </c>
      <c r="D64" s="218">
        <v>10591.4298690206</v>
      </c>
      <c r="E64" s="218">
        <v>6689.5696796771999</v>
      </c>
      <c r="F64" s="218">
        <v>6889.5789763337998</v>
      </c>
      <c r="G64" s="218">
        <v>5122.1140535589002</v>
      </c>
      <c r="H64" s="218">
        <v>5428.9171954481999</v>
      </c>
      <c r="I64" s="218">
        <v>9916.0127137011004</v>
      </c>
      <c r="J64" s="218">
        <v>9110.9227950426011</v>
      </c>
      <c r="K64" s="218">
        <v>9626.4084248578001</v>
      </c>
      <c r="L64" s="218">
        <v>4850.8274204993004</v>
      </c>
      <c r="M64" s="218">
        <v>8468.4252881828997</v>
      </c>
    </row>
    <row r="65" spans="1:13" x14ac:dyDescent="0.25">
      <c r="A65" s="256"/>
      <c r="B65" s="77" t="s">
        <v>88</v>
      </c>
      <c r="C65" s="219">
        <v>4490.1733091996002</v>
      </c>
      <c r="D65" s="219">
        <v>10814.8097148917</v>
      </c>
      <c r="E65" s="219">
        <v>7148.9855497911003</v>
      </c>
      <c r="F65" s="219">
        <v>7219.3544345800001</v>
      </c>
      <c r="G65" s="219">
        <v>5008.1504308098001</v>
      </c>
      <c r="H65" s="219">
        <v>5103.4358452298002</v>
      </c>
      <c r="I65" s="219">
        <v>10182.0591563897</v>
      </c>
      <c r="J65" s="219" t="s">
        <v>87</v>
      </c>
      <c r="K65" s="219">
        <v>8674.7538063802003</v>
      </c>
      <c r="L65" s="219">
        <v>5414.5595369073999</v>
      </c>
      <c r="M65" s="219">
        <v>8779.9643703586007</v>
      </c>
    </row>
    <row r="66" spans="1:13" x14ac:dyDescent="0.25">
      <c r="A66" s="256"/>
      <c r="B66" s="77" t="s">
        <v>89</v>
      </c>
      <c r="C66" s="219">
        <v>4197.7857320239</v>
      </c>
      <c r="D66" s="219">
        <v>11459.2320629388</v>
      </c>
      <c r="E66" s="219">
        <v>6967.3123939902007</v>
      </c>
      <c r="F66" s="219">
        <v>7575.1548973286999</v>
      </c>
      <c r="G66" s="219">
        <v>5004.8288813476001</v>
      </c>
      <c r="H66" s="219">
        <v>5807.7750628000003</v>
      </c>
      <c r="I66" s="219">
        <v>9639.9113399077996</v>
      </c>
      <c r="J66" s="219">
        <v>8008.6207973429</v>
      </c>
      <c r="K66" s="219">
        <v>9154.0162958452001</v>
      </c>
      <c r="L66" s="219">
        <v>5520.3059307659005</v>
      </c>
      <c r="M66" s="219">
        <v>8256.0619035972995</v>
      </c>
    </row>
    <row r="67" spans="1:13" x14ac:dyDescent="0.25">
      <c r="A67" s="257"/>
      <c r="B67" s="78" t="s">
        <v>90</v>
      </c>
      <c r="C67" s="220">
        <v>4275.0055743424</v>
      </c>
      <c r="D67" s="220">
        <v>12284.237852176901</v>
      </c>
      <c r="E67" s="220">
        <v>7050.5490014595007</v>
      </c>
      <c r="F67" s="220">
        <v>7505.4101460934999</v>
      </c>
      <c r="G67" s="220">
        <v>5188.5552881039002</v>
      </c>
      <c r="H67" s="220">
        <v>5822.0684804202001</v>
      </c>
      <c r="I67" s="220">
        <v>9515.2798201269998</v>
      </c>
      <c r="J67" s="220">
        <v>8101.3885172446999</v>
      </c>
      <c r="K67" s="220">
        <v>8112.3815408604005</v>
      </c>
      <c r="L67" s="220">
        <v>5166.3144207669002</v>
      </c>
      <c r="M67" s="220">
        <v>8705.6068303513002</v>
      </c>
    </row>
    <row r="68" spans="1:13" x14ac:dyDescent="0.25">
      <c r="A68" s="255">
        <v>2020</v>
      </c>
      <c r="B68" s="76" t="s">
        <v>86</v>
      </c>
      <c r="C68" s="218">
        <v>4923.9845289634004</v>
      </c>
      <c r="D68" s="218">
        <v>11184.5447724069</v>
      </c>
      <c r="E68" s="218">
        <v>6984.8984360068998</v>
      </c>
      <c r="F68" s="218">
        <v>7928.7499693023001</v>
      </c>
      <c r="G68" s="218">
        <v>5431.9635835952004</v>
      </c>
      <c r="H68" s="218">
        <v>4861.5108499167</v>
      </c>
      <c r="I68" s="218">
        <v>9454.124648155901</v>
      </c>
      <c r="J68" s="218">
        <v>8231.6905981201999</v>
      </c>
      <c r="K68" s="218">
        <v>8475.6464346350003</v>
      </c>
      <c r="L68" s="218">
        <v>5479.0279149645003</v>
      </c>
      <c r="M68" s="218">
        <v>8814.4317288956008</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t="s">
        <v>87</v>
      </c>
      <c r="D70" s="219" t="s">
        <v>87</v>
      </c>
      <c r="E70" s="219">
        <v>6664.3860012276</v>
      </c>
      <c r="F70" s="219">
        <v>6855.1000283525</v>
      </c>
      <c r="G70" s="219">
        <v>5482.9894405556006</v>
      </c>
      <c r="H70" s="219">
        <v>5218.7927241961006</v>
      </c>
      <c r="I70" s="219">
        <v>10038.3721611317</v>
      </c>
      <c r="J70" s="219">
        <v>7413.0854290770003</v>
      </c>
      <c r="K70" s="219">
        <v>9752.196473534601</v>
      </c>
      <c r="L70" s="219">
        <v>5655.4888212026999</v>
      </c>
      <c r="M70" s="219">
        <v>8645.1553844311002</v>
      </c>
    </row>
    <row r="71" spans="1:13" x14ac:dyDescent="0.25">
      <c r="A71" s="257"/>
      <c r="B71" s="78" t="s">
        <v>90</v>
      </c>
      <c r="C71" s="220">
        <v>3373.7055313757</v>
      </c>
      <c r="D71" s="220">
        <v>13646.710549015001</v>
      </c>
      <c r="E71" s="220">
        <v>7023.7749820844001</v>
      </c>
      <c r="F71" s="220">
        <v>7306.3246618716003</v>
      </c>
      <c r="G71" s="220">
        <v>5168.6765361899006</v>
      </c>
      <c r="H71" s="220">
        <v>4909.9461475898997</v>
      </c>
      <c r="I71" s="220">
        <v>9678.0301069667003</v>
      </c>
      <c r="J71" s="220">
        <v>7162.6138527860003</v>
      </c>
      <c r="K71" s="220">
        <v>9138.8212602976</v>
      </c>
      <c r="L71" s="220">
        <v>5312.9262609806001</v>
      </c>
      <c r="M71" s="220">
        <v>8645.8706736304011</v>
      </c>
    </row>
    <row r="72" spans="1:13" x14ac:dyDescent="0.25">
      <c r="A72" s="255">
        <v>2021</v>
      </c>
      <c r="B72" s="76" t="s">
        <v>86</v>
      </c>
      <c r="C72" s="218">
        <v>3582.7984909697002</v>
      </c>
      <c r="D72" s="218" t="s">
        <v>87</v>
      </c>
      <c r="E72" s="218">
        <v>7279.4198589670004</v>
      </c>
      <c r="F72" s="218">
        <v>7136.6941544771007</v>
      </c>
      <c r="G72" s="218">
        <v>5310.2820618015003</v>
      </c>
      <c r="H72" s="218">
        <v>5806.0216277954005</v>
      </c>
      <c r="I72" s="218">
        <v>10123.9490420079</v>
      </c>
      <c r="J72" s="218">
        <v>8653.6441078792996</v>
      </c>
      <c r="K72" s="218">
        <v>9107.5213284353995</v>
      </c>
      <c r="L72" s="218">
        <v>5341.4888417403999</v>
      </c>
      <c r="M72" s="218">
        <v>9210.7095601736</v>
      </c>
    </row>
    <row r="73" spans="1:13" x14ac:dyDescent="0.25">
      <c r="A73" s="256"/>
      <c r="B73" s="77" t="s">
        <v>88</v>
      </c>
      <c r="C73" s="219">
        <v>3667.7083398229001</v>
      </c>
      <c r="D73" s="219">
        <v>14252.004750403601</v>
      </c>
      <c r="E73" s="219">
        <v>7142.4927802355005</v>
      </c>
      <c r="F73" s="219">
        <v>7412.9977976247001</v>
      </c>
      <c r="G73" s="219">
        <v>5463.3569555173999</v>
      </c>
      <c r="H73" s="219">
        <v>4911.0453833279998</v>
      </c>
      <c r="I73" s="219">
        <v>10395.860736267701</v>
      </c>
      <c r="J73" s="219">
        <v>7546.9295925008</v>
      </c>
      <c r="K73" s="219">
        <v>8795.3415946826008</v>
      </c>
      <c r="L73" s="219">
        <v>5442.7346827250003</v>
      </c>
      <c r="M73" s="219">
        <v>8583.5164150282999</v>
      </c>
    </row>
    <row r="74" spans="1:13" x14ac:dyDescent="0.25">
      <c r="A74" s="256"/>
      <c r="B74" s="77" t="s">
        <v>89</v>
      </c>
      <c r="C74" s="219">
        <v>4176.7766417517005</v>
      </c>
      <c r="D74" s="219">
        <v>14320.6137912963</v>
      </c>
      <c r="E74" s="219">
        <v>7634.2435892727999</v>
      </c>
      <c r="F74" s="219">
        <v>7679.3671969009001</v>
      </c>
      <c r="G74" s="219">
        <v>5256.9820590092004</v>
      </c>
      <c r="H74" s="219">
        <v>5280.9718995932999</v>
      </c>
      <c r="I74" s="219">
        <v>10413.668241658701</v>
      </c>
      <c r="J74" s="219">
        <v>8163.4600805948003</v>
      </c>
      <c r="K74" s="219">
        <v>9065.0456816022997</v>
      </c>
      <c r="L74" s="219">
        <v>5425.6815958836005</v>
      </c>
      <c r="M74" s="219">
        <v>8811.0621199259003</v>
      </c>
    </row>
    <row r="75" spans="1:13" x14ac:dyDescent="0.25">
      <c r="A75" s="257"/>
      <c r="B75" s="78" t="s">
        <v>90</v>
      </c>
      <c r="C75" s="220">
        <v>3841.3706514623</v>
      </c>
      <c r="D75" s="220">
        <v>12116.4627650409</v>
      </c>
      <c r="E75" s="220">
        <v>7564.6327160395003</v>
      </c>
      <c r="F75" s="220">
        <v>7859.0679559846003</v>
      </c>
      <c r="G75" s="220">
        <v>5059.6168254890999</v>
      </c>
      <c r="H75" s="220">
        <v>5654.0934671272998</v>
      </c>
      <c r="I75" s="220">
        <v>9636.2220470954999</v>
      </c>
      <c r="J75" s="220">
        <v>7770.0966744530006</v>
      </c>
      <c r="K75" s="220">
        <v>9253.2531479780009</v>
      </c>
      <c r="L75" s="220">
        <v>5284.7768221605002</v>
      </c>
      <c r="M75" s="220">
        <v>8759.5779640692999</v>
      </c>
    </row>
    <row r="76" spans="1:13" x14ac:dyDescent="0.25">
      <c r="A76" s="255">
        <v>2022</v>
      </c>
      <c r="B76" s="76" t="s">
        <v>86</v>
      </c>
      <c r="C76" s="218">
        <v>4156.8051573325001</v>
      </c>
      <c r="D76" s="218">
        <v>11681.0676184849</v>
      </c>
      <c r="E76" s="218">
        <v>8052.0991050385001</v>
      </c>
      <c r="F76" s="218">
        <v>7692.9754969412006</v>
      </c>
      <c r="G76" s="218">
        <v>6044.5060495389998</v>
      </c>
      <c r="H76" s="218">
        <v>5028.7360399730005</v>
      </c>
      <c r="I76" s="218">
        <v>9873.2280630202004</v>
      </c>
      <c r="J76" s="218">
        <v>8567.7657061910995</v>
      </c>
      <c r="K76" s="218">
        <v>9453.1935726798001</v>
      </c>
      <c r="L76" s="218">
        <v>5533.2606356514998</v>
      </c>
      <c r="M76" s="218">
        <v>9561.3572672503997</v>
      </c>
    </row>
    <row r="77" spans="1:13" x14ac:dyDescent="0.25">
      <c r="A77" s="256"/>
      <c r="B77" s="77" t="s">
        <v>88</v>
      </c>
      <c r="C77" s="219">
        <v>4065.5584353011</v>
      </c>
      <c r="D77" s="219">
        <v>14600.927831723</v>
      </c>
      <c r="E77" s="219">
        <v>7970.9355792778006</v>
      </c>
      <c r="F77" s="219">
        <v>7973.0015069649007</v>
      </c>
      <c r="G77" s="219">
        <v>5993.8754578813005</v>
      </c>
      <c r="H77" s="219">
        <v>5479.8222096451</v>
      </c>
      <c r="I77" s="219">
        <v>10078.593596488601</v>
      </c>
      <c r="J77" s="219">
        <v>8503.7616449331999</v>
      </c>
      <c r="K77" s="219">
        <v>9445.8873452872012</v>
      </c>
      <c r="L77" s="219">
        <v>6172.9471283344001</v>
      </c>
      <c r="M77" s="219">
        <v>8854.4746737010009</v>
      </c>
    </row>
    <row r="78" spans="1:13" x14ac:dyDescent="0.25">
      <c r="A78" s="256"/>
      <c r="B78" s="77" t="s">
        <v>89</v>
      </c>
      <c r="C78" s="219">
        <v>3717.3488400851002</v>
      </c>
      <c r="D78" s="219">
        <v>11746.856421815901</v>
      </c>
      <c r="E78" s="219">
        <v>7780.9270035243999</v>
      </c>
      <c r="F78" s="219">
        <v>7604.8680255757999</v>
      </c>
      <c r="G78" s="219">
        <v>6060.2559464203005</v>
      </c>
      <c r="H78" s="219">
        <v>5174.7204865392005</v>
      </c>
      <c r="I78" s="219">
        <v>10900.9247467183</v>
      </c>
      <c r="J78" s="219">
        <v>9205.0755155655006</v>
      </c>
      <c r="K78" s="219">
        <v>9236.618925381701</v>
      </c>
      <c r="L78" s="219">
        <v>5937.2106595984005</v>
      </c>
      <c r="M78" s="219" t="s">
        <v>87</v>
      </c>
    </row>
    <row r="79" spans="1:13" x14ac:dyDescent="0.25">
      <c r="A79" s="257"/>
      <c r="B79" s="78" t="s">
        <v>90</v>
      </c>
      <c r="C79" s="220">
        <v>4237.8108877525001</v>
      </c>
      <c r="D79" s="220">
        <v>14322.462657333201</v>
      </c>
      <c r="E79" s="220">
        <v>7983.5692578921999</v>
      </c>
      <c r="F79" s="220">
        <v>7786.9127736988003</v>
      </c>
      <c r="G79" s="220">
        <v>5791.7886793490006</v>
      </c>
      <c r="H79" s="220">
        <v>5875.5316646967003</v>
      </c>
      <c r="I79" s="220">
        <v>11076.348519589201</v>
      </c>
      <c r="J79" s="220">
        <v>9448.2863244422006</v>
      </c>
      <c r="K79" s="220">
        <v>8978.8081278294994</v>
      </c>
      <c r="L79" s="220">
        <v>5877.7749552740006</v>
      </c>
      <c r="M79" s="220" t="s">
        <v>87</v>
      </c>
    </row>
    <row r="80" spans="1:13" x14ac:dyDescent="0.25">
      <c r="A80" s="255">
        <v>2023</v>
      </c>
      <c r="B80" s="76" t="s">
        <v>86</v>
      </c>
      <c r="C80" s="218">
        <v>4866.7738090763005</v>
      </c>
      <c r="D80" s="218">
        <v>12984.930598107701</v>
      </c>
      <c r="E80" s="218">
        <v>8420.9245946909996</v>
      </c>
      <c r="F80" s="218">
        <v>7705.5576825331</v>
      </c>
      <c r="G80" s="218">
        <v>6642.161890333</v>
      </c>
      <c r="H80" s="218">
        <v>5638.7385956975004</v>
      </c>
      <c r="I80" s="218">
        <v>11862.541229845101</v>
      </c>
      <c r="J80" s="218">
        <v>9101.0269295725011</v>
      </c>
      <c r="K80" s="218">
        <v>9454.0261167219996</v>
      </c>
      <c r="L80" s="218">
        <v>6119.7258553599004</v>
      </c>
      <c r="M80" s="218">
        <v>10901.393809528401</v>
      </c>
    </row>
    <row r="81" spans="1:13" x14ac:dyDescent="0.25">
      <c r="A81" s="256"/>
      <c r="B81" s="77" t="s">
        <v>88</v>
      </c>
      <c r="C81" s="219">
        <v>3690.3356566852999</v>
      </c>
      <c r="D81" s="219">
        <v>13558.714506280501</v>
      </c>
      <c r="E81" s="219">
        <v>8251.3517240093006</v>
      </c>
      <c r="F81" s="219">
        <v>8193.3415777948012</v>
      </c>
      <c r="G81" s="219">
        <v>6260.5777487262003</v>
      </c>
      <c r="H81" s="219">
        <v>6170.2104653238002</v>
      </c>
      <c r="I81" s="219">
        <v>10841.4268024423</v>
      </c>
      <c r="J81" s="219">
        <v>8406.1461747301</v>
      </c>
      <c r="K81" s="219">
        <v>9237.4479165086996</v>
      </c>
      <c r="L81" s="219">
        <v>5750.8418710896003</v>
      </c>
      <c r="M81" s="219" t="s">
        <v>87</v>
      </c>
    </row>
    <row r="82" spans="1:13" x14ac:dyDescent="0.25">
      <c r="A82" s="256"/>
      <c r="B82" s="77" t="s">
        <v>89</v>
      </c>
      <c r="C82" s="219">
        <v>4378.9107213076004</v>
      </c>
      <c r="D82" s="219">
        <v>17035.771210649902</v>
      </c>
      <c r="E82" s="219">
        <v>8303.3986538199006</v>
      </c>
      <c r="F82" s="219">
        <v>8244.7943368940996</v>
      </c>
      <c r="G82" s="219">
        <v>6310.1277768642003</v>
      </c>
      <c r="H82" s="219">
        <v>6448.7980277244005</v>
      </c>
      <c r="I82" s="219">
        <v>12365.5142814187</v>
      </c>
      <c r="J82" s="219">
        <v>8897.7770840911999</v>
      </c>
      <c r="K82" s="219">
        <v>9473.331993531101</v>
      </c>
      <c r="L82" s="219">
        <v>6119.7723874195999</v>
      </c>
      <c r="M82" s="219">
        <v>10931.9250806454</v>
      </c>
    </row>
    <row r="83" spans="1:13" x14ac:dyDescent="0.25">
      <c r="A83" s="257"/>
      <c r="B83" s="78" t="s">
        <v>90</v>
      </c>
      <c r="C83" s="220">
        <v>4032.3972675649002</v>
      </c>
      <c r="D83" s="220">
        <v>14232.293152841801</v>
      </c>
      <c r="E83" s="220">
        <v>8491.4748269773008</v>
      </c>
      <c r="F83" s="220">
        <v>8342.9088268756004</v>
      </c>
      <c r="G83" s="220">
        <v>6634.7299004646002</v>
      </c>
      <c r="H83" s="220">
        <v>6255.6749569737003</v>
      </c>
      <c r="I83" s="220">
        <v>11293.2758675641</v>
      </c>
      <c r="J83" s="220">
        <v>9730.740715858301</v>
      </c>
      <c r="K83" s="220">
        <v>9426.6819174959001</v>
      </c>
      <c r="L83" s="220">
        <v>6489.2651329780001</v>
      </c>
      <c r="M83" s="220">
        <v>9917.049875082801</v>
      </c>
    </row>
    <row r="84" spans="1:13" x14ac:dyDescent="0.25">
      <c r="A84" s="255">
        <v>2024</v>
      </c>
      <c r="B84" s="76" t="s">
        <v>86</v>
      </c>
      <c r="C84" s="218">
        <v>4757.0753343394999</v>
      </c>
      <c r="D84" s="218">
        <v>12573.300973969201</v>
      </c>
      <c r="E84" s="218">
        <v>8675.3373309397011</v>
      </c>
      <c r="F84" s="218">
        <v>8788.0395345927009</v>
      </c>
      <c r="G84" s="218">
        <v>6918.1183187040006</v>
      </c>
      <c r="H84" s="218">
        <v>6669.6982285730001</v>
      </c>
      <c r="I84" s="218">
        <v>11793.401543466</v>
      </c>
      <c r="J84" s="218">
        <v>8978.4897293167996</v>
      </c>
      <c r="K84" s="218">
        <v>10341.567213100301</v>
      </c>
      <c r="L84" s="218">
        <v>6282.9156923402006</v>
      </c>
      <c r="M84" s="218">
        <v>10281.5967507271</v>
      </c>
    </row>
    <row r="85" spans="1:13" x14ac:dyDescent="0.25">
      <c r="A85" s="256"/>
      <c r="B85" s="77" t="s">
        <v>88</v>
      </c>
      <c r="C85" s="219">
        <v>4562.1812603898998</v>
      </c>
      <c r="D85" s="219">
        <v>12248.568384124401</v>
      </c>
      <c r="E85" s="219">
        <v>8849.3462072313996</v>
      </c>
      <c r="F85" s="219">
        <v>9391.7505397635996</v>
      </c>
      <c r="G85" s="219">
        <v>6852.9391764249003</v>
      </c>
      <c r="H85" s="219">
        <v>6310.4429516891005</v>
      </c>
      <c r="I85" s="219">
        <v>11450.3774586284</v>
      </c>
      <c r="J85" s="219">
        <v>8711.0379674319011</v>
      </c>
      <c r="K85" s="219">
        <v>10007.240159917901</v>
      </c>
      <c r="L85" s="219">
        <v>5830.2410975585999</v>
      </c>
      <c r="M85" s="219">
        <v>11718.959537458401</v>
      </c>
    </row>
    <row r="86" spans="1:13" x14ac:dyDescent="0.25">
      <c r="A86" s="256"/>
      <c r="B86" s="77" t="s">
        <v>89</v>
      </c>
      <c r="C86" s="219">
        <v>4091.7178479194004</v>
      </c>
      <c r="D86" s="219">
        <v>12629.4593237513</v>
      </c>
      <c r="E86" s="219">
        <v>8931.6710102085999</v>
      </c>
      <c r="F86" s="219">
        <v>8755.4004597117</v>
      </c>
      <c r="G86" s="219">
        <v>6594.1209809965003</v>
      </c>
      <c r="H86" s="219">
        <v>6409.2959072490003</v>
      </c>
      <c r="I86" s="219">
        <v>12035.8269797304</v>
      </c>
      <c r="J86" s="219">
        <v>9461.2649066228005</v>
      </c>
      <c r="K86" s="219">
        <v>9758.8510273196007</v>
      </c>
      <c r="L86" s="219">
        <v>6365.4110583819001</v>
      </c>
      <c r="M86" s="219">
        <v>10142.1534384594</v>
      </c>
    </row>
    <row r="87" spans="1:13" x14ac:dyDescent="0.25">
      <c r="A87" s="257"/>
      <c r="B87" s="78" t="s">
        <v>90</v>
      </c>
      <c r="C87" s="220">
        <v>4091.2705436196002</v>
      </c>
      <c r="D87" s="220">
        <v>13722.402657500201</v>
      </c>
      <c r="E87" s="220">
        <v>8752.6843831367005</v>
      </c>
      <c r="F87" s="220">
        <v>9053.7967929342012</v>
      </c>
      <c r="G87" s="220">
        <v>6620.3371268973005</v>
      </c>
      <c r="H87" s="220">
        <v>6239.7146771674006</v>
      </c>
      <c r="I87" s="220">
        <v>12025.805155686701</v>
      </c>
      <c r="J87" s="220">
        <v>8854.3885376355011</v>
      </c>
      <c r="K87" s="220">
        <v>9816.9870415252008</v>
      </c>
      <c r="L87" s="220">
        <v>6045.7653619604998</v>
      </c>
      <c r="M87" s="220">
        <v>9768.6532402438006</v>
      </c>
    </row>
    <row r="88" spans="1:13" x14ac:dyDescent="0.25">
      <c r="A88" s="258">
        <v>2025</v>
      </c>
      <c r="B88" s="76" t="s">
        <v>86</v>
      </c>
      <c r="C88" s="218">
        <v>3555.9918799433999</v>
      </c>
      <c r="D88" s="218">
        <v>12481.6952166884</v>
      </c>
      <c r="E88" s="218">
        <v>9015.790441954101</v>
      </c>
      <c r="F88" s="218">
        <v>9689.2249165501999</v>
      </c>
      <c r="G88" s="218">
        <v>6386.4085500847996</v>
      </c>
      <c r="H88" s="218">
        <v>7864.7481318794999</v>
      </c>
      <c r="I88" s="218">
        <v>12101.3737219424</v>
      </c>
      <c r="J88" s="218">
        <v>8709.4922656781</v>
      </c>
      <c r="K88" s="218">
        <v>9855.044626799101</v>
      </c>
      <c r="L88" s="218">
        <v>6582.2119819385007</v>
      </c>
      <c r="M88" s="218">
        <v>10593.4392556199</v>
      </c>
    </row>
    <row r="89" spans="1:13" x14ac:dyDescent="0.25">
      <c r="A89" s="259"/>
      <c r="B89" s="77" t="s">
        <v>88</v>
      </c>
      <c r="C89" s="219">
        <v>4139.7745270142996</v>
      </c>
      <c r="D89" s="219">
        <v>12570.9089417333</v>
      </c>
      <c r="E89" s="219">
        <v>9182.7950708142998</v>
      </c>
      <c r="F89" s="219">
        <v>9214.0149234386008</v>
      </c>
      <c r="G89" s="219">
        <v>6815.2933476669004</v>
      </c>
      <c r="H89" s="219">
        <v>6865.6774552452007</v>
      </c>
      <c r="I89" s="219">
        <v>12289.683288452899</v>
      </c>
      <c r="J89" s="219">
        <v>8374.6894419101009</v>
      </c>
      <c r="K89" s="219">
        <v>9966.8302384874005</v>
      </c>
      <c r="L89" s="219">
        <v>6582.8703273118999</v>
      </c>
      <c r="M89" s="219">
        <v>12181.348769144999</v>
      </c>
    </row>
    <row r="90" spans="1:13" x14ac:dyDescent="0.25">
      <c r="A90" s="259"/>
      <c r="B90" s="77" t="s">
        <v>89</v>
      </c>
      <c r="C90" s="219">
        <v>5578.4045445968004</v>
      </c>
      <c r="D90" s="219">
        <v>14202.008581026201</v>
      </c>
      <c r="E90" s="219">
        <v>9162.3757193759011</v>
      </c>
      <c r="F90" s="219">
        <v>8857.7258053810001</v>
      </c>
      <c r="G90" s="219">
        <v>6900.2335716756006</v>
      </c>
      <c r="H90" s="219">
        <v>6834.9944864331001</v>
      </c>
      <c r="I90" s="219">
        <v>11697.717416626399</v>
      </c>
      <c r="J90" s="219">
        <v>9818.1179541292004</v>
      </c>
      <c r="K90" s="219">
        <v>11358.501136381001</v>
      </c>
      <c r="L90" s="219">
        <v>6492.6896082547</v>
      </c>
      <c r="M90" s="219">
        <v>11720.0678910474</v>
      </c>
    </row>
    <row r="91" spans="1:13" x14ac:dyDescent="0.25">
      <c r="A91" s="259"/>
      <c r="B91" s="77" t="s">
        <v>90</v>
      </c>
      <c r="C91" s="219">
        <v>6022.6634987409006</v>
      </c>
      <c r="D91" s="219">
        <v>14355.195249009699</v>
      </c>
      <c r="E91" s="219">
        <v>9386.0041997527005</v>
      </c>
      <c r="F91" s="219">
        <v>9067.9514434975008</v>
      </c>
      <c r="G91" s="219">
        <v>6838.3149330968999</v>
      </c>
      <c r="H91" s="219">
        <v>7065.1188916812007</v>
      </c>
      <c r="I91" s="219">
        <v>11243.582693484799</v>
      </c>
      <c r="J91" s="219">
        <v>8863.3157668771</v>
      </c>
      <c r="K91" s="219">
        <v>9967.5736535027008</v>
      </c>
      <c r="L91" s="219">
        <v>7035.6569385658004</v>
      </c>
      <c r="M91" s="219">
        <v>10465.996020491901</v>
      </c>
    </row>
    <row r="92" spans="1:13" ht="5.25" customHeight="1" x14ac:dyDescent="0.25">
      <c r="A92" s="87"/>
      <c r="B92" s="36"/>
      <c r="C92" s="47"/>
      <c r="D92" s="47"/>
      <c r="E92" s="47"/>
      <c r="F92" s="47"/>
      <c r="G92" s="47"/>
      <c r="H92" s="47"/>
      <c r="I92" s="47"/>
      <c r="J92" s="47"/>
      <c r="K92" s="47"/>
      <c r="L92" s="47"/>
      <c r="M92" s="47"/>
    </row>
    <row r="93" spans="1:13" ht="2.25"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5" customHeight="1" x14ac:dyDescent="0.25">
      <c r="A96" s="50" t="s">
        <v>96</v>
      </c>
      <c r="B96" s="240" t="s">
        <v>244</v>
      </c>
      <c r="C96" s="240"/>
      <c r="D96" s="240"/>
      <c r="E96" s="240"/>
      <c r="F96" s="240"/>
      <c r="G96" s="240"/>
      <c r="H96" s="240"/>
      <c r="I96" s="240"/>
      <c r="J96" s="240"/>
    </row>
    <row r="97" spans="1:10" ht="36.75" customHeight="1" x14ac:dyDescent="0.25">
      <c r="A97" s="50" t="s">
        <v>98</v>
      </c>
      <c r="B97" s="240" t="s">
        <v>103</v>
      </c>
      <c r="C97" s="240"/>
      <c r="D97" s="240"/>
      <c r="E97" s="240"/>
      <c r="F97" s="240"/>
      <c r="G97" s="240"/>
      <c r="H97" s="240"/>
      <c r="I97" s="240"/>
      <c r="J97" s="240"/>
    </row>
    <row r="98" spans="1:10" x14ac:dyDescent="0.25">
      <c r="A98" s="49" t="s">
        <v>108</v>
      </c>
      <c r="B98" s="240" t="s">
        <v>277</v>
      </c>
      <c r="C98" s="240"/>
      <c r="D98" s="240"/>
      <c r="E98" s="240"/>
      <c r="F98" s="240"/>
      <c r="G98" s="240"/>
      <c r="H98" s="240"/>
      <c r="I98" s="240"/>
      <c r="J98" s="240"/>
    </row>
    <row r="99" spans="1:10" ht="14.45" customHeight="1" x14ac:dyDescent="0.25">
      <c r="A99" s="49" t="s">
        <v>106</v>
      </c>
      <c r="B99" s="240" t="s">
        <v>278</v>
      </c>
      <c r="C99" s="240"/>
      <c r="D99" s="240"/>
      <c r="E99" s="240"/>
      <c r="F99" s="240"/>
      <c r="G99" s="240"/>
      <c r="H99" s="240"/>
      <c r="I99" s="240"/>
      <c r="J99" s="240"/>
    </row>
    <row r="100" spans="1:10" ht="24.75" customHeight="1" x14ac:dyDescent="0.25">
      <c r="A100" s="49" t="s">
        <v>110</v>
      </c>
      <c r="B100" s="240" t="s">
        <v>111</v>
      </c>
      <c r="C100" s="240"/>
      <c r="D100" s="240"/>
      <c r="E100" s="240"/>
      <c r="F100" s="240"/>
      <c r="G100" s="240"/>
      <c r="H100" s="240"/>
      <c r="I100" s="240"/>
      <c r="J100" s="240"/>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DD7B0-DFF4-400A-ACCA-A115A45D9148}">
  <dimension ref="A1:M100"/>
  <sheetViews>
    <sheetView zoomScaleNormal="100" workbookViewId="0">
      <pane ySplit="7" topLeftCell="A8" activePane="bottomLeft" state="frozen"/>
      <selection activeCell="R83" sqref="R83"/>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18.Tlax.</v>
      </c>
      <c r="M3" s="254"/>
    </row>
    <row r="4" spans="1:13" ht="12.95" customHeight="1" x14ac:dyDescent="0.25">
      <c r="A4" s="98" t="s">
        <v>182</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v>2315.8726952232</v>
      </c>
      <c r="D8" s="218" t="s">
        <v>87</v>
      </c>
      <c r="E8" s="218">
        <v>4890.8606891132004</v>
      </c>
      <c r="F8" s="218">
        <v>6060.2229637190003</v>
      </c>
      <c r="G8" s="218">
        <v>4595.3248825497003</v>
      </c>
      <c r="H8" s="218">
        <v>3808.8078716382001</v>
      </c>
      <c r="I8" s="218">
        <v>7301.6249538645006</v>
      </c>
      <c r="J8" s="218">
        <v>6809.2097026183001</v>
      </c>
      <c r="K8" s="218">
        <v>8966.7513223188998</v>
      </c>
      <c r="L8" s="218">
        <v>3918.7341031031001</v>
      </c>
      <c r="M8" s="218">
        <v>9003.5388170366004</v>
      </c>
    </row>
    <row r="9" spans="1:13" x14ac:dyDescent="0.25">
      <c r="A9" s="256"/>
      <c r="B9" s="77" t="s">
        <v>88</v>
      </c>
      <c r="C9" s="219">
        <v>2085.7832544473999</v>
      </c>
      <c r="D9" s="219" t="s">
        <v>87</v>
      </c>
      <c r="E9" s="219">
        <v>5127.6772305539998</v>
      </c>
      <c r="F9" s="219">
        <v>5821.6125200952001</v>
      </c>
      <c r="G9" s="219">
        <v>4461.0375431420998</v>
      </c>
      <c r="H9" s="219">
        <v>4371.3783164978004</v>
      </c>
      <c r="I9" s="219">
        <v>7185.5652034773002</v>
      </c>
      <c r="J9" s="219">
        <v>6302.5614611115998</v>
      </c>
      <c r="K9" s="219">
        <v>9612.8296843591997</v>
      </c>
      <c r="L9" s="219">
        <v>3925.3616472723002</v>
      </c>
      <c r="M9" s="219">
        <v>9900.8441672445006</v>
      </c>
    </row>
    <row r="10" spans="1:13" x14ac:dyDescent="0.25">
      <c r="A10" s="256"/>
      <c r="B10" s="77" t="s">
        <v>89</v>
      </c>
      <c r="C10" s="219">
        <v>1794.5253182122001</v>
      </c>
      <c r="D10" s="219" t="s">
        <v>87</v>
      </c>
      <c r="E10" s="219">
        <v>4802.9567670778006</v>
      </c>
      <c r="F10" s="219">
        <v>6354.1685457133999</v>
      </c>
      <c r="G10" s="219">
        <v>4170.0042260194996</v>
      </c>
      <c r="H10" s="219">
        <v>3874.3098683931998</v>
      </c>
      <c r="I10" s="219">
        <v>7465.5262058718999</v>
      </c>
      <c r="J10" s="219">
        <v>6109.6513718645001</v>
      </c>
      <c r="K10" s="219">
        <v>9993.9106909937</v>
      </c>
      <c r="L10" s="219">
        <v>3871.2100325783999</v>
      </c>
      <c r="M10" s="219">
        <v>9288.0936124384007</v>
      </c>
    </row>
    <row r="11" spans="1:13" x14ac:dyDescent="0.25">
      <c r="A11" s="257"/>
      <c r="B11" s="78" t="s">
        <v>90</v>
      </c>
      <c r="C11" s="220">
        <v>1784.080804423</v>
      </c>
      <c r="D11" s="220" t="s">
        <v>87</v>
      </c>
      <c r="E11" s="220">
        <v>4646.8972184395998</v>
      </c>
      <c r="F11" s="220">
        <v>6124.6681963626006</v>
      </c>
      <c r="G11" s="220">
        <v>4418.9202206137998</v>
      </c>
      <c r="H11" s="220">
        <v>3884.2806287716999</v>
      </c>
      <c r="I11" s="220">
        <v>7292.5223356675006</v>
      </c>
      <c r="J11" s="220">
        <v>7189.2611215604002</v>
      </c>
      <c r="K11" s="220">
        <v>8869.7592793130007</v>
      </c>
      <c r="L11" s="220">
        <v>3709.7194176173998</v>
      </c>
      <c r="M11" s="220">
        <v>8777.0276509053001</v>
      </c>
    </row>
    <row r="12" spans="1:13" x14ac:dyDescent="0.25">
      <c r="A12" s="255">
        <v>2006</v>
      </c>
      <c r="B12" s="76" t="s">
        <v>86</v>
      </c>
      <c r="C12" s="218">
        <v>1846.5231626731002</v>
      </c>
      <c r="D12" s="218" t="s">
        <v>87</v>
      </c>
      <c r="E12" s="218">
        <v>5086.6024183558002</v>
      </c>
      <c r="F12" s="218">
        <v>6144.1913961689006</v>
      </c>
      <c r="G12" s="218">
        <v>4470.7719827972005</v>
      </c>
      <c r="H12" s="218">
        <v>3889.6279083345003</v>
      </c>
      <c r="I12" s="218">
        <v>8988.2433175222995</v>
      </c>
      <c r="J12" s="218">
        <v>6705.2966413049999</v>
      </c>
      <c r="K12" s="218">
        <v>10150.243938519401</v>
      </c>
      <c r="L12" s="218">
        <v>3705.8702912709</v>
      </c>
      <c r="M12" s="218">
        <v>9650.0443655117997</v>
      </c>
    </row>
    <row r="13" spans="1:13" x14ac:dyDescent="0.25">
      <c r="A13" s="256"/>
      <c r="B13" s="77" t="s">
        <v>88</v>
      </c>
      <c r="C13" s="219">
        <v>1910.2001132612002</v>
      </c>
      <c r="D13" s="219" t="s">
        <v>87</v>
      </c>
      <c r="E13" s="219">
        <v>4795.3970714530005</v>
      </c>
      <c r="F13" s="219">
        <v>6073.6224954239005</v>
      </c>
      <c r="G13" s="219">
        <v>3848.5730909880999</v>
      </c>
      <c r="H13" s="219">
        <v>4384.3568838485999</v>
      </c>
      <c r="I13" s="219">
        <v>8270.1079785492002</v>
      </c>
      <c r="J13" s="219">
        <v>6725.7330472540007</v>
      </c>
      <c r="K13" s="219">
        <v>10194.248355312</v>
      </c>
      <c r="L13" s="219">
        <v>4058.2781966283001</v>
      </c>
      <c r="M13" s="219">
        <v>8520.1011392209002</v>
      </c>
    </row>
    <row r="14" spans="1:13" x14ac:dyDescent="0.25">
      <c r="A14" s="256"/>
      <c r="B14" s="77" t="s">
        <v>89</v>
      </c>
      <c r="C14" s="219">
        <v>1643.3104048523001</v>
      </c>
      <c r="D14" s="219" t="s">
        <v>87</v>
      </c>
      <c r="E14" s="219">
        <v>4684.6882674369999</v>
      </c>
      <c r="F14" s="219">
        <v>6438.1057485320998</v>
      </c>
      <c r="G14" s="219">
        <v>4048.3289163251002</v>
      </c>
      <c r="H14" s="219">
        <v>3589.6093199581001</v>
      </c>
      <c r="I14" s="219">
        <v>7634.3580555978006</v>
      </c>
      <c r="J14" s="219">
        <v>8212.1466268006006</v>
      </c>
      <c r="K14" s="219">
        <v>10331.717265151101</v>
      </c>
      <c r="L14" s="219">
        <v>4211.3154868710999</v>
      </c>
      <c r="M14" s="219">
        <v>8776.2972146524007</v>
      </c>
    </row>
    <row r="15" spans="1:13" x14ac:dyDescent="0.25">
      <c r="A15" s="257"/>
      <c r="B15" s="78" t="s">
        <v>90</v>
      </c>
      <c r="C15" s="220">
        <v>1830.1871459525</v>
      </c>
      <c r="D15" s="220" t="s">
        <v>87</v>
      </c>
      <c r="E15" s="220">
        <v>4529.5945137525005</v>
      </c>
      <c r="F15" s="220">
        <v>6558.4361372461999</v>
      </c>
      <c r="G15" s="220">
        <v>3583.7113469647002</v>
      </c>
      <c r="H15" s="220">
        <v>3935.7723530592002</v>
      </c>
      <c r="I15" s="220">
        <v>7285.1857764856004</v>
      </c>
      <c r="J15" s="220">
        <v>7582.7918410155999</v>
      </c>
      <c r="K15" s="220">
        <v>8855.723039930901</v>
      </c>
      <c r="L15" s="220">
        <v>3814.9892557104004</v>
      </c>
      <c r="M15" s="220">
        <v>8300.1157450182</v>
      </c>
    </row>
    <row r="16" spans="1:13" x14ac:dyDescent="0.25">
      <c r="A16" s="255">
        <v>2007</v>
      </c>
      <c r="B16" s="76" t="s">
        <v>86</v>
      </c>
      <c r="C16" s="218">
        <v>1810.7145983495</v>
      </c>
      <c r="D16" s="218" t="s">
        <v>87</v>
      </c>
      <c r="E16" s="218">
        <v>4779.8058649388004</v>
      </c>
      <c r="F16" s="218">
        <v>6061.1294499943006</v>
      </c>
      <c r="G16" s="218">
        <v>4254.5890899387005</v>
      </c>
      <c r="H16" s="218">
        <v>4298.2515925908001</v>
      </c>
      <c r="I16" s="218">
        <v>8937.7888323691004</v>
      </c>
      <c r="J16" s="218">
        <v>7003.8127237523004</v>
      </c>
      <c r="K16" s="218">
        <v>9020.1374511510003</v>
      </c>
      <c r="L16" s="218">
        <v>4000.4731696268</v>
      </c>
      <c r="M16" s="218">
        <v>9408.5839514825002</v>
      </c>
    </row>
    <row r="17" spans="1:13" x14ac:dyDescent="0.25">
      <c r="A17" s="256"/>
      <c r="B17" s="77" t="s">
        <v>88</v>
      </c>
      <c r="C17" s="219">
        <v>1872.0539867666</v>
      </c>
      <c r="D17" s="219" t="s">
        <v>87</v>
      </c>
      <c r="E17" s="219">
        <v>4613.1101274258999</v>
      </c>
      <c r="F17" s="219">
        <v>6268.0676667804</v>
      </c>
      <c r="G17" s="219">
        <v>4287.5773904467005</v>
      </c>
      <c r="H17" s="219">
        <v>4163.8903686344001</v>
      </c>
      <c r="I17" s="219">
        <v>8000.0855862102007</v>
      </c>
      <c r="J17" s="219">
        <v>7357.9099470773999</v>
      </c>
      <c r="K17" s="219">
        <v>9327.5236591484008</v>
      </c>
      <c r="L17" s="219">
        <v>4263.0731785017997</v>
      </c>
      <c r="M17" s="219">
        <v>8527.8760057520012</v>
      </c>
    </row>
    <row r="18" spans="1:13" x14ac:dyDescent="0.25">
      <c r="A18" s="256"/>
      <c r="B18" s="77" t="s">
        <v>89</v>
      </c>
      <c r="C18" s="219">
        <v>1872.1300945946</v>
      </c>
      <c r="D18" s="219" t="s">
        <v>87</v>
      </c>
      <c r="E18" s="219">
        <v>4579.6363313674001</v>
      </c>
      <c r="F18" s="219">
        <v>6312.7593544829006</v>
      </c>
      <c r="G18" s="219">
        <v>4029.0626321202003</v>
      </c>
      <c r="H18" s="219">
        <v>3550.1045312066003</v>
      </c>
      <c r="I18" s="219">
        <v>7155.8660206352006</v>
      </c>
      <c r="J18" s="219">
        <v>6131.2765096515004</v>
      </c>
      <c r="K18" s="219">
        <v>9331.4866595960011</v>
      </c>
      <c r="L18" s="219">
        <v>3966.0830580304</v>
      </c>
      <c r="M18" s="219">
        <v>9343.8406552259003</v>
      </c>
    </row>
    <row r="19" spans="1:13" x14ac:dyDescent="0.25">
      <c r="A19" s="257"/>
      <c r="B19" s="78" t="s">
        <v>90</v>
      </c>
      <c r="C19" s="220">
        <v>1970.8867358464001</v>
      </c>
      <c r="D19" s="220" t="s">
        <v>87</v>
      </c>
      <c r="E19" s="220">
        <v>4728.3814482571997</v>
      </c>
      <c r="F19" s="220">
        <v>6316.5511917495005</v>
      </c>
      <c r="G19" s="220">
        <v>4282.3785212938001</v>
      </c>
      <c r="H19" s="220">
        <v>3673.1946954424002</v>
      </c>
      <c r="I19" s="220">
        <v>7405.1292699218002</v>
      </c>
      <c r="J19" s="220">
        <v>7039.7650053616999</v>
      </c>
      <c r="K19" s="220">
        <v>9442.8971420522012</v>
      </c>
      <c r="L19" s="220">
        <v>3841.5215918610002</v>
      </c>
      <c r="M19" s="220">
        <v>9249.9896924698005</v>
      </c>
    </row>
    <row r="20" spans="1:13" x14ac:dyDescent="0.25">
      <c r="A20" s="255">
        <v>2008</v>
      </c>
      <c r="B20" s="76" t="s">
        <v>86</v>
      </c>
      <c r="C20" s="218">
        <v>1719.6620862690002</v>
      </c>
      <c r="D20" s="218" t="s">
        <v>87</v>
      </c>
      <c r="E20" s="218">
        <v>4761.1300293513004</v>
      </c>
      <c r="F20" s="218">
        <v>6529.9946121663006</v>
      </c>
      <c r="G20" s="218">
        <v>4284.6932136207997</v>
      </c>
      <c r="H20" s="218">
        <v>3941.2908155066002</v>
      </c>
      <c r="I20" s="218">
        <v>7775.6223017048005</v>
      </c>
      <c r="J20" s="218">
        <v>6465.6865047195006</v>
      </c>
      <c r="K20" s="218">
        <v>9408.7425780072008</v>
      </c>
      <c r="L20" s="218">
        <v>4100.7487963924004</v>
      </c>
      <c r="M20" s="218">
        <v>8590.8344993972005</v>
      </c>
    </row>
    <row r="21" spans="1:13" x14ac:dyDescent="0.25">
      <c r="A21" s="256"/>
      <c r="B21" s="77" t="s">
        <v>88</v>
      </c>
      <c r="C21" s="219">
        <v>2058.2298925294999</v>
      </c>
      <c r="D21" s="219" t="s">
        <v>87</v>
      </c>
      <c r="E21" s="219">
        <v>4701.1741950390006</v>
      </c>
      <c r="F21" s="219">
        <v>6717.6447779078999</v>
      </c>
      <c r="G21" s="219">
        <v>4203.1971860051999</v>
      </c>
      <c r="H21" s="219">
        <v>3786.6640764999001</v>
      </c>
      <c r="I21" s="219">
        <v>8525.2252284076003</v>
      </c>
      <c r="J21" s="219">
        <v>6630.9995295602002</v>
      </c>
      <c r="K21" s="219">
        <v>8944.4442934560011</v>
      </c>
      <c r="L21" s="219">
        <v>3869.1608430051001</v>
      </c>
      <c r="M21" s="219">
        <v>8423.9026106056008</v>
      </c>
    </row>
    <row r="22" spans="1:13" x14ac:dyDescent="0.25">
      <c r="A22" s="256"/>
      <c r="B22" s="77" t="s">
        <v>89</v>
      </c>
      <c r="C22" s="219">
        <v>2008.8682972148001</v>
      </c>
      <c r="D22" s="219" t="s">
        <v>87</v>
      </c>
      <c r="E22" s="219">
        <v>4737.4534127114002</v>
      </c>
      <c r="F22" s="219">
        <v>6101.7304561609999</v>
      </c>
      <c r="G22" s="219">
        <v>4258.4098404575998</v>
      </c>
      <c r="H22" s="219">
        <v>3792.0796926892999</v>
      </c>
      <c r="I22" s="219">
        <v>7014.8561380613</v>
      </c>
      <c r="J22" s="219">
        <v>6277.9029735194999</v>
      </c>
      <c r="K22" s="219">
        <v>9914.9658142570006</v>
      </c>
      <c r="L22" s="219">
        <v>4299.2739391554005</v>
      </c>
      <c r="M22" s="219">
        <v>8676.4510110505998</v>
      </c>
    </row>
    <row r="23" spans="1:13" x14ac:dyDescent="0.25">
      <c r="A23" s="257"/>
      <c r="B23" s="78" t="s">
        <v>90</v>
      </c>
      <c r="C23" s="220">
        <v>2044.2056211291001</v>
      </c>
      <c r="D23" s="220" t="s">
        <v>87</v>
      </c>
      <c r="E23" s="220">
        <v>4537.3072786790999</v>
      </c>
      <c r="F23" s="220">
        <v>7111.9251045826004</v>
      </c>
      <c r="G23" s="220">
        <v>3820.8740168755003</v>
      </c>
      <c r="H23" s="220">
        <v>3787.1705334109001</v>
      </c>
      <c r="I23" s="220">
        <v>6413.8424356074001</v>
      </c>
      <c r="J23" s="220">
        <v>5679.3276593237006</v>
      </c>
      <c r="K23" s="220">
        <v>8814.2216287473002</v>
      </c>
      <c r="L23" s="220">
        <v>3633.3504757360001</v>
      </c>
      <c r="M23" s="220">
        <v>7627.7083492720003</v>
      </c>
    </row>
    <row r="24" spans="1:13" x14ac:dyDescent="0.25">
      <c r="A24" s="255">
        <v>2009</v>
      </c>
      <c r="B24" s="76" t="s">
        <v>86</v>
      </c>
      <c r="C24" s="218">
        <v>2163.5298952122002</v>
      </c>
      <c r="D24" s="218" t="s">
        <v>87</v>
      </c>
      <c r="E24" s="218">
        <v>4317.8391962300002</v>
      </c>
      <c r="F24" s="218">
        <v>5705.2709060015004</v>
      </c>
      <c r="G24" s="218">
        <v>4185.8321332048999</v>
      </c>
      <c r="H24" s="218">
        <v>3296.9920606747</v>
      </c>
      <c r="I24" s="218">
        <v>6525.4302116675999</v>
      </c>
      <c r="J24" s="218">
        <v>7026.4959915619002</v>
      </c>
      <c r="K24" s="218">
        <v>8685.0340038235008</v>
      </c>
      <c r="L24" s="218">
        <v>3705.7260033098</v>
      </c>
      <c r="M24" s="218">
        <v>8479.2458941056011</v>
      </c>
    </row>
    <row r="25" spans="1:13" x14ac:dyDescent="0.25">
      <c r="A25" s="256"/>
      <c r="B25" s="77" t="s">
        <v>88</v>
      </c>
      <c r="C25" s="219">
        <v>1596.2405700788001</v>
      </c>
      <c r="D25" s="219" t="s">
        <v>87</v>
      </c>
      <c r="E25" s="219">
        <v>4398.8326440316005</v>
      </c>
      <c r="F25" s="219">
        <v>5522.0702799700002</v>
      </c>
      <c r="G25" s="219">
        <v>3695.5366148692001</v>
      </c>
      <c r="H25" s="219">
        <v>3447.6899270116</v>
      </c>
      <c r="I25" s="219">
        <v>6894.3151055141007</v>
      </c>
      <c r="J25" s="219">
        <v>6915.9758192009003</v>
      </c>
      <c r="K25" s="219">
        <v>8831.8330828610997</v>
      </c>
      <c r="L25" s="219">
        <v>3667.1879474890002</v>
      </c>
      <c r="M25" s="219">
        <v>8673.7806157313007</v>
      </c>
    </row>
    <row r="26" spans="1:13" x14ac:dyDescent="0.25">
      <c r="A26" s="256"/>
      <c r="B26" s="77" t="s">
        <v>89</v>
      </c>
      <c r="C26" s="219">
        <v>1674.6327593572</v>
      </c>
      <c r="D26" s="219">
        <v>8721.6143834591003</v>
      </c>
      <c r="E26" s="219">
        <v>4134.3992009617004</v>
      </c>
      <c r="F26" s="219">
        <v>5879.3208731088998</v>
      </c>
      <c r="G26" s="219">
        <v>3685.6543323722003</v>
      </c>
      <c r="H26" s="219">
        <v>3294.8035535110002</v>
      </c>
      <c r="I26" s="219">
        <v>7296.3875077723005</v>
      </c>
      <c r="J26" s="219">
        <v>6449.3475988151004</v>
      </c>
      <c r="K26" s="219">
        <v>8755.9676718407009</v>
      </c>
      <c r="L26" s="219">
        <v>3752.7943613411003</v>
      </c>
      <c r="M26" s="219">
        <v>7924.2207449153002</v>
      </c>
    </row>
    <row r="27" spans="1:13" x14ac:dyDescent="0.25">
      <c r="A27" s="257"/>
      <c r="B27" s="78" t="s">
        <v>90</v>
      </c>
      <c r="C27" s="220">
        <v>1762.1783249333</v>
      </c>
      <c r="D27" s="220" t="s">
        <v>87</v>
      </c>
      <c r="E27" s="220">
        <v>4358.1070076121005</v>
      </c>
      <c r="F27" s="220">
        <v>5706.5063351559002</v>
      </c>
      <c r="G27" s="220">
        <v>3429.2035847131001</v>
      </c>
      <c r="H27" s="220">
        <v>3087.3538284861002</v>
      </c>
      <c r="I27" s="220">
        <v>6392.5460172777002</v>
      </c>
      <c r="J27" s="220">
        <v>5949.6964693586006</v>
      </c>
      <c r="K27" s="220">
        <v>8221.6747204931999</v>
      </c>
      <c r="L27" s="220">
        <v>3713.1023012721002</v>
      </c>
      <c r="M27" s="220">
        <v>7655.8440871883004</v>
      </c>
    </row>
    <row r="28" spans="1:13" x14ac:dyDescent="0.25">
      <c r="A28" s="255">
        <v>2010</v>
      </c>
      <c r="B28" s="76" t="s">
        <v>86</v>
      </c>
      <c r="C28" s="218">
        <v>1847.7592276793</v>
      </c>
      <c r="D28" s="218" t="s">
        <v>87</v>
      </c>
      <c r="E28" s="218">
        <v>4305.6807669608997</v>
      </c>
      <c r="F28" s="218">
        <v>5618.6142766162002</v>
      </c>
      <c r="G28" s="218">
        <v>3528.6497852022003</v>
      </c>
      <c r="H28" s="218">
        <v>3450.5199765869002</v>
      </c>
      <c r="I28" s="218">
        <v>6602.3611340211</v>
      </c>
      <c r="J28" s="218">
        <v>5948.4441615384003</v>
      </c>
      <c r="K28" s="218">
        <v>8350.7276185479004</v>
      </c>
      <c r="L28" s="218">
        <v>3691.1928594992</v>
      </c>
      <c r="M28" s="218">
        <v>8088.7246099972999</v>
      </c>
    </row>
    <row r="29" spans="1:13" x14ac:dyDescent="0.25">
      <c r="A29" s="256"/>
      <c r="B29" s="77" t="s">
        <v>88</v>
      </c>
      <c r="C29" s="219">
        <v>1675.9687246592</v>
      </c>
      <c r="D29" s="219" t="s">
        <v>87</v>
      </c>
      <c r="E29" s="219">
        <v>4399.4502716039005</v>
      </c>
      <c r="F29" s="219">
        <v>5762.4026732313005</v>
      </c>
      <c r="G29" s="219">
        <v>3606.8244371620003</v>
      </c>
      <c r="H29" s="219" t="s">
        <v>87</v>
      </c>
      <c r="I29" s="219">
        <v>5944.0048702509002</v>
      </c>
      <c r="J29" s="219">
        <v>5253.0831118592005</v>
      </c>
      <c r="K29" s="219">
        <v>8820.5398625810994</v>
      </c>
      <c r="L29" s="219">
        <v>3322.5323673225002</v>
      </c>
      <c r="M29" s="219">
        <v>7813.9545049005001</v>
      </c>
    </row>
    <row r="30" spans="1:13" x14ac:dyDescent="0.25">
      <c r="A30" s="256"/>
      <c r="B30" s="77" t="s">
        <v>89</v>
      </c>
      <c r="C30" s="219">
        <v>1973.9566562176001</v>
      </c>
      <c r="D30" s="219" t="s">
        <v>87</v>
      </c>
      <c r="E30" s="219">
        <v>4563.0521268072998</v>
      </c>
      <c r="F30" s="219">
        <v>6211.1551564312003</v>
      </c>
      <c r="G30" s="219">
        <v>3526.3246171700002</v>
      </c>
      <c r="H30" s="219">
        <v>3638.2919365438001</v>
      </c>
      <c r="I30" s="219">
        <v>6889.9105582844004</v>
      </c>
      <c r="J30" s="219">
        <v>5417.0038153250998</v>
      </c>
      <c r="K30" s="219">
        <v>8806.2358777176996</v>
      </c>
      <c r="L30" s="219">
        <v>3461.4502980464999</v>
      </c>
      <c r="M30" s="219">
        <v>8719.6023687933011</v>
      </c>
    </row>
    <row r="31" spans="1:13" x14ac:dyDescent="0.25">
      <c r="A31" s="257"/>
      <c r="B31" s="78" t="s">
        <v>90</v>
      </c>
      <c r="C31" s="220">
        <v>1971.5236142534002</v>
      </c>
      <c r="D31" s="220" t="s">
        <v>87</v>
      </c>
      <c r="E31" s="220">
        <v>4451.2723593661003</v>
      </c>
      <c r="F31" s="220">
        <v>5940.0712615787006</v>
      </c>
      <c r="G31" s="220">
        <v>3479.8213463489001</v>
      </c>
      <c r="H31" s="220">
        <v>3224.5722059628001</v>
      </c>
      <c r="I31" s="220">
        <v>6715.8417309004999</v>
      </c>
      <c r="J31" s="220">
        <v>5309.4963405758999</v>
      </c>
      <c r="K31" s="220">
        <v>8743.6279864020999</v>
      </c>
      <c r="L31" s="220">
        <v>3395.7577421835999</v>
      </c>
      <c r="M31" s="220">
        <v>8766.8617374583009</v>
      </c>
    </row>
    <row r="32" spans="1:13" x14ac:dyDescent="0.25">
      <c r="A32" s="255">
        <v>2011</v>
      </c>
      <c r="B32" s="76" t="s">
        <v>86</v>
      </c>
      <c r="C32" s="218">
        <v>1657.9330779891</v>
      </c>
      <c r="D32" s="218" t="s">
        <v>87</v>
      </c>
      <c r="E32" s="218">
        <v>4381.4882746396997</v>
      </c>
      <c r="F32" s="218">
        <v>5801.7046170648</v>
      </c>
      <c r="G32" s="218">
        <v>3949.1791360734001</v>
      </c>
      <c r="H32" s="218">
        <v>3542.2750902346002</v>
      </c>
      <c r="I32" s="218">
        <v>6276.3484293052006</v>
      </c>
      <c r="J32" s="218">
        <v>6533.3815219758999</v>
      </c>
      <c r="K32" s="218">
        <v>8688.4864322860012</v>
      </c>
      <c r="L32" s="218">
        <v>3384.0062181826002</v>
      </c>
      <c r="M32" s="218">
        <v>8661.3203995920994</v>
      </c>
    </row>
    <row r="33" spans="1:13" x14ac:dyDescent="0.25">
      <c r="A33" s="256"/>
      <c r="B33" s="77" t="s">
        <v>88</v>
      </c>
      <c r="C33" s="219">
        <v>1940.5999347295001</v>
      </c>
      <c r="D33" s="219" t="s">
        <v>87</v>
      </c>
      <c r="E33" s="219">
        <v>4816.8603082360005</v>
      </c>
      <c r="F33" s="219">
        <v>6247.1225697585005</v>
      </c>
      <c r="G33" s="219">
        <v>4118.2281827368997</v>
      </c>
      <c r="H33" s="219">
        <v>3979.4795930765004</v>
      </c>
      <c r="I33" s="219">
        <v>6451.4669696231003</v>
      </c>
      <c r="J33" s="219">
        <v>5790.1648359623005</v>
      </c>
      <c r="K33" s="219">
        <v>9163.1952248118996</v>
      </c>
      <c r="L33" s="219">
        <v>3614.3585713947</v>
      </c>
      <c r="M33" s="219">
        <v>9055.5014319021011</v>
      </c>
    </row>
    <row r="34" spans="1:13" x14ac:dyDescent="0.25">
      <c r="A34" s="256"/>
      <c r="B34" s="77" t="s">
        <v>89</v>
      </c>
      <c r="C34" s="219">
        <v>1583.5407988093</v>
      </c>
      <c r="D34" s="219" t="s">
        <v>87</v>
      </c>
      <c r="E34" s="219">
        <v>4537.0404853571999</v>
      </c>
      <c r="F34" s="219">
        <v>5616.8535821986998</v>
      </c>
      <c r="G34" s="219">
        <v>3631.8590448256</v>
      </c>
      <c r="H34" s="219">
        <v>3826.6213847193003</v>
      </c>
      <c r="I34" s="219">
        <v>6568.1715216926004</v>
      </c>
      <c r="J34" s="219">
        <v>5963.1533533337006</v>
      </c>
      <c r="K34" s="219">
        <v>8997.2876759454011</v>
      </c>
      <c r="L34" s="219">
        <v>3897.4087962279</v>
      </c>
      <c r="M34" s="219">
        <v>9067.8508631133009</v>
      </c>
    </row>
    <row r="35" spans="1:13" x14ac:dyDescent="0.25">
      <c r="A35" s="257"/>
      <c r="B35" s="78" t="s">
        <v>90</v>
      </c>
      <c r="C35" s="220">
        <v>1798.1141707481002</v>
      </c>
      <c r="D35" s="220">
        <v>7823.6329700223005</v>
      </c>
      <c r="E35" s="220">
        <v>4324.6372347242004</v>
      </c>
      <c r="F35" s="220">
        <v>6173.2633135176002</v>
      </c>
      <c r="G35" s="220">
        <v>3952.1886341818004</v>
      </c>
      <c r="H35" s="220">
        <v>3974.1424474834002</v>
      </c>
      <c r="I35" s="220">
        <v>7200.6981066345006</v>
      </c>
      <c r="J35" s="220">
        <v>5773.0912022754001</v>
      </c>
      <c r="K35" s="220">
        <v>8341.5612801080006</v>
      </c>
      <c r="L35" s="220">
        <v>3654.4123879921999</v>
      </c>
      <c r="M35" s="220">
        <v>8202.4094115040007</v>
      </c>
    </row>
    <row r="36" spans="1:13" x14ac:dyDescent="0.25">
      <c r="A36" s="255">
        <v>2012</v>
      </c>
      <c r="B36" s="76" t="s">
        <v>86</v>
      </c>
      <c r="C36" s="218">
        <v>1764.4401021693</v>
      </c>
      <c r="D36" s="218" t="s">
        <v>87</v>
      </c>
      <c r="E36" s="218">
        <v>4378.3867125314</v>
      </c>
      <c r="F36" s="218">
        <v>5599.2456065141005</v>
      </c>
      <c r="G36" s="218">
        <v>3808.2633421237001</v>
      </c>
      <c r="H36" s="218">
        <v>4184.6085523765005</v>
      </c>
      <c r="I36" s="218">
        <v>6272.4319950081999</v>
      </c>
      <c r="J36" s="218">
        <v>6411.7418652818005</v>
      </c>
      <c r="K36" s="218">
        <v>8472.7798883833002</v>
      </c>
      <c r="L36" s="218">
        <v>3762.0488208791003</v>
      </c>
      <c r="M36" s="218">
        <v>8269.4669555452001</v>
      </c>
    </row>
    <row r="37" spans="1:13" x14ac:dyDescent="0.25">
      <c r="A37" s="256"/>
      <c r="B37" s="77" t="s">
        <v>88</v>
      </c>
      <c r="C37" s="219">
        <v>1610.9772430742</v>
      </c>
      <c r="D37" s="219">
        <v>6611.6914609802006</v>
      </c>
      <c r="E37" s="219">
        <v>4280.4996595196999</v>
      </c>
      <c r="F37" s="219">
        <v>6461.4592296675</v>
      </c>
      <c r="G37" s="219">
        <v>3711.6051304082002</v>
      </c>
      <c r="H37" s="219">
        <v>3625.2588380847001</v>
      </c>
      <c r="I37" s="219">
        <v>6825.8871179133002</v>
      </c>
      <c r="J37" s="219">
        <v>5612.8959624787003</v>
      </c>
      <c r="K37" s="219">
        <v>8163.1528020870001</v>
      </c>
      <c r="L37" s="219">
        <v>3478.8711385563001</v>
      </c>
      <c r="M37" s="219">
        <v>8388.4974063473001</v>
      </c>
    </row>
    <row r="38" spans="1:13" x14ac:dyDescent="0.25">
      <c r="A38" s="256"/>
      <c r="B38" s="77" t="s">
        <v>89</v>
      </c>
      <c r="C38" s="219" t="s">
        <v>87</v>
      </c>
      <c r="D38" s="219" t="s">
        <v>87</v>
      </c>
      <c r="E38" s="219">
        <v>4280.1000041132002</v>
      </c>
      <c r="F38" s="219">
        <v>6193.9079101243005</v>
      </c>
      <c r="G38" s="219">
        <v>4167.3794141406997</v>
      </c>
      <c r="H38" s="219">
        <v>3547.6952789515999</v>
      </c>
      <c r="I38" s="219">
        <v>6693.0597020502</v>
      </c>
      <c r="J38" s="219">
        <v>5840.2472027423</v>
      </c>
      <c r="K38" s="219">
        <v>8694.3538397971006</v>
      </c>
      <c r="L38" s="219">
        <v>3649.5368596643002</v>
      </c>
      <c r="M38" s="219">
        <v>9371.7455315093011</v>
      </c>
    </row>
    <row r="39" spans="1:13" x14ac:dyDescent="0.25">
      <c r="A39" s="257"/>
      <c r="B39" s="78" t="s">
        <v>90</v>
      </c>
      <c r="C39" s="220">
        <v>1894.0418691756001</v>
      </c>
      <c r="D39" s="220" t="s">
        <v>87</v>
      </c>
      <c r="E39" s="220">
        <v>4561.5057768893003</v>
      </c>
      <c r="F39" s="220">
        <v>5378.3919000807</v>
      </c>
      <c r="G39" s="220">
        <v>4298.9898882545003</v>
      </c>
      <c r="H39" s="220">
        <v>3379.6473529720001</v>
      </c>
      <c r="I39" s="220">
        <v>6115.1570060903005</v>
      </c>
      <c r="J39" s="220">
        <v>5428.1797704666005</v>
      </c>
      <c r="K39" s="220">
        <v>8442.5397162203008</v>
      </c>
      <c r="L39" s="220">
        <v>3599.1546766789002</v>
      </c>
      <c r="M39" s="220">
        <v>9335.1477741550007</v>
      </c>
    </row>
    <row r="40" spans="1:13" x14ac:dyDescent="0.25">
      <c r="A40" s="255">
        <v>2013</v>
      </c>
      <c r="B40" s="76" t="s">
        <v>86</v>
      </c>
      <c r="C40" s="218">
        <v>2286.0538164887002</v>
      </c>
      <c r="D40" s="218" t="s">
        <v>87</v>
      </c>
      <c r="E40" s="218">
        <v>4380.5163348343003</v>
      </c>
      <c r="F40" s="218">
        <v>5535.4287197161002</v>
      </c>
      <c r="G40" s="218">
        <v>3717.0778273361002</v>
      </c>
      <c r="H40" s="218">
        <v>4033.4305087128</v>
      </c>
      <c r="I40" s="218">
        <v>6659.0898177326999</v>
      </c>
      <c r="J40" s="218">
        <v>5225.1387414682004</v>
      </c>
      <c r="K40" s="218">
        <v>8284.8660720465996</v>
      </c>
      <c r="L40" s="218">
        <v>3762.7100403541003</v>
      </c>
      <c r="M40" s="218">
        <v>8729.8895076460994</v>
      </c>
    </row>
    <row r="41" spans="1:13" x14ac:dyDescent="0.25">
      <c r="A41" s="256"/>
      <c r="B41" s="77" t="s">
        <v>88</v>
      </c>
      <c r="C41" s="219">
        <v>1799.7248597879</v>
      </c>
      <c r="D41" s="219" t="s">
        <v>87</v>
      </c>
      <c r="E41" s="219">
        <v>4312.4670282472998</v>
      </c>
      <c r="F41" s="219">
        <v>5626.2940795000004</v>
      </c>
      <c r="G41" s="219">
        <v>3547.3853318383999</v>
      </c>
      <c r="H41" s="219">
        <v>3432.3301847594003</v>
      </c>
      <c r="I41" s="219">
        <v>6772.2891310987006</v>
      </c>
      <c r="J41" s="219">
        <v>5764.0370744605007</v>
      </c>
      <c r="K41" s="219">
        <v>8554.0318843043005</v>
      </c>
      <c r="L41" s="219">
        <v>3819.3900004194002</v>
      </c>
      <c r="M41" s="219">
        <v>8222.6031185383999</v>
      </c>
    </row>
    <row r="42" spans="1:13" x14ac:dyDescent="0.25">
      <c r="A42" s="256"/>
      <c r="B42" s="77" t="s">
        <v>89</v>
      </c>
      <c r="C42" s="219">
        <v>2057.8385243784001</v>
      </c>
      <c r="D42" s="219" t="s">
        <v>87</v>
      </c>
      <c r="E42" s="219">
        <v>4408.8152768811005</v>
      </c>
      <c r="F42" s="219">
        <v>5566.1492313752005</v>
      </c>
      <c r="G42" s="219">
        <v>3575.0491226887002</v>
      </c>
      <c r="H42" s="219">
        <v>3279.1650824572002</v>
      </c>
      <c r="I42" s="219">
        <v>7186.4580255641004</v>
      </c>
      <c r="J42" s="219">
        <v>5438.9218956947998</v>
      </c>
      <c r="K42" s="219">
        <v>8664.7076836930009</v>
      </c>
      <c r="L42" s="219">
        <v>3814.1807478506003</v>
      </c>
      <c r="M42" s="219">
        <v>7389.4087176482999</v>
      </c>
    </row>
    <row r="43" spans="1:13" x14ac:dyDescent="0.25">
      <c r="A43" s="257"/>
      <c r="B43" s="78" t="s">
        <v>90</v>
      </c>
      <c r="C43" s="220">
        <v>1953.7011053307001</v>
      </c>
      <c r="D43" s="220">
        <v>4709.0757969117003</v>
      </c>
      <c r="E43" s="220">
        <v>4240.0667473190006</v>
      </c>
      <c r="F43" s="220">
        <v>5548.5539960063998</v>
      </c>
      <c r="G43" s="220">
        <v>3514.8916216378002</v>
      </c>
      <c r="H43" s="220">
        <v>3758.7034207463003</v>
      </c>
      <c r="I43" s="220">
        <v>6723.9092471289005</v>
      </c>
      <c r="J43" s="220">
        <v>5691.0902607553999</v>
      </c>
      <c r="K43" s="220">
        <v>8209.0580503543006</v>
      </c>
      <c r="L43" s="220">
        <v>3707.1969523641001</v>
      </c>
      <c r="M43" s="220">
        <v>8695.5768623567001</v>
      </c>
    </row>
    <row r="44" spans="1:13" x14ac:dyDescent="0.25">
      <c r="A44" s="255">
        <v>2014</v>
      </c>
      <c r="B44" s="76" t="s">
        <v>86</v>
      </c>
      <c r="C44" s="218">
        <v>1997.6848068238</v>
      </c>
      <c r="D44" s="218">
        <v>8553.6159216372998</v>
      </c>
      <c r="E44" s="218">
        <v>4398.7895566832003</v>
      </c>
      <c r="F44" s="218">
        <v>5479.2203186484003</v>
      </c>
      <c r="G44" s="218">
        <v>3860.9479803962004</v>
      </c>
      <c r="H44" s="218">
        <v>3627.1595689553001</v>
      </c>
      <c r="I44" s="218">
        <v>6023.5450278162007</v>
      </c>
      <c r="J44" s="218">
        <v>5320.5459046158003</v>
      </c>
      <c r="K44" s="218">
        <v>8531.3851763945004</v>
      </c>
      <c r="L44" s="218">
        <v>3353.2283660078001</v>
      </c>
      <c r="M44" s="218">
        <v>8454.3986691410009</v>
      </c>
    </row>
    <row r="45" spans="1:13" x14ac:dyDescent="0.25">
      <c r="A45" s="256"/>
      <c r="B45" s="77" t="s">
        <v>88</v>
      </c>
      <c r="C45" s="219">
        <v>1689.5595729503</v>
      </c>
      <c r="D45" s="219" t="s">
        <v>87</v>
      </c>
      <c r="E45" s="219">
        <v>4115.8715537104999</v>
      </c>
      <c r="F45" s="219">
        <v>5571.8480423479004</v>
      </c>
      <c r="G45" s="219">
        <v>3749.5496797895003</v>
      </c>
      <c r="H45" s="219">
        <v>3018.9831281894003</v>
      </c>
      <c r="I45" s="219">
        <v>6247.7545856029001</v>
      </c>
      <c r="J45" s="219">
        <v>5390.7380367628002</v>
      </c>
      <c r="K45" s="219">
        <v>8064.2349544958006</v>
      </c>
      <c r="L45" s="219">
        <v>3196.4303322262003</v>
      </c>
      <c r="M45" s="219">
        <v>7542.1758391194999</v>
      </c>
    </row>
    <row r="46" spans="1:13" x14ac:dyDescent="0.25">
      <c r="A46" s="256"/>
      <c r="B46" s="77" t="s">
        <v>89</v>
      </c>
      <c r="C46" s="219">
        <v>1901.9729469345</v>
      </c>
      <c r="D46" s="219" t="s">
        <v>87</v>
      </c>
      <c r="E46" s="219">
        <v>4178.8735577669004</v>
      </c>
      <c r="F46" s="219">
        <v>5647.8706977851998</v>
      </c>
      <c r="G46" s="219">
        <v>3424.4352475247001</v>
      </c>
      <c r="H46" s="219">
        <v>3335.447660502</v>
      </c>
      <c r="I46" s="219">
        <v>6561.9324290540999</v>
      </c>
      <c r="J46" s="219">
        <v>5683.1719099369002</v>
      </c>
      <c r="K46" s="219">
        <v>8360.2633593985011</v>
      </c>
      <c r="L46" s="219">
        <v>3428.8265872965003</v>
      </c>
      <c r="M46" s="219">
        <v>6965.5242617832</v>
      </c>
    </row>
    <row r="47" spans="1:13" x14ac:dyDescent="0.25">
      <c r="A47" s="257"/>
      <c r="B47" s="78" t="s">
        <v>90</v>
      </c>
      <c r="C47" s="220">
        <v>1732.5451583046001</v>
      </c>
      <c r="D47" s="220" t="s">
        <v>87</v>
      </c>
      <c r="E47" s="220">
        <v>4385.3996428973005</v>
      </c>
      <c r="F47" s="220">
        <v>5815.9166081468002</v>
      </c>
      <c r="G47" s="220">
        <v>3772.5102504714</v>
      </c>
      <c r="H47" s="220">
        <v>3375.0282959136002</v>
      </c>
      <c r="I47" s="220">
        <v>6162.1946259098004</v>
      </c>
      <c r="J47" s="220">
        <v>5417.5968266704003</v>
      </c>
      <c r="K47" s="220">
        <v>8341.5036019220006</v>
      </c>
      <c r="L47" s="220">
        <v>3503.2858575379</v>
      </c>
      <c r="M47" s="220">
        <v>8256.2259365962</v>
      </c>
    </row>
    <row r="48" spans="1:13" x14ac:dyDescent="0.25">
      <c r="A48" s="255">
        <v>2015</v>
      </c>
      <c r="B48" s="76" t="s">
        <v>86</v>
      </c>
      <c r="C48" s="218">
        <v>2021.8277468822</v>
      </c>
      <c r="D48" s="218" t="s">
        <v>87</v>
      </c>
      <c r="E48" s="218">
        <v>4194.5442322501003</v>
      </c>
      <c r="F48" s="218">
        <v>5717.0648355426001</v>
      </c>
      <c r="G48" s="218">
        <v>4055.1866152965999</v>
      </c>
      <c r="H48" s="218">
        <v>3753.3706448178</v>
      </c>
      <c r="I48" s="218">
        <v>7810.6948260059999</v>
      </c>
      <c r="J48" s="218">
        <v>5546.6033266335999</v>
      </c>
      <c r="K48" s="218">
        <v>8402.1401258889</v>
      </c>
      <c r="L48" s="218">
        <v>3745.5653653719</v>
      </c>
      <c r="M48" s="218">
        <v>8035.4591644761003</v>
      </c>
    </row>
    <row r="49" spans="1:13" x14ac:dyDescent="0.25">
      <c r="A49" s="256"/>
      <c r="B49" s="77" t="s">
        <v>88</v>
      </c>
      <c r="C49" s="219">
        <v>1830.0505055298001</v>
      </c>
      <c r="D49" s="219" t="s">
        <v>87</v>
      </c>
      <c r="E49" s="219">
        <v>4091.9617485725003</v>
      </c>
      <c r="F49" s="219">
        <v>6061.5183775756004</v>
      </c>
      <c r="G49" s="219">
        <v>3716.9391228388999</v>
      </c>
      <c r="H49" s="219">
        <v>3135.6227259031002</v>
      </c>
      <c r="I49" s="219">
        <v>7563.2354538960999</v>
      </c>
      <c r="J49" s="219">
        <v>5589.1386673606003</v>
      </c>
      <c r="K49" s="219">
        <v>8516.7012473645009</v>
      </c>
      <c r="L49" s="219">
        <v>3950.3816796774004</v>
      </c>
      <c r="M49" s="219">
        <v>8337.6618066949995</v>
      </c>
    </row>
    <row r="50" spans="1:13" x14ac:dyDescent="0.25">
      <c r="A50" s="256"/>
      <c r="B50" s="77" t="s">
        <v>89</v>
      </c>
      <c r="C50" s="219">
        <v>1953.5948088904001</v>
      </c>
      <c r="D50" s="219" t="s">
        <v>87</v>
      </c>
      <c r="E50" s="219">
        <v>4325.815122686</v>
      </c>
      <c r="F50" s="219">
        <v>5924.1495191037002</v>
      </c>
      <c r="G50" s="219">
        <v>3494.2029603782003</v>
      </c>
      <c r="H50" s="219">
        <v>3875.3735112510003</v>
      </c>
      <c r="I50" s="219">
        <v>6853.6872933412005</v>
      </c>
      <c r="J50" s="219">
        <v>5589.2648163833001</v>
      </c>
      <c r="K50" s="219">
        <v>8738.3046943875997</v>
      </c>
      <c r="L50" s="219">
        <v>3521.6434783621003</v>
      </c>
      <c r="M50" s="219">
        <v>8105.8776588228002</v>
      </c>
    </row>
    <row r="51" spans="1:13" x14ac:dyDescent="0.25">
      <c r="A51" s="257"/>
      <c r="B51" s="78" t="s">
        <v>90</v>
      </c>
      <c r="C51" s="220">
        <v>1851.9223541353001</v>
      </c>
      <c r="D51" s="220" t="s">
        <v>87</v>
      </c>
      <c r="E51" s="220">
        <v>4469.5552865218006</v>
      </c>
      <c r="F51" s="220">
        <v>6002.6998146756005</v>
      </c>
      <c r="G51" s="220">
        <v>3837.5621556020001</v>
      </c>
      <c r="H51" s="220">
        <v>3688.781812142</v>
      </c>
      <c r="I51" s="220">
        <v>6257.5783165736002</v>
      </c>
      <c r="J51" s="220">
        <v>5286.9364233943006</v>
      </c>
      <c r="K51" s="220">
        <v>8365.8932114157997</v>
      </c>
      <c r="L51" s="220">
        <v>3660.2924961915</v>
      </c>
      <c r="M51" s="220">
        <v>8303.6286342334006</v>
      </c>
    </row>
    <row r="52" spans="1:13" x14ac:dyDescent="0.25">
      <c r="A52" s="255">
        <v>2016</v>
      </c>
      <c r="B52" s="76" t="s">
        <v>86</v>
      </c>
      <c r="C52" s="218">
        <v>2201.5520795663001</v>
      </c>
      <c r="D52" s="218" t="s">
        <v>87</v>
      </c>
      <c r="E52" s="218">
        <v>4445.0194648643001</v>
      </c>
      <c r="F52" s="218">
        <v>5724.7665401752001</v>
      </c>
      <c r="G52" s="218">
        <v>3938.5888767261004</v>
      </c>
      <c r="H52" s="218">
        <v>3952.9338443099</v>
      </c>
      <c r="I52" s="218">
        <v>7110.9028160466005</v>
      </c>
      <c r="J52" s="218">
        <v>5480.8576545061005</v>
      </c>
      <c r="K52" s="218">
        <v>8583.7397521666007</v>
      </c>
      <c r="L52" s="218">
        <v>3522.3680276963</v>
      </c>
      <c r="M52" s="218">
        <v>8774.5236026521998</v>
      </c>
    </row>
    <row r="53" spans="1:13" x14ac:dyDescent="0.25">
      <c r="A53" s="256"/>
      <c r="B53" s="77" t="s">
        <v>88</v>
      </c>
      <c r="C53" s="219">
        <v>2086.0811649182001</v>
      </c>
      <c r="D53" s="219" t="s">
        <v>87</v>
      </c>
      <c r="E53" s="219">
        <v>4400.5030682831002</v>
      </c>
      <c r="F53" s="219">
        <v>6281.6200321065999</v>
      </c>
      <c r="G53" s="219">
        <v>3808.1535514310003</v>
      </c>
      <c r="H53" s="219">
        <v>3789.7274134955001</v>
      </c>
      <c r="I53" s="219">
        <v>6729.1812269503007</v>
      </c>
      <c r="J53" s="219">
        <v>6251.7799035174003</v>
      </c>
      <c r="K53" s="219">
        <v>8275.6624568421012</v>
      </c>
      <c r="L53" s="219">
        <v>3593.8638145734003</v>
      </c>
      <c r="M53" s="219">
        <v>8746.9688832440006</v>
      </c>
    </row>
    <row r="54" spans="1:13" x14ac:dyDescent="0.25">
      <c r="A54" s="256"/>
      <c r="B54" s="77" t="s">
        <v>89</v>
      </c>
      <c r="C54" s="219">
        <v>2276.2417776339003</v>
      </c>
      <c r="D54" s="219" t="s">
        <v>87</v>
      </c>
      <c r="E54" s="219">
        <v>4409.8072223345998</v>
      </c>
      <c r="F54" s="219">
        <v>5741.0971015656005</v>
      </c>
      <c r="G54" s="219">
        <v>3967.0574280043002</v>
      </c>
      <c r="H54" s="219">
        <v>4221.8923241490002</v>
      </c>
      <c r="I54" s="219">
        <v>7185.6182853117998</v>
      </c>
      <c r="J54" s="219">
        <v>5459.6282303121998</v>
      </c>
      <c r="K54" s="219">
        <v>8301.3576647805003</v>
      </c>
      <c r="L54" s="219">
        <v>3666.4805668207</v>
      </c>
      <c r="M54" s="219">
        <v>7713.4366472380007</v>
      </c>
    </row>
    <row r="55" spans="1:13" x14ac:dyDescent="0.25">
      <c r="A55" s="257"/>
      <c r="B55" s="78" t="s">
        <v>90</v>
      </c>
      <c r="C55" s="220">
        <v>2173.8919567590001</v>
      </c>
      <c r="D55" s="220" t="s">
        <v>87</v>
      </c>
      <c r="E55" s="220">
        <v>4286.3893951602004</v>
      </c>
      <c r="F55" s="220">
        <v>5922.6918744189006</v>
      </c>
      <c r="G55" s="220">
        <v>3732.1586264924999</v>
      </c>
      <c r="H55" s="220">
        <v>3897.1852418120002</v>
      </c>
      <c r="I55" s="220">
        <v>6839.6371866781001</v>
      </c>
      <c r="J55" s="220">
        <v>5641.2124497391005</v>
      </c>
      <c r="K55" s="220">
        <v>7826.1571917196006</v>
      </c>
      <c r="L55" s="220">
        <v>3553.2077423975002</v>
      </c>
      <c r="M55" s="220">
        <v>7652.7638502617001</v>
      </c>
    </row>
    <row r="56" spans="1:13" x14ac:dyDescent="0.25">
      <c r="A56" s="255">
        <v>2017</v>
      </c>
      <c r="B56" s="76" t="s">
        <v>86</v>
      </c>
      <c r="C56" s="218">
        <v>1987.4978757985</v>
      </c>
      <c r="D56" s="218" t="s">
        <v>87</v>
      </c>
      <c r="E56" s="218">
        <v>4324.7361928312002</v>
      </c>
      <c r="F56" s="218">
        <v>5987.0391266905999</v>
      </c>
      <c r="G56" s="218">
        <v>3924.5998095509003</v>
      </c>
      <c r="H56" s="218">
        <v>3749.1214383341003</v>
      </c>
      <c r="I56" s="218">
        <v>6050.3772045284004</v>
      </c>
      <c r="J56" s="218">
        <v>5387.9917151358004</v>
      </c>
      <c r="K56" s="218">
        <v>7721.2335194738998</v>
      </c>
      <c r="L56" s="218">
        <v>3585.4668097693002</v>
      </c>
      <c r="M56" s="218">
        <v>8351.4129141320009</v>
      </c>
    </row>
    <row r="57" spans="1:13" x14ac:dyDescent="0.25">
      <c r="A57" s="256"/>
      <c r="B57" s="77" t="s">
        <v>88</v>
      </c>
      <c r="C57" s="219">
        <v>2106.0399513903999</v>
      </c>
      <c r="D57" s="219" t="s">
        <v>87</v>
      </c>
      <c r="E57" s="219">
        <v>4525.2630642066006</v>
      </c>
      <c r="F57" s="219">
        <v>5729.8724751481004</v>
      </c>
      <c r="G57" s="219">
        <v>3670.2961893952001</v>
      </c>
      <c r="H57" s="219">
        <v>3830.6859541394001</v>
      </c>
      <c r="I57" s="219">
        <v>7344.1882851271002</v>
      </c>
      <c r="J57" s="219">
        <v>5450.5026890646004</v>
      </c>
      <c r="K57" s="219">
        <v>8011.3754476145004</v>
      </c>
      <c r="L57" s="219">
        <v>3582.5414270455003</v>
      </c>
      <c r="M57" s="219">
        <v>7810.8976515105005</v>
      </c>
    </row>
    <row r="58" spans="1:13" x14ac:dyDescent="0.25">
      <c r="A58" s="256"/>
      <c r="B58" s="77" t="s">
        <v>89</v>
      </c>
      <c r="C58" s="219">
        <v>1943.8280832544001</v>
      </c>
      <c r="D58" s="219" t="s">
        <v>87</v>
      </c>
      <c r="E58" s="219">
        <v>4631.1100243426999</v>
      </c>
      <c r="F58" s="219">
        <v>6114.7515762970006</v>
      </c>
      <c r="G58" s="219">
        <v>3954.4270411031002</v>
      </c>
      <c r="H58" s="219">
        <v>3732.7453536734001</v>
      </c>
      <c r="I58" s="219">
        <v>6875.2818098519001</v>
      </c>
      <c r="J58" s="219">
        <v>5701.6421894085006</v>
      </c>
      <c r="K58" s="219">
        <v>7922.2233342570007</v>
      </c>
      <c r="L58" s="219">
        <v>3716.7510667859001</v>
      </c>
      <c r="M58" s="219">
        <v>8321.9173558369002</v>
      </c>
    </row>
    <row r="59" spans="1:13" x14ac:dyDescent="0.25">
      <c r="A59" s="257"/>
      <c r="B59" s="78" t="s">
        <v>90</v>
      </c>
      <c r="C59" s="220">
        <v>2008.2855961879002</v>
      </c>
      <c r="D59" s="220" t="s">
        <v>87</v>
      </c>
      <c r="E59" s="220">
        <v>4395.6739678105005</v>
      </c>
      <c r="F59" s="220">
        <v>6031.8782532881005</v>
      </c>
      <c r="G59" s="220">
        <v>3870.8463597684004</v>
      </c>
      <c r="H59" s="220">
        <v>3656.1676696566001</v>
      </c>
      <c r="I59" s="220">
        <v>6376.2733556255998</v>
      </c>
      <c r="J59" s="220">
        <v>5734.5200323454001</v>
      </c>
      <c r="K59" s="220">
        <v>8373.8757543828997</v>
      </c>
      <c r="L59" s="220">
        <v>3548.2141226347003</v>
      </c>
      <c r="M59" s="220">
        <v>8156.8735026416007</v>
      </c>
    </row>
    <row r="60" spans="1:13" x14ac:dyDescent="0.25">
      <c r="A60" s="255">
        <v>2018</v>
      </c>
      <c r="B60" s="76" t="s">
        <v>86</v>
      </c>
      <c r="C60" s="218">
        <v>1912.0401198956001</v>
      </c>
      <c r="D60" s="218" t="s">
        <v>87</v>
      </c>
      <c r="E60" s="218">
        <v>4499.8881504851997</v>
      </c>
      <c r="F60" s="218">
        <v>5895.6984751287</v>
      </c>
      <c r="G60" s="218">
        <v>4046.0498675963004</v>
      </c>
      <c r="H60" s="218">
        <v>3813.6076573068003</v>
      </c>
      <c r="I60" s="218">
        <v>7511.9191014373</v>
      </c>
      <c r="J60" s="218">
        <v>5986.5694755886998</v>
      </c>
      <c r="K60" s="218">
        <v>8978.5584131569012</v>
      </c>
      <c r="L60" s="218">
        <v>3967.4153591060003</v>
      </c>
      <c r="M60" s="218">
        <v>8380.0077077531005</v>
      </c>
    </row>
    <row r="61" spans="1:13" x14ac:dyDescent="0.25">
      <c r="A61" s="256"/>
      <c r="B61" s="77" t="s">
        <v>88</v>
      </c>
      <c r="C61" s="219">
        <v>2119.9655797102</v>
      </c>
      <c r="D61" s="219" t="s">
        <v>87</v>
      </c>
      <c r="E61" s="219">
        <v>4634.1616103418</v>
      </c>
      <c r="F61" s="219">
        <v>6088.5796080667005</v>
      </c>
      <c r="G61" s="219">
        <v>3797.0487591589003</v>
      </c>
      <c r="H61" s="219">
        <v>3657.4599285442</v>
      </c>
      <c r="I61" s="219">
        <v>8050.1217952949</v>
      </c>
      <c r="J61" s="219">
        <v>6267.6097453789998</v>
      </c>
      <c r="K61" s="219">
        <v>8233.2492895847008</v>
      </c>
      <c r="L61" s="219">
        <v>4030.3766597177</v>
      </c>
      <c r="M61" s="219">
        <v>7674.8864988066007</v>
      </c>
    </row>
    <row r="62" spans="1:13" x14ac:dyDescent="0.25">
      <c r="A62" s="256"/>
      <c r="B62" s="77" t="s">
        <v>89</v>
      </c>
      <c r="C62" s="219">
        <v>2039.8946377444001</v>
      </c>
      <c r="D62" s="219" t="s">
        <v>87</v>
      </c>
      <c r="E62" s="219">
        <v>4568.1389883394004</v>
      </c>
      <c r="F62" s="219">
        <v>6156.6077766401004</v>
      </c>
      <c r="G62" s="219">
        <v>3986.8761155920001</v>
      </c>
      <c r="H62" s="219">
        <v>3825.9422172677</v>
      </c>
      <c r="I62" s="219">
        <v>7520.4905616399001</v>
      </c>
      <c r="J62" s="219">
        <v>6178.9709843439005</v>
      </c>
      <c r="K62" s="219">
        <v>8235.7199452196</v>
      </c>
      <c r="L62" s="219">
        <v>3719.6397071209003</v>
      </c>
      <c r="M62" s="219">
        <v>7114.5516309597006</v>
      </c>
    </row>
    <row r="63" spans="1:13" x14ac:dyDescent="0.25">
      <c r="A63" s="257"/>
      <c r="B63" s="78" t="s">
        <v>90</v>
      </c>
      <c r="C63" s="220">
        <v>2087.5007113792999</v>
      </c>
      <c r="D63" s="220" t="s">
        <v>87</v>
      </c>
      <c r="E63" s="220">
        <v>4543.9675089868006</v>
      </c>
      <c r="F63" s="220">
        <v>6018.3300671998004</v>
      </c>
      <c r="G63" s="220">
        <v>3915.1369464333002</v>
      </c>
      <c r="H63" s="220">
        <v>3808.3814917794002</v>
      </c>
      <c r="I63" s="220">
        <v>7167.4527896907002</v>
      </c>
      <c r="J63" s="220">
        <v>5755.2353338583998</v>
      </c>
      <c r="K63" s="220">
        <v>7557.9558233985999</v>
      </c>
      <c r="L63" s="220">
        <v>3572.1641603041003</v>
      </c>
      <c r="M63" s="220">
        <v>7751.4127203384005</v>
      </c>
    </row>
    <row r="64" spans="1:13" x14ac:dyDescent="0.25">
      <c r="A64" s="255">
        <v>2019</v>
      </c>
      <c r="B64" s="76" t="s">
        <v>86</v>
      </c>
      <c r="C64" s="218">
        <v>1989.3918253698</v>
      </c>
      <c r="D64" s="218" t="s">
        <v>87</v>
      </c>
      <c r="E64" s="218">
        <v>4378.2919590355004</v>
      </c>
      <c r="F64" s="218">
        <v>5820.4478300644005</v>
      </c>
      <c r="G64" s="218">
        <v>3920.7515214462001</v>
      </c>
      <c r="H64" s="218">
        <v>3335.6927235599001</v>
      </c>
      <c r="I64" s="218">
        <v>7373.1353674213005</v>
      </c>
      <c r="J64" s="218">
        <v>5527.5151858886002</v>
      </c>
      <c r="K64" s="218">
        <v>7320.3410460688001</v>
      </c>
      <c r="L64" s="218">
        <v>3681.7899721708</v>
      </c>
      <c r="M64" s="218">
        <v>8148.3242538272007</v>
      </c>
    </row>
    <row r="65" spans="1:13" x14ac:dyDescent="0.25">
      <c r="A65" s="256"/>
      <c r="B65" s="77" t="s">
        <v>88</v>
      </c>
      <c r="C65" s="219">
        <v>2097.1113778122999</v>
      </c>
      <c r="D65" s="219">
        <v>6964.9424454821001</v>
      </c>
      <c r="E65" s="219">
        <v>4404.2198470378999</v>
      </c>
      <c r="F65" s="219">
        <v>5896.7245499367</v>
      </c>
      <c r="G65" s="219">
        <v>3995.9015880398001</v>
      </c>
      <c r="H65" s="219">
        <v>3338.8582343485</v>
      </c>
      <c r="I65" s="219">
        <v>7993.1168348059</v>
      </c>
      <c r="J65" s="219">
        <v>5457.7811056679002</v>
      </c>
      <c r="K65" s="219">
        <v>8004.6273325527</v>
      </c>
      <c r="L65" s="219">
        <v>3795.5337249877002</v>
      </c>
      <c r="M65" s="219">
        <v>7865.3654854940005</v>
      </c>
    </row>
    <row r="66" spans="1:13" x14ac:dyDescent="0.25">
      <c r="A66" s="256"/>
      <c r="B66" s="77" t="s">
        <v>89</v>
      </c>
      <c r="C66" s="219">
        <v>2170.5531750448999</v>
      </c>
      <c r="D66" s="219">
        <v>7405.4794338314005</v>
      </c>
      <c r="E66" s="219">
        <v>4321.9181562409003</v>
      </c>
      <c r="F66" s="219">
        <v>5868.7800010454002</v>
      </c>
      <c r="G66" s="219">
        <v>3885.2730454590001</v>
      </c>
      <c r="H66" s="219">
        <v>3421.1019832442003</v>
      </c>
      <c r="I66" s="219">
        <v>7183.8014058020999</v>
      </c>
      <c r="J66" s="219">
        <v>6218.2742755149002</v>
      </c>
      <c r="K66" s="219">
        <v>8471.2091288727006</v>
      </c>
      <c r="L66" s="219">
        <v>3693.7156070162</v>
      </c>
      <c r="M66" s="219">
        <v>8290.4498663679005</v>
      </c>
    </row>
    <row r="67" spans="1:13" x14ac:dyDescent="0.25">
      <c r="A67" s="257"/>
      <c r="B67" s="78" t="s">
        <v>90</v>
      </c>
      <c r="C67" s="220">
        <v>2312.1665721148001</v>
      </c>
      <c r="D67" s="220" t="s">
        <v>87</v>
      </c>
      <c r="E67" s="220">
        <v>4633.2678406139003</v>
      </c>
      <c r="F67" s="220">
        <v>6028.7701132910006</v>
      </c>
      <c r="G67" s="220">
        <v>3908.9832380948001</v>
      </c>
      <c r="H67" s="220">
        <v>3419.9363274445</v>
      </c>
      <c r="I67" s="220">
        <v>7753.5825462377006</v>
      </c>
      <c r="J67" s="220">
        <v>6369.2660280457003</v>
      </c>
      <c r="K67" s="220">
        <v>8202.2714317360005</v>
      </c>
      <c r="L67" s="220">
        <v>3847.2595816495</v>
      </c>
      <c r="M67" s="220">
        <v>7988.7826296415005</v>
      </c>
    </row>
    <row r="68" spans="1:13" x14ac:dyDescent="0.25">
      <c r="A68" s="255">
        <v>2020</v>
      </c>
      <c r="B68" s="76" t="s">
        <v>86</v>
      </c>
      <c r="C68" s="218">
        <v>2106.7866892118</v>
      </c>
      <c r="D68" s="218" t="s">
        <v>87</v>
      </c>
      <c r="E68" s="218">
        <v>4607.9291655573998</v>
      </c>
      <c r="F68" s="218">
        <v>5909.9269620762998</v>
      </c>
      <c r="G68" s="218">
        <v>4060.0076369073004</v>
      </c>
      <c r="H68" s="218">
        <v>3678.9768482627001</v>
      </c>
      <c r="I68" s="218">
        <v>7454.9113448997005</v>
      </c>
      <c r="J68" s="218">
        <v>6351.5620334395999</v>
      </c>
      <c r="K68" s="218">
        <v>8082.2108568601006</v>
      </c>
      <c r="L68" s="218">
        <v>3889.9263247491003</v>
      </c>
      <c r="M68" s="218">
        <v>7802.2659081856</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v>2140.7502074925001</v>
      </c>
      <c r="D70" s="219" t="s">
        <v>87</v>
      </c>
      <c r="E70" s="219">
        <v>4520.8029144449001</v>
      </c>
      <c r="F70" s="219">
        <v>5959.1434436169002</v>
      </c>
      <c r="G70" s="219">
        <v>3670.8401311502002</v>
      </c>
      <c r="H70" s="219">
        <v>3517.6700742933999</v>
      </c>
      <c r="I70" s="219">
        <v>5503.6065870355005</v>
      </c>
      <c r="J70" s="219">
        <v>6109.8974314510006</v>
      </c>
      <c r="K70" s="219">
        <v>8234.5709758467001</v>
      </c>
      <c r="L70" s="219">
        <v>3216.0070277465002</v>
      </c>
      <c r="M70" s="219">
        <v>8962.0285861579996</v>
      </c>
    </row>
    <row r="71" spans="1:13" x14ac:dyDescent="0.25">
      <c r="A71" s="257"/>
      <c r="B71" s="78" t="s">
        <v>90</v>
      </c>
      <c r="C71" s="220">
        <v>2141.2050497177001</v>
      </c>
      <c r="D71" s="220" t="s">
        <v>87</v>
      </c>
      <c r="E71" s="220">
        <v>4659.4797371097002</v>
      </c>
      <c r="F71" s="220">
        <v>5827.8602651618003</v>
      </c>
      <c r="G71" s="220">
        <v>3496.4148903952</v>
      </c>
      <c r="H71" s="220">
        <v>3929.4975810436999</v>
      </c>
      <c r="I71" s="220">
        <v>6173.3753262652999</v>
      </c>
      <c r="J71" s="220">
        <v>6134.6524643009006</v>
      </c>
      <c r="K71" s="220">
        <v>8199.9461851853011</v>
      </c>
      <c r="L71" s="220">
        <v>4013.9926104852002</v>
      </c>
      <c r="M71" s="220">
        <v>7589.3322138118001</v>
      </c>
    </row>
    <row r="72" spans="1:13" x14ac:dyDescent="0.25">
      <c r="A72" s="255">
        <v>2021</v>
      </c>
      <c r="B72" s="76" t="s">
        <v>86</v>
      </c>
      <c r="C72" s="218">
        <v>2164.2125560277</v>
      </c>
      <c r="D72" s="218" t="s">
        <v>87</v>
      </c>
      <c r="E72" s="218">
        <v>4381.935794303</v>
      </c>
      <c r="F72" s="218">
        <v>5887.9353554476002</v>
      </c>
      <c r="G72" s="218">
        <v>3835.4807762067003</v>
      </c>
      <c r="H72" s="218">
        <v>3214.7232264946001</v>
      </c>
      <c r="I72" s="218">
        <v>5555.5987790900999</v>
      </c>
      <c r="J72" s="218">
        <v>6531.4364782064004</v>
      </c>
      <c r="K72" s="218">
        <v>8304.455215407801</v>
      </c>
      <c r="L72" s="218">
        <v>3889.2794540162004</v>
      </c>
      <c r="M72" s="218">
        <v>7796.0102211891999</v>
      </c>
    </row>
    <row r="73" spans="1:13" x14ac:dyDescent="0.25">
      <c r="A73" s="256"/>
      <c r="B73" s="77" t="s">
        <v>88</v>
      </c>
      <c r="C73" s="219">
        <v>2623.636573325</v>
      </c>
      <c r="D73" s="219" t="s">
        <v>87</v>
      </c>
      <c r="E73" s="219">
        <v>4297.5549505212002</v>
      </c>
      <c r="F73" s="219">
        <v>5959.8586691058999</v>
      </c>
      <c r="G73" s="219">
        <v>3728.0780497716</v>
      </c>
      <c r="H73" s="219">
        <v>3481.4713091389999</v>
      </c>
      <c r="I73" s="219">
        <v>6524.0706928990003</v>
      </c>
      <c r="J73" s="219">
        <v>6076.9398476515998</v>
      </c>
      <c r="K73" s="219">
        <v>8153.1094983210005</v>
      </c>
      <c r="L73" s="219">
        <v>3848.0430593655001</v>
      </c>
      <c r="M73" s="219">
        <v>9110.5778933330002</v>
      </c>
    </row>
    <row r="74" spans="1:13" x14ac:dyDescent="0.25">
      <c r="A74" s="256"/>
      <c r="B74" s="77" t="s">
        <v>89</v>
      </c>
      <c r="C74" s="219">
        <v>2531.3706292873003</v>
      </c>
      <c r="D74" s="219" t="s">
        <v>87</v>
      </c>
      <c r="E74" s="219">
        <v>4373.7032364827</v>
      </c>
      <c r="F74" s="219">
        <v>5852.4425475861999</v>
      </c>
      <c r="G74" s="219">
        <v>3695.9113540668</v>
      </c>
      <c r="H74" s="219">
        <v>3801.7440562010001</v>
      </c>
      <c r="I74" s="219">
        <v>6311.5993750546004</v>
      </c>
      <c r="J74" s="219">
        <v>6272.1693797839998</v>
      </c>
      <c r="K74" s="219">
        <v>7908.7828724182</v>
      </c>
      <c r="L74" s="219">
        <v>3795.8999314571001</v>
      </c>
      <c r="M74" s="219">
        <v>8173.1268675178999</v>
      </c>
    </row>
    <row r="75" spans="1:13" x14ac:dyDescent="0.25">
      <c r="A75" s="257"/>
      <c r="B75" s="78" t="s">
        <v>90</v>
      </c>
      <c r="C75" s="220" t="s">
        <v>87</v>
      </c>
      <c r="D75" s="220">
        <v>7577.2813211483999</v>
      </c>
      <c r="E75" s="220">
        <v>4355.9442432251999</v>
      </c>
      <c r="F75" s="220">
        <v>5982.5917062803001</v>
      </c>
      <c r="G75" s="220">
        <v>3763.5676303936002</v>
      </c>
      <c r="H75" s="220">
        <v>3683.8595151175</v>
      </c>
      <c r="I75" s="220">
        <v>6220.1816036339005</v>
      </c>
      <c r="J75" s="220">
        <v>6364.071898397</v>
      </c>
      <c r="K75" s="220">
        <v>8167.4796409181999</v>
      </c>
      <c r="L75" s="220">
        <v>3672.5943066784002</v>
      </c>
      <c r="M75" s="220">
        <v>7954.4907964847007</v>
      </c>
    </row>
    <row r="76" spans="1:13" x14ac:dyDescent="0.25">
      <c r="A76" s="255">
        <v>2022</v>
      </c>
      <c r="B76" s="76" t="s">
        <v>86</v>
      </c>
      <c r="C76" s="218">
        <v>2355.0331710753999</v>
      </c>
      <c r="D76" s="218" t="s">
        <v>87</v>
      </c>
      <c r="E76" s="218">
        <v>4715.3476292469004</v>
      </c>
      <c r="F76" s="218">
        <v>6059.9908646423</v>
      </c>
      <c r="G76" s="218">
        <v>4211.9793643442999</v>
      </c>
      <c r="H76" s="218">
        <v>3977.8253738328003</v>
      </c>
      <c r="I76" s="218">
        <v>6264.1197052926</v>
      </c>
      <c r="J76" s="218">
        <v>6082.0261082952002</v>
      </c>
      <c r="K76" s="218">
        <v>8423.075191068101</v>
      </c>
      <c r="L76" s="218">
        <v>3624.7177827924002</v>
      </c>
      <c r="M76" s="218">
        <v>7719.0702393391002</v>
      </c>
    </row>
    <row r="77" spans="1:13" x14ac:dyDescent="0.25">
      <c r="A77" s="256"/>
      <c r="B77" s="77" t="s">
        <v>88</v>
      </c>
      <c r="C77" s="219">
        <v>2371.7354617709002</v>
      </c>
      <c r="D77" s="219" t="s">
        <v>87</v>
      </c>
      <c r="E77" s="219">
        <v>4664.3623478711997</v>
      </c>
      <c r="F77" s="219">
        <v>6243.2110418309003</v>
      </c>
      <c r="G77" s="219">
        <v>4195.3282190868003</v>
      </c>
      <c r="H77" s="219">
        <v>3660.7250197789003</v>
      </c>
      <c r="I77" s="219">
        <v>6808.2012396445998</v>
      </c>
      <c r="J77" s="219">
        <v>6815.4106401806002</v>
      </c>
      <c r="K77" s="219">
        <v>8417.6491587196997</v>
      </c>
      <c r="L77" s="219">
        <v>3915.7414132225999</v>
      </c>
      <c r="M77" s="219">
        <v>7411.4581193759004</v>
      </c>
    </row>
    <row r="78" spans="1:13" x14ac:dyDescent="0.25">
      <c r="A78" s="256"/>
      <c r="B78" s="77" t="s">
        <v>89</v>
      </c>
      <c r="C78" s="219">
        <v>2271.1781367627</v>
      </c>
      <c r="D78" s="219" t="s">
        <v>87</v>
      </c>
      <c r="E78" s="219">
        <v>4638.6156774097999</v>
      </c>
      <c r="F78" s="219">
        <v>6082.4013850240999</v>
      </c>
      <c r="G78" s="219">
        <v>4328.1220650134001</v>
      </c>
      <c r="H78" s="219">
        <v>4133.4372626220002</v>
      </c>
      <c r="I78" s="219">
        <v>6474.2049104555999</v>
      </c>
      <c r="J78" s="219">
        <v>7329.5078467214998</v>
      </c>
      <c r="K78" s="219">
        <v>8334.7352147256006</v>
      </c>
      <c r="L78" s="219">
        <v>3773.0977689438</v>
      </c>
      <c r="M78" s="219">
        <v>8291.8388586900001</v>
      </c>
    </row>
    <row r="79" spans="1:13" x14ac:dyDescent="0.25">
      <c r="A79" s="257"/>
      <c r="B79" s="78" t="s">
        <v>90</v>
      </c>
      <c r="C79" s="220">
        <v>2640.3543222778999</v>
      </c>
      <c r="D79" s="220">
        <v>8927.6616353773006</v>
      </c>
      <c r="E79" s="220">
        <v>4707.5077339876998</v>
      </c>
      <c r="F79" s="220">
        <v>5999.6577041428</v>
      </c>
      <c r="G79" s="220">
        <v>4231.9903662746001</v>
      </c>
      <c r="H79" s="220">
        <v>4092.4634788798003</v>
      </c>
      <c r="I79" s="220">
        <v>6730.9534503979003</v>
      </c>
      <c r="J79" s="220">
        <v>6170.0802737364002</v>
      </c>
      <c r="K79" s="220">
        <v>7819.2383869011001</v>
      </c>
      <c r="L79" s="220">
        <v>3868.0910929434003</v>
      </c>
      <c r="M79" s="220">
        <v>8221.0449634067008</v>
      </c>
    </row>
    <row r="80" spans="1:13" x14ac:dyDescent="0.25">
      <c r="A80" s="255">
        <v>2023</v>
      </c>
      <c r="B80" s="76" t="s">
        <v>86</v>
      </c>
      <c r="C80" s="218">
        <v>2772.0505507267003</v>
      </c>
      <c r="D80" s="218" t="s">
        <v>87</v>
      </c>
      <c r="E80" s="218">
        <v>4920.7891743189002</v>
      </c>
      <c r="F80" s="218">
        <v>5931.0757481307</v>
      </c>
      <c r="G80" s="218">
        <v>4253.6751733811998</v>
      </c>
      <c r="H80" s="218">
        <v>4024.7636817025</v>
      </c>
      <c r="I80" s="218">
        <v>7240.0436072253005</v>
      </c>
      <c r="J80" s="218">
        <v>6511.9706571335</v>
      </c>
      <c r="K80" s="218">
        <v>7973.3336703749001</v>
      </c>
      <c r="L80" s="218">
        <v>4006.1925718982002</v>
      </c>
      <c r="M80" s="218">
        <v>7796.6999805203004</v>
      </c>
    </row>
    <row r="81" spans="1:13" x14ac:dyDescent="0.25">
      <c r="A81" s="256"/>
      <c r="B81" s="77" t="s">
        <v>88</v>
      </c>
      <c r="C81" s="219">
        <v>3047.3833004489002</v>
      </c>
      <c r="D81" s="219" t="s">
        <v>87</v>
      </c>
      <c r="E81" s="219">
        <v>4835.5153401185999</v>
      </c>
      <c r="F81" s="219">
        <v>6171.0958443176005</v>
      </c>
      <c r="G81" s="219">
        <v>4713.6279334460005</v>
      </c>
      <c r="H81" s="219">
        <v>3774.2825652240999</v>
      </c>
      <c r="I81" s="219">
        <v>7261.6798260204005</v>
      </c>
      <c r="J81" s="219">
        <v>6444.3288453963005</v>
      </c>
      <c r="K81" s="219">
        <v>8002.2471454031001</v>
      </c>
      <c r="L81" s="219">
        <v>4709.0142251897005</v>
      </c>
      <c r="M81" s="219">
        <v>7892.2139304417005</v>
      </c>
    </row>
    <row r="82" spans="1:13" x14ac:dyDescent="0.25">
      <c r="A82" s="256"/>
      <c r="B82" s="77" t="s">
        <v>89</v>
      </c>
      <c r="C82" s="219">
        <v>2531.4249389086999</v>
      </c>
      <c r="D82" s="219">
        <v>11628.030670121001</v>
      </c>
      <c r="E82" s="219">
        <v>5077.0296874718006</v>
      </c>
      <c r="F82" s="219">
        <v>6612.5194809160002</v>
      </c>
      <c r="G82" s="219">
        <v>4476.9425977720002</v>
      </c>
      <c r="H82" s="219">
        <v>3880.6449155768</v>
      </c>
      <c r="I82" s="219">
        <v>7092.3514425989006</v>
      </c>
      <c r="J82" s="219">
        <v>6106.7990100547004</v>
      </c>
      <c r="K82" s="219">
        <v>7634.2398524484006</v>
      </c>
      <c r="L82" s="219">
        <v>4161.1627609409998</v>
      </c>
      <c r="M82" s="219">
        <v>9143.1900913337995</v>
      </c>
    </row>
    <row r="83" spans="1:13" x14ac:dyDescent="0.25">
      <c r="A83" s="257"/>
      <c r="B83" s="78" t="s">
        <v>90</v>
      </c>
      <c r="C83" s="220">
        <v>2818.0091764152003</v>
      </c>
      <c r="D83" s="220" t="s">
        <v>87</v>
      </c>
      <c r="E83" s="220">
        <v>5034.2159130927002</v>
      </c>
      <c r="F83" s="220">
        <v>6339.3464657396999</v>
      </c>
      <c r="G83" s="220">
        <v>4303.9613460405999</v>
      </c>
      <c r="H83" s="220">
        <v>4185.4123601316005</v>
      </c>
      <c r="I83" s="220">
        <v>7589.1777854737002</v>
      </c>
      <c r="J83" s="220">
        <v>6381.6635916168007</v>
      </c>
      <c r="K83" s="220">
        <v>8391.5936803570003</v>
      </c>
      <c r="L83" s="220">
        <v>4034.3461059427</v>
      </c>
      <c r="M83" s="220">
        <v>8886.5338924551997</v>
      </c>
    </row>
    <row r="84" spans="1:13" x14ac:dyDescent="0.25">
      <c r="A84" s="255">
        <v>2024</v>
      </c>
      <c r="B84" s="76" t="s">
        <v>86</v>
      </c>
      <c r="C84" s="218">
        <v>2476.6660268370001</v>
      </c>
      <c r="D84" s="218" t="s">
        <v>87</v>
      </c>
      <c r="E84" s="218">
        <v>5211.4423965269998</v>
      </c>
      <c r="F84" s="218">
        <v>7005.6945120201999</v>
      </c>
      <c r="G84" s="218">
        <v>4241.0507224817002</v>
      </c>
      <c r="H84" s="218">
        <v>4300.6847498448005</v>
      </c>
      <c r="I84" s="218">
        <v>7561.8139966551007</v>
      </c>
      <c r="J84" s="218">
        <v>7152.2701570253003</v>
      </c>
      <c r="K84" s="218">
        <v>8343.336237285901</v>
      </c>
      <c r="L84" s="218">
        <v>4249.6492753473003</v>
      </c>
      <c r="M84" s="218">
        <v>8845.3761044459006</v>
      </c>
    </row>
    <row r="85" spans="1:13" x14ac:dyDescent="0.25">
      <c r="A85" s="256"/>
      <c r="B85" s="77" t="s">
        <v>88</v>
      </c>
      <c r="C85" s="219" t="s">
        <v>87</v>
      </c>
      <c r="D85" s="219">
        <v>8515.4114649717994</v>
      </c>
      <c r="E85" s="219">
        <v>5279.3335735261999</v>
      </c>
      <c r="F85" s="219">
        <v>7420.1196382997005</v>
      </c>
      <c r="G85" s="219">
        <v>4355.4173591394001</v>
      </c>
      <c r="H85" s="219">
        <v>4267.5636857744003</v>
      </c>
      <c r="I85" s="219">
        <v>7062.8942694453999</v>
      </c>
      <c r="J85" s="219">
        <v>7349.9658860626005</v>
      </c>
      <c r="K85" s="219">
        <v>8608.129681204</v>
      </c>
      <c r="L85" s="219">
        <v>4342.5811573279998</v>
      </c>
      <c r="M85" s="219">
        <v>9775.9556290790006</v>
      </c>
    </row>
    <row r="86" spans="1:13" x14ac:dyDescent="0.25">
      <c r="A86" s="256"/>
      <c r="B86" s="77" t="s">
        <v>89</v>
      </c>
      <c r="C86" s="219">
        <v>2559.7970942348002</v>
      </c>
      <c r="D86" s="219">
        <v>8762.9313739254994</v>
      </c>
      <c r="E86" s="219">
        <v>5264.8101111577998</v>
      </c>
      <c r="F86" s="219">
        <v>6753.4064948906998</v>
      </c>
      <c r="G86" s="219">
        <v>4660.8973092337001</v>
      </c>
      <c r="H86" s="219">
        <v>5307.4510119381002</v>
      </c>
      <c r="I86" s="219">
        <v>8670.0029047604003</v>
      </c>
      <c r="J86" s="219">
        <v>7150.1794875039004</v>
      </c>
      <c r="K86" s="219">
        <v>8600.6215614337998</v>
      </c>
      <c r="L86" s="219">
        <v>4506.3700898737998</v>
      </c>
      <c r="M86" s="219">
        <v>8603.4404711353</v>
      </c>
    </row>
    <row r="87" spans="1:13" x14ac:dyDescent="0.25">
      <c r="A87" s="257"/>
      <c r="B87" s="78" t="s">
        <v>90</v>
      </c>
      <c r="C87" s="220">
        <v>2890.7375178952002</v>
      </c>
      <c r="D87" s="220" t="s">
        <v>87</v>
      </c>
      <c r="E87" s="220">
        <v>5364.7979826180999</v>
      </c>
      <c r="F87" s="220">
        <v>6787.8697887345006</v>
      </c>
      <c r="G87" s="220">
        <v>4710.9478328670002</v>
      </c>
      <c r="H87" s="220">
        <v>5053.1545508087002</v>
      </c>
      <c r="I87" s="220">
        <v>7928.7119921745007</v>
      </c>
      <c r="J87" s="220">
        <v>7027.6257043303003</v>
      </c>
      <c r="K87" s="220">
        <v>8520.0592441756999</v>
      </c>
      <c r="L87" s="220">
        <v>4365.6155499198003</v>
      </c>
      <c r="M87" s="220">
        <v>10310.5303661528</v>
      </c>
    </row>
    <row r="88" spans="1:13" x14ac:dyDescent="0.25">
      <c r="A88" s="258">
        <v>2025</v>
      </c>
      <c r="B88" s="76" t="s">
        <v>86</v>
      </c>
      <c r="C88" s="218">
        <v>2920.2367217237002</v>
      </c>
      <c r="D88" s="218">
        <v>7918.9809569044</v>
      </c>
      <c r="E88" s="218">
        <v>5639.1574465885014</v>
      </c>
      <c r="F88" s="218">
        <v>7029.9305292240006</v>
      </c>
      <c r="G88" s="218">
        <v>5017.8461706715998</v>
      </c>
      <c r="H88" s="218">
        <v>4920.9248639529014</v>
      </c>
      <c r="I88" s="218">
        <v>8874.5262892203009</v>
      </c>
      <c r="J88" s="218">
        <v>7430.9924594454014</v>
      </c>
      <c r="K88" s="218">
        <v>9268.1569473336003</v>
      </c>
      <c r="L88" s="218">
        <v>4514.4572561737004</v>
      </c>
      <c r="M88" s="218">
        <v>10099.8295996983</v>
      </c>
    </row>
    <row r="89" spans="1:13" x14ac:dyDescent="0.25">
      <c r="A89" s="259"/>
      <c r="B89" s="77" t="s">
        <v>88</v>
      </c>
      <c r="C89" s="219">
        <v>3022.9187248567</v>
      </c>
      <c r="D89" s="219">
        <v>10716.011455461599</v>
      </c>
      <c r="E89" s="219">
        <v>5566.3045713556003</v>
      </c>
      <c r="F89" s="219">
        <v>7178.0304658759014</v>
      </c>
      <c r="G89" s="219">
        <v>4731.0955902379001</v>
      </c>
      <c r="H89" s="219">
        <v>4796.8926126341003</v>
      </c>
      <c r="I89" s="219">
        <v>7942.1989756215999</v>
      </c>
      <c r="J89" s="219">
        <v>7389.1834111048001</v>
      </c>
      <c r="K89" s="219">
        <v>9287.1005338681007</v>
      </c>
      <c r="L89" s="219">
        <v>4728.8290529473006</v>
      </c>
      <c r="M89" s="219">
        <v>9653.970626353801</v>
      </c>
    </row>
    <row r="90" spans="1:13" x14ac:dyDescent="0.25">
      <c r="A90" s="259"/>
      <c r="B90" s="77" t="s">
        <v>89</v>
      </c>
      <c r="C90" s="219">
        <v>2831.1666848465002</v>
      </c>
      <c r="D90" s="219">
        <v>5224.7203411866003</v>
      </c>
      <c r="E90" s="219">
        <v>5672.2527362784003</v>
      </c>
      <c r="F90" s="219">
        <v>7012.1544567035999</v>
      </c>
      <c r="G90" s="219">
        <v>4655.4305540507003</v>
      </c>
      <c r="H90" s="219">
        <v>5002.3178255159</v>
      </c>
      <c r="I90" s="219">
        <v>8287.9156226364994</v>
      </c>
      <c r="J90" s="219">
        <v>8060.0170721615996</v>
      </c>
      <c r="K90" s="219">
        <v>9377.9516700213007</v>
      </c>
      <c r="L90" s="219">
        <v>5036.0558535640002</v>
      </c>
      <c r="M90" s="219">
        <v>9955.1743691443007</v>
      </c>
    </row>
    <row r="91" spans="1:13" x14ac:dyDescent="0.25">
      <c r="A91" s="259"/>
      <c r="B91" s="77" t="s">
        <v>90</v>
      </c>
      <c r="C91" s="219">
        <v>2759.3957728114001</v>
      </c>
      <c r="D91" s="219">
        <v>7741.8806505181001</v>
      </c>
      <c r="E91" s="219">
        <v>5358.7421327881002</v>
      </c>
      <c r="F91" s="219">
        <v>7530.8375468884014</v>
      </c>
      <c r="G91" s="219">
        <v>4805.4314659887996</v>
      </c>
      <c r="H91" s="219">
        <v>4589.7934781209015</v>
      </c>
      <c r="I91" s="219">
        <v>8242.6608069425001</v>
      </c>
      <c r="J91" s="219">
        <v>7931.8617168944002</v>
      </c>
      <c r="K91" s="219">
        <v>8811.0161396325002</v>
      </c>
      <c r="L91" s="219">
        <v>4678.0662788341006</v>
      </c>
      <c r="M91" s="219">
        <v>9562.7267683479004</v>
      </c>
    </row>
    <row r="92" spans="1:13" ht="5.25" customHeight="1" x14ac:dyDescent="0.25">
      <c r="A92" s="87"/>
      <c r="B92" s="36"/>
      <c r="C92" s="47"/>
      <c r="D92" s="47"/>
      <c r="E92" s="47"/>
      <c r="F92" s="47"/>
      <c r="G92" s="47"/>
      <c r="H92" s="47"/>
      <c r="I92" s="47"/>
      <c r="J92" s="47"/>
      <c r="K92" s="47"/>
      <c r="L92" s="47"/>
      <c r="M92" s="47"/>
    </row>
    <row r="93" spans="1:13" ht="3"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5" customHeight="1" x14ac:dyDescent="0.25">
      <c r="A96" s="50" t="s">
        <v>96</v>
      </c>
      <c r="B96" s="248" t="s">
        <v>244</v>
      </c>
      <c r="C96" s="248"/>
      <c r="D96" s="248"/>
      <c r="E96" s="248"/>
      <c r="F96" s="248"/>
      <c r="G96" s="248"/>
      <c r="H96" s="248"/>
      <c r="I96" s="248"/>
      <c r="J96" s="248"/>
    </row>
    <row r="97" spans="1:10" ht="36.75" customHeight="1" x14ac:dyDescent="0.25">
      <c r="A97" s="50" t="s">
        <v>98</v>
      </c>
      <c r="B97" s="248" t="s">
        <v>103</v>
      </c>
      <c r="C97" s="248"/>
      <c r="D97" s="248"/>
      <c r="E97" s="248"/>
      <c r="F97" s="248"/>
      <c r="G97" s="248"/>
      <c r="H97" s="248"/>
      <c r="I97" s="248"/>
      <c r="J97" s="248"/>
    </row>
    <row r="98" spans="1:10" x14ac:dyDescent="0.25">
      <c r="A98" s="49" t="s">
        <v>108</v>
      </c>
      <c r="B98" s="248" t="s">
        <v>277</v>
      </c>
      <c r="C98" s="248"/>
      <c r="D98" s="248"/>
      <c r="E98" s="248"/>
      <c r="F98" s="248"/>
      <c r="G98" s="248"/>
      <c r="H98" s="248"/>
      <c r="I98" s="248"/>
      <c r="J98" s="248"/>
    </row>
    <row r="99" spans="1:10" ht="14.45" customHeight="1" x14ac:dyDescent="0.25">
      <c r="A99" s="49" t="s">
        <v>106</v>
      </c>
      <c r="B99" s="248" t="s">
        <v>278</v>
      </c>
      <c r="C99" s="248"/>
      <c r="D99" s="248"/>
      <c r="E99" s="248"/>
      <c r="F99" s="248"/>
      <c r="G99" s="248"/>
      <c r="H99" s="248"/>
      <c r="I99" s="248"/>
      <c r="J99" s="248"/>
    </row>
    <row r="100" spans="1:10" ht="24.75" customHeight="1" x14ac:dyDescent="0.25">
      <c r="A100" s="49" t="s">
        <v>110</v>
      </c>
      <c r="B100" s="248" t="s">
        <v>111</v>
      </c>
      <c r="C100" s="248"/>
      <c r="D100" s="248"/>
      <c r="E100" s="248"/>
      <c r="F100" s="248"/>
      <c r="G100" s="248"/>
      <c r="H100" s="248"/>
      <c r="I100" s="248"/>
      <c r="J100" s="248"/>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2F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0F8CC-586B-4414-BBFC-198E350FC15B}">
  <dimension ref="A1:M100"/>
  <sheetViews>
    <sheetView zoomScaleNormal="100" workbookViewId="0">
      <pane ySplit="7" topLeftCell="A8" activePane="bottomLeft" state="frozen"/>
      <selection activeCell="R83" sqref="R83"/>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18.Ver.</v>
      </c>
      <c r="M3" s="254"/>
    </row>
    <row r="4" spans="1:13" ht="12.95" customHeight="1" x14ac:dyDescent="0.25">
      <c r="A4" s="98" t="s">
        <v>165</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t="s">
        <v>87</v>
      </c>
      <c r="D8" s="218">
        <v>15392.5679237232</v>
      </c>
      <c r="E8" s="218">
        <v>6091.4534466268015</v>
      </c>
      <c r="F8" s="218">
        <v>7074.0603407260014</v>
      </c>
      <c r="G8" s="218">
        <v>4190.7631331836001</v>
      </c>
      <c r="H8" s="218">
        <v>3905.7274958947</v>
      </c>
      <c r="I8" s="218">
        <v>7725.2403235516003</v>
      </c>
      <c r="J8" s="218">
        <v>7198.7457895198004</v>
      </c>
      <c r="K8" s="218">
        <v>10180.9599437835</v>
      </c>
      <c r="L8" s="218">
        <v>5005.6570385834002</v>
      </c>
      <c r="M8" s="218">
        <v>10724.0447254846</v>
      </c>
    </row>
    <row r="9" spans="1:13" x14ac:dyDescent="0.25">
      <c r="A9" s="256"/>
      <c r="B9" s="77" t="s">
        <v>88</v>
      </c>
      <c r="C9" s="219">
        <v>2310.1596828772999</v>
      </c>
      <c r="D9" s="219">
        <v>17148.9290001015</v>
      </c>
      <c r="E9" s="219">
        <v>5512.8845031254996</v>
      </c>
      <c r="F9" s="219">
        <v>6538.5236965994</v>
      </c>
      <c r="G9" s="219">
        <v>4732.6445663435998</v>
      </c>
      <c r="H9" s="219">
        <v>4004.3760013275</v>
      </c>
      <c r="I9" s="219">
        <v>8840.2901455436004</v>
      </c>
      <c r="J9" s="219">
        <v>7317.3117839730003</v>
      </c>
      <c r="K9" s="219">
        <v>10061.6108223425</v>
      </c>
      <c r="L9" s="219">
        <v>4356.0327927457001</v>
      </c>
      <c r="M9" s="219" t="s">
        <v>87</v>
      </c>
    </row>
    <row r="10" spans="1:13" x14ac:dyDescent="0.25">
      <c r="A10" s="256"/>
      <c r="B10" s="77" t="s">
        <v>89</v>
      </c>
      <c r="C10" s="219">
        <v>2396.3257885254002</v>
      </c>
      <c r="D10" s="219">
        <v>15361.2080085077</v>
      </c>
      <c r="E10" s="219">
        <v>6198.3407992268003</v>
      </c>
      <c r="F10" s="219">
        <v>6503.8332203889004</v>
      </c>
      <c r="G10" s="219">
        <v>4558.2449458835999</v>
      </c>
      <c r="H10" s="219">
        <v>3893.0125892524002</v>
      </c>
      <c r="I10" s="219">
        <v>7647.9920398765007</v>
      </c>
      <c r="J10" s="219">
        <v>7071.9714214523001</v>
      </c>
      <c r="K10" s="219">
        <v>10539.3250760747</v>
      </c>
      <c r="L10" s="219">
        <v>4247.0604039857999</v>
      </c>
      <c r="M10" s="219">
        <v>7781.1276736962</v>
      </c>
    </row>
    <row r="11" spans="1:13" x14ac:dyDescent="0.25">
      <c r="A11" s="257"/>
      <c r="B11" s="78" t="s">
        <v>90</v>
      </c>
      <c r="C11" s="220">
        <v>2447.5233403713</v>
      </c>
      <c r="D11" s="220">
        <v>19961.109850827099</v>
      </c>
      <c r="E11" s="220">
        <v>6158.9851201380998</v>
      </c>
      <c r="F11" s="220">
        <v>7622.9469142049002</v>
      </c>
      <c r="G11" s="220">
        <v>4579.2543400971999</v>
      </c>
      <c r="H11" s="220">
        <v>3976.5731189025</v>
      </c>
      <c r="I11" s="220">
        <v>8853.5929229538997</v>
      </c>
      <c r="J11" s="220">
        <v>7442.6998981512006</v>
      </c>
      <c r="K11" s="220">
        <v>9623.2443814224007</v>
      </c>
      <c r="L11" s="220">
        <v>4637.2609920407003</v>
      </c>
      <c r="M11" s="220">
        <v>8409.6924913651001</v>
      </c>
    </row>
    <row r="12" spans="1:13" x14ac:dyDescent="0.25">
      <c r="A12" s="255">
        <v>2006</v>
      </c>
      <c r="B12" s="76" t="s">
        <v>86</v>
      </c>
      <c r="C12" s="218">
        <v>2260.4324070470002</v>
      </c>
      <c r="D12" s="218">
        <v>17800.3737719364</v>
      </c>
      <c r="E12" s="218">
        <v>6484.5718312608005</v>
      </c>
      <c r="F12" s="218">
        <v>7461.1856976121999</v>
      </c>
      <c r="G12" s="218">
        <v>4739.7547534933001</v>
      </c>
      <c r="H12" s="218">
        <v>5173.9046569944003</v>
      </c>
      <c r="I12" s="218">
        <v>8012.7039878248006</v>
      </c>
      <c r="J12" s="218">
        <v>8631.8579154295003</v>
      </c>
      <c r="K12" s="218">
        <v>9974.4201798680006</v>
      </c>
      <c r="L12" s="218">
        <v>4630.1409084835004</v>
      </c>
      <c r="M12" s="218">
        <v>9598.6958786903997</v>
      </c>
    </row>
    <row r="13" spans="1:13" x14ac:dyDescent="0.25">
      <c r="A13" s="256"/>
      <c r="B13" s="77" t="s">
        <v>88</v>
      </c>
      <c r="C13" s="219">
        <v>2846.5435980269999</v>
      </c>
      <c r="D13" s="219">
        <v>18884.667536568999</v>
      </c>
      <c r="E13" s="219">
        <v>7239.9389255453007</v>
      </c>
      <c r="F13" s="219">
        <v>7152.7361094159005</v>
      </c>
      <c r="G13" s="219">
        <v>4671.7740058157005</v>
      </c>
      <c r="H13" s="219">
        <v>4291.1081143819001</v>
      </c>
      <c r="I13" s="219">
        <v>7808.5692367178999</v>
      </c>
      <c r="J13" s="219">
        <v>7914.8033810583001</v>
      </c>
      <c r="K13" s="219">
        <v>10036.2422758252</v>
      </c>
      <c r="L13" s="219">
        <v>5185.2483672737999</v>
      </c>
      <c r="M13" s="219">
        <v>9016.095918069901</v>
      </c>
    </row>
    <row r="14" spans="1:13" x14ac:dyDescent="0.25">
      <c r="A14" s="256"/>
      <c r="B14" s="77" t="s">
        <v>89</v>
      </c>
      <c r="C14" s="219">
        <v>2273.7885244838999</v>
      </c>
      <c r="D14" s="219">
        <v>19700.032655351602</v>
      </c>
      <c r="E14" s="219">
        <v>6435.2023052791001</v>
      </c>
      <c r="F14" s="219">
        <v>6874.5932721587005</v>
      </c>
      <c r="G14" s="219">
        <v>4823.3377685185005</v>
      </c>
      <c r="H14" s="219">
        <v>4381.1020170995998</v>
      </c>
      <c r="I14" s="219">
        <v>8002.4112979009005</v>
      </c>
      <c r="J14" s="219">
        <v>7658.8054837547006</v>
      </c>
      <c r="K14" s="219">
        <v>10781.1051593128</v>
      </c>
      <c r="L14" s="219">
        <v>4681.4602278639004</v>
      </c>
      <c r="M14" s="219">
        <v>10452.578265062701</v>
      </c>
    </row>
    <row r="15" spans="1:13" x14ac:dyDescent="0.25">
      <c r="A15" s="257"/>
      <c r="B15" s="78" t="s">
        <v>90</v>
      </c>
      <c r="C15" s="220">
        <v>2154.0339026868</v>
      </c>
      <c r="D15" s="220">
        <v>18392.267064565101</v>
      </c>
      <c r="E15" s="220">
        <v>6523.7324219713</v>
      </c>
      <c r="F15" s="220">
        <v>7181.6148025563007</v>
      </c>
      <c r="G15" s="220">
        <v>4968.8151680398005</v>
      </c>
      <c r="H15" s="220">
        <v>4368.0540202582997</v>
      </c>
      <c r="I15" s="220">
        <v>8092.5319153682003</v>
      </c>
      <c r="J15" s="220">
        <v>8490.7092170116011</v>
      </c>
      <c r="K15" s="220">
        <v>9601.7145274073009</v>
      </c>
      <c r="L15" s="220">
        <v>4497.2067075600999</v>
      </c>
      <c r="M15" s="220">
        <v>8962.4512193257997</v>
      </c>
    </row>
    <row r="16" spans="1:13" x14ac:dyDescent="0.25">
      <c r="A16" s="255">
        <v>2007</v>
      </c>
      <c r="B16" s="76" t="s">
        <v>86</v>
      </c>
      <c r="C16" s="218">
        <v>2218.1410679170999</v>
      </c>
      <c r="D16" s="218">
        <v>20814.835564612</v>
      </c>
      <c r="E16" s="218">
        <v>6297.4624916045004</v>
      </c>
      <c r="F16" s="218">
        <v>7363.7537047738006</v>
      </c>
      <c r="G16" s="218">
        <v>4642.7622879152004</v>
      </c>
      <c r="H16" s="218">
        <v>4440.5900799388</v>
      </c>
      <c r="I16" s="218">
        <v>7863.9054208558</v>
      </c>
      <c r="J16" s="218">
        <v>8304.2204722557999</v>
      </c>
      <c r="K16" s="218">
        <v>9733.0777030525005</v>
      </c>
      <c r="L16" s="218">
        <v>4343.8421908795999</v>
      </c>
      <c r="M16" s="218">
        <v>10301.424880684701</v>
      </c>
    </row>
    <row r="17" spans="1:13" x14ac:dyDescent="0.25">
      <c r="A17" s="256"/>
      <c r="B17" s="77" t="s">
        <v>88</v>
      </c>
      <c r="C17" s="219">
        <v>2280.4351336857003</v>
      </c>
      <c r="D17" s="219">
        <v>20541.054278340802</v>
      </c>
      <c r="E17" s="219">
        <v>6398.5009737758</v>
      </c>
      <c r="F17" s="219">
        <v>6678.4812012379998</v>
      </c>
      <c r="G17" s="219">
        <v>4678.8809515236999</v>
      </c>
      <c r="H17" s="219">
        <v>4064.9817364267001</v>
      </c>
      <c r="I17" s="219">
        <v>8696.1711825047005</v>
      </c>
      <c r="J17" s="219">
        <v>7691.4864679120001</v>
      </c>
      <c r="K17" s="219">
        <v>10535.604482078401</v>
      </c>
      <c r="L17" s="219">
        <v>4785.7789341935004</v>
      </c>
      <c r="M17" s="219">
        <v>9308.6327367262002</v>
      </c>
    </row>
    <row r="18" spans="1:13" x14ac:dyDescent="0.25">
      <c r="A18" s="256"/>
      <c r="B18" s="77" t="s">
        <v>89</v>
      </c>
      <c r="C18" s="219">
        <v>2310.6753564783999</v>
      </c>
      <c r="D18" s="219">
        <v>18628.209713843302</v>
      </c>
      <c r="E18" s="219">
        <v>6334.2488124461006</v>
      </c>
      <c r="F18" s="219">
        <v>6606.7768988713005</v>
      </c>
      <c r="G18" s="219">
        <v>4790.9744762780001</v>
      </c>
      <c r="H18" s="219">
        <v>4311.3806408838</v>
      </c>
      <c r="I18" s="219">
        <v>8628.8178610503001</v>
      </c>
      <c r="J18" s="219">
        <v>7186.5439441917006</v>
      </c>
      <c r="K18" s="219">
        <v>10439.304264103001</v>
      </c>
      <c r="L18" s="219">
        <v>4777.4232557294999</v>
      </c>
      <c r="M18" s="219">
        <v>9427.3721895109011</v>
      </c>
    </row>
    <row r="19" spans="1:13" x14ac:dyDescent="0.25">
      <c r="A19" s="257"/>
      <c r="B19" s="78" t="s">
        <v>90</v>
      </c>
      <c r="C19" s="220">
        <v>2275.7687062196001</v>
      </c>
      <c r="D19" s="220">
        <v>17745.735086245702</v>
      </c>
      <c r="E19" s="220">
        <v>6001.8187430275002</v>
      </c>
      <c r="F19" s="220">
        <v>6880.6993817245002</v>
      </c>
      <c r="G19" s="220">
        <v>4669.2343060548001</v>
      </c>
      <c r="H19" s="220">
        <v>4091.7730950791001</v>
      </c>
      <c r="I19" s="220">
        <v>8482.3989254658009</v>
      </c>
      <c r="J19" s="220">
        <v>6426.8370887175006</v>
      </c>
      <c r="K19" s="220">
        <v>10107.822685383</v>
      </c>
      <c r="L19" s="220">
        <v>4364.7819505492998</v>
      </c>
      <c r="M19" s="220">
        <v>10390.7693881085</v>
      </c>
    </row>
    <row r="20" spans="1:13" x14ac:dyDescent="0.25">
      <c r="A20" s="255">
        <v>2008</v>
      </c>
      <c r="B20" s="76" t="s">
        <v>86</v>
      </c>
      <c r="C20" s="218">
        <v>2794.2582123865</v>
      </c>
      <c r="D20" s="218">
        <v>14981.448385071701</v>
      </c>
      <c r="E20" s="218">
        <v>6844.3481995274005</v>
      </c>
      <c r="F20" s="218">
        <v>6918.1052672774003</v>
      </c>
      <c r="G20" s="218">
        <v>4414.1377615104002</v>
      </c>
      <c r="H20" s="218">
        <v>4104.0360663186002</v>
      </c>
      <c r="I20" s="218">
        <v>8538.8592970793998</v>
      </c>
      <c r="J20" s="218">
        <v>7118.7144008569003</v>
      </c>
      <c r="K20" s="218">
        <v>10433.190651626401</v>
      </c>
      <c r="L20" s="218">
        <v>4446.2472976266999</v>
      </c>
      <c r="M20" s="218">
        <v>11533.4951427339</v>
      </c>
    </row>
    <row r="21" spans="1:13" x14ac:dyDescent="0.25">
      <c r="A21" s="256"/>
      <c r="B21" s="77" t="s">
        <v>88</v>
      </c>
      <c r="C21" s="219">
        <v>2726.9687693654</v>
      </c>
      <c r="D21" s="219">
        <v>18693.226745178199</v>
      </c>
      <c r="E21" s="219">
        <v>6345.7631175342003</v>
      </c>
      <c r="F21" s="219">
        <v>6854.6118468085006</v>
      </c>
      <c r="G21" s="219">
        <v>4226.8589058002999</v>
      </c>
      <c r="H21" s="219">
        <v>4400.2068128485998</v>
      </c>
      <c r="I21" s="219">
        <v>8372.3373450548006</v>
      </c>
      <c r="J21" s="219">
        <v>7075.0014587551004</v>
      </c>
      <c r="K21" s="219">
        <v>9520.9362732786994</v>
      </c>
      <c r="L21" s="219">
        <v>4412.8339512797002</v>
      </c>
      <c r="M21" s="219">
        <v>8856.3129812353</v>
      </c>
    </row>
    <row r="22" spans="1:13" x14ac:dyDescent="0.25">
      <c r="A22" s="256"/>
      <c r="B22" s="77" t="s">
        <v>89</v>
      </c>
      <c r="C22" s="219">
        <v>2634.1221344964001</v>
      </c>
      <c r="D22" s="219">
        <v>14535.758269674301</v>
      </c>
      <c r="E22" s="219">
        <v>6852.5561156311005</v>
      </c>
      <c r="F22" s="219">
        <v>6459.8470403041001</v>
      </c>
      <c r="G22" s="219">
        <v>4341.9899776941002</v>
      </c>
      <c r="H22" s="219">
        <v>4730.0229163152999</v>
      </c>
      <c r="I22" s="219">
        <v>8067.4468872931002</v>
      </c>
      <c r="J22" s="219">
        <v>8433.6354498700002</v>
      </c>
      <c r="K22" s="219">
        <v>10373.9640858363</v>
      </c>
      <c r="L22" s="219">
        <v>4834.2724942448003</v>
      </c>
      <c r="M22" s="219">
        <v>10432.2407747051</v>
      </c>
    </row>
    <row r="23" spans="1:13" x14ac:dyDescent="0.25">
      <c r="A23" s="257"/>
      <c r="B23" s="78" t="s">
        <v>90</v>
      </c>
      <c r="C23" s="220">
        <v>2471.8451535678</v>
      </c>
      <c r="D23" s="220" t="s">
        <v>87</v>
      </c>
      <c r="E23" s="220">
        <v>6055.8683296141999</v>
      </c>
      <c r="F23" s="220">
        <v>6890.9906005783005</v>
      </c>
      <c r="G23" s="220">
        <v>4217.2429870615006</v>
      </c>
      <c r="H23" s="220">
        <v>4074.8625404345003</v>
      </c>
      <c r="I23" s="220">
        <v>8601.3981257911</v>
      </c>
      <c r="J23" s="220">
        <v>7277.7234613240007</v>
      </c>
      <c r="K23" s="220">
        <v>10310.4678971579</v>
      </c>
      <c r="L23" s="220">
        <v>4111.7218091584</v>
      </c>
      <c r="M23" s="220">
        <v>9267.4997775337997</v>
      </c>
    </row>
    <row r="24" spans="1:13" x14ac:dyDescent="0.25">
      <c r="A24" s="255">
        <v>2009</v>
      </c>
      <c r="B24" s="76" t="s">
        <v>86</v>
      </c>
      <c r="C24" s="218">
        <v>2474.0859003630999</v>
      </c>
      <c r="D24" s="218">
        <v>16557.7282061361</v>
      </c>
      <c r="E24" s="218">
        <v>6680.9792986871998</v>
      </c>
      <c r="F24" s="218">
        <v>6680.8956518615005</v>
      </c>
      <c r="G24" s="218">
        <v>4466.0733137000998</v>
      </c>
      <c r="H24" s="218">
        <v>3974.3679079417002</v>
      </c>
      <c r="I24" s="218">
        <v>7798.5300028964002</v>
      </c>
      <c r="J24" s="218">
        <v>7097.8311558085006</v>
      </c>
      <c r="K24" s="218">
        <v>10427.7651664559</v>
      </c>
      <c r="L24" s="218">
        <v>4572.9483533145003</v>
      </c>
      <c r="M24" s="218">
        <v>10067.492359938</v>
      </c>
    </row>
    <row r="25" spans="1:13" x14ac:dyDescent="0.25">
      <c r="A25" s="256"/>
      <c r="B25" s="77" t="s">
        <v>88</v>
      </c>
      <c r="C25" s="219">
        <v>2349.7574613894999</v>
      </c>
      <c r="D25" s="219">
        <v>18518.006667303802</v>
      </c>
      <c r="E25" s="219">
        <v>5665.7840982390999</v>
      </c>
      <c r="F25" s="219">
        <v>7168.1183165411003</v>
      </c>
      <c r="G25" s="219">
        <v>4403.0132487798001</v>
      </c>
      <c r="H25" s="219">
        <v>4896.1429801018003</v>
      </c>
      <c r="I25" s="219">
        <v>8495.3606224650011</v>
      </c>
      <c r="J25" s="219">
        <v>8064.5416958146006</v>
      </c>
      <c r="K25" s="219">
        <v>11297.2636132645</v>
      </c>
      <c r="L25" s="219">
        <v>4596.3459114982998</v>
      </c>
      <c r="M25" s="219">
        <v>10635.448531202901</v>
      </c>
    </row>
    <row r="26" spans="1:13" x14ac:dyDescent="0.25">
      <c r="A26" s="256"/>
      <c r="B26" s="77" t="s">
        <v>89</v>
      </c>
      <c r="C26" s="219">
        <v>2440.3925575803</v>
      </c>
      <c r="D26" s="219">
        <v>19471.0119845718</v>
      </c>
      <c r="E26" s="219">
        <v>5646.0880602200004</v>
      </c>
      <c r="F26" s="219">
        <v>6467.2771933106005</v>
      </c>
      <c r="G26" s="219">
        <v>4193.8625500711005</v>
      </c>
      <c r="H26" s="219">
        <v>3692.9982192429002</v>
      </c>
      <c r="I26" s="219">
        <v>6942.7575208073004</v>
      </c>
      <c r="J26" s="219">
        <v>6973.6010423282005</v>
      </c>
      <c r="K26" s="219">
        <v>11891.6091101685</v>
      </c>
      <c r="L26" s="219">
        <v>4690.6971742187998</v>
      </c>
      <c r="M26" s="219">
        <v>9880.6830323921004</v>
      </c>
    </row>
    <row r="27" spans="1:13" x14ac:dyDescent="0.25">
      <c r="A27" s="257"/>
      <c r="B27" s="78" t="s">
        <v>90</v>
      </c>
      <c r="C27" s="220">
        <v>2819.9398958003999</v>
      </c>
      <c r="D27" s="220" t="s">
        <v>87</v>
      </c>
      <c r="E27" s="220">
        <v>6346.9843929981998</v>
      </c>
      <c r="F27" s="220">
        <v>6794.1678891143001</v>
      </c>
      <c r="G27" s="220">
        <v>4285.8588033728001</v>
      </c>
      <c r="H27" s="220">
        <v>3630.7417340071001</v>
      </c>
      <c r="I27" s="220">
        <v>7350.2024930778998</v>
      </c>
      <c r="J27" s="220">
        <v>5655.9748223043998</v>
      </c>
      <c r="K27" s="220">
        <v>10072.113486055401</v>
      </c>
      <c r="L27" s="220">
        <v>5066.4933360056002</v>
      </c>
      <c r="M27" s="220">
        <v>9778.6767148342005</v>
      </c>
    </row>
    <row r="28" spans="1:13" x14ac:dyDescent="0.25">
      <c r="A28" s="255">
        <v>2010</v>
      </c>
      <c r="B28" s="76" t="s">
        <v>86</v>
      </c>
      <c r="C28" s="218">
        <v>2690.3207087455003</v>
      </c>
      <c r="D28" s="218" t="s">
        <v>87</v>
      </c>
      <c r="E28" s="218">
        <v>6297.7865683155005</v>
      </c>
      <c r="F28" s="218">
        <v>7064.4517423764</v>
      </c>
      <c r="G28" s="218">
        <v>4993.4532551234006</v>
      </c>
      <c r="H28" s="218">
        <v>3960.8584175234</v>
      </c>
      <c r="I28" s="218">
        <v>7965.2076399369007</v>
      </c>
      <c r="J28" s="218">
        <v>7608.4749938607001</v>
      </c>
      <c r="K28" s="218">
        <v>10628.6006704462</v>
      </c>
      <c r="L28" s="218">
        <v>4543.6046352141002</v>
      </c>
      <c r="M28" s="218">
        <v>10661.139450197901</v>
      </c>
    </row>
    <row r="29" spans="1:13" x14ac:dyDescent="0.25">
      <c r="A29" s="256"/>
      <c r="B29" s="77" t="s">
        <v>88</v>
      </c>
      <c r="C29" s="219">
        <v>2775.8312561265002</v>
      </c>
      <c r="D29" s="219">
        <v>14595.876420185201</v>
      </c>
      <c r="E29" s="219">
        <v>5800.2759908088001</v>
      </c>
      <c r="F29" s="219">
        <v>7095.5471612864003</v>
      </c>
      <c r="G29" s="219">
        <v>4558.1951663946002</v>
      </c>
      <c r="H29" s="219">
        <v>4402.8325712835003</v>
      </c>
      <c r="I29" s="219">
        <v>8342.9452002066009</v>
      </c>
      <c r="J29" s="219">
        <v>6483.8581255432</v>
      </c>
      <c r="K29" s="219">
        <v>9901.7194928278004</v>
      </c>
      <c r="L29" s="219">
        <v>5183.1470151960002</v>
      </c>
      <c r="M29" s="219">
        <v>9281.1798494072009</v>
      </c>
    </row>
    <row r="30" spans="1:13" x14ac:dyDescent="0.25">
      <c r="A30" s="256"/>
      <c r="B30" s="77" t="s">
        <v>89</v>
      </c>
      <c r="C30" s="219">
        <v>2582.0389746415003</v>
      </c>
      <c r="D30" s="219">
        <v>15127.2472450327</v>
      </c>
      <c r="E30" s="219">
        <v>6601.2145157213999</v>
      </c>
      <c r="F30" s="219">
        <v>7087.7008486250006</v>
      </c>
      <c r="G30" s="219">
        <v>4334.1456948221003</v>
      </c>
      <c r="H30" s="219">
        <v>4157.3969226935005</v>
      </c>
      <c r="I30" s="219">
        <v>8153.8755299396007</v>
      </c>
      <c r="J30" s="219">
        <v>9248.6564415085995</v>
      </c>
      <c r="K30" s="219">
        <v>10218.359746153001</v>
      </c>
      <c r="L30" s="219">
        <v>5083.4480403486004</v>
      </c>
      <c r="M30" s="219">
        <v>9337.8983280379998</v>
      </c>
    </row>
    <row r="31" spans="1:13" x14ac:dyDescent="0.25">
      <c r="A31" s="257"/>
      <c r="B31" s="78" t="s">
        <v>90</v>
      </c>
      <c r="C31" s="220">
        <v>2292.6184454933</v>
      </c>
      <c r="D31" s="220">
        <v>16638.778123060602</v>
      </c>
      <c r="E31" s="220">
        <v>6584.4513335388001</v>
      </c>
      <c r="F31" s="220">
        <v>6808.3235056130006</v>
      </c>
      <c r="G31" s="220">
        <v>4901.3841717919004</v>
      </c>
      <c r="H31" s="220">
        <v>4516.4562279579004</v>
      </c>
      <c r="I31" s="220">
        <v>8707.2058012101006</v>
      </c>
      <c r="J31" s="220">
        <v>8120.1389445485001</v>
      </c>
      <c r="K31" s="220">
        <v>9777.1580908269007</v>
      </c>
      <c r="L31" s="220">
        <v>4919.7556140500001</v>
      </c>
      <c r="M31" s="220">
        <v>9487.9111774132998</v>
      </c>
    </row>
    <row r="32" spans="1:13" x14ac:dyDescent="0.25">
      <c r="A32" s="255">
        <v>2011</v>
      </c>
      <c r="B32" s="76" t="s">
        <v>86</v>
      </c>
      <c r="C32" s="218">
        <v>2859.5366158817001</v>
      </c>
      <c r="D32" s="218">
        <v>15416.8624950998</v>
      </c>
      <c r="E32" s="218">
        <v>6833.1024954552004</v>
      </c>
      <c r="F32" s="218">
        <v>7029.2417717358003</v>
      </c>
      <c r="G32" s="218">
        <v>4744.3751142637002</v>
      </c>
      <c r="H32" s="218">
        <v>4616.9374276438002</v>
      </c>
      <c r="I32" s="218">
        <v>7200.6054966603006</v>
      </c>
      <c r="J32" s="218">
        <v>8767.1479095619998</v>
      </c>
      <c r="K32" s="218">
        <v>10485.419630546899</v>
      </c>
      <c r="L32" s="218">
        <v>4615.8634481343997</v>
      </c>
      <c r="M32" s="218">
        <v>8725.5164508285998</v>
      </c>
    </row>
    <row r="33" spans="1:13" x14ac:dyDescent="0.25">
      <c r="A33" s="256"/>
      <c r="B33" s="77" t="s">
        <v>88</v>
      </c>
      <c r="C33" s="219">
        <v>2584.5599551857999</v>
      </c>
      <c r="D33" s="219">
        <v>13792.098596482401</v>
      </c>
      <c r="E33" s="219">
        <v>6694.1924468776006</v>
      </c>
      <c r="F33" s="219">
        <v>6670.3541370250005</v>
      </c>
      <c r="G33" s="219">
        <v>4138.9045255031006</v>
      </c>
      <c r="H33" s="219">
        <v>4194.4855908498002</v>
      </c>
      <c r="I33" s="219">
        <v>7448.5231840469005</v>
      </c>
      <c r="J33" s="219">
        <v>7859.2102041994003</v>
      </c>
      <c r="K33" s="219">
        <v>9882.3362120947004</v>
      </c>
      <c r="L33" s="219">
        <v>4372.6886787766998</v>
      </c>
      <c r="M33" s="219">
        <v>9727.2188397179998</v>
      </c>
    </row>
    <row r="34" spans="1:13" x14ac:dyDescent="0.25">
      <c r="A34" s="256"/>
      <c r="B34" s="77" t="s">
        <v>89</v>
      </c>
      <c r="C34" s="219">
        <v>2419.6596812138</v>
      </c>
      <c r="D34" s="219">
        <v>13365.440411256701</v>
      </c>
      <c r="E34" s="219">
        <v>7157.6542531731002</v>
      </c>
      <c r="F34" s="219">
        <v>7333.1818984697002</v>
      </c>
      <c r="G34" s="219">
        <v>4360.3197159235006</v>
      </c>
      <c r="H34" s="219">
        <v>4118.4216405197003</v>
      </c>
      <c r="I34" s="219">
        <v>7983.1751808631006</v>
      </c>
      <c r="J34" s="219">
        <v>7646.8819318734004</v>
      </c>
      <c r="K34" s="219">
        <v>8840.8663409937999</v>
      </c>
      <c r="L34" s="219">
        <v>4290.6665681450004</v>
      </c>
      <c r="M34" s="219">
        <v>11412.875809946301</v>
      </c>
    </row>
    <row r="35" spans="1:13" x14ac:dyDescent="0.25">
      <c r="A35" s="257"/>
      <c r="B35" s="78" t="s">
        <v>90</v>
      </c>
      <c r="C35" s="220">
        <v>2295.3076233720999</v>
      </c>
      <c r="D35" s="220">
        <v>14876.453523550601</v>
      </c>
      <c r="E35" s="220">
        <v>6360.4386600442003</v>
      </c>
      <c r="F35" s="220">
        <v>6448.1799196123002</v>
      </c>
      <c r="G35" s="220">
        <v>4209.1287851158004</v>
      </c>
      <c r="H35" s="220">
        <v>3659.7963171167003</v>
      </c>
      <c r="I35" s="220">
        <v>7967.2603476905006</v>
      </c>
      <c r="J35" s="220">
        <v>7027.9192035876004</v>
      </c>
      <c r="K35" s="220">
        <v>9339.6070883049997</v>
      </c>
      <c r="L35" s="220">
        <v>3969.5786930306003</v>
      </c>
      <c r="M35" s="220">
        <v>9844.5637663434009</v>
      </c>
    </row>
    <row r="36" spans="1:13" x14ac:dyDescent="0.25">
      <c r="A36" s="255">
        <v>2012</v>
      </c>
      <c r="B36" s="76" t="s">
        <v>86</v>
      </c>
      <c r="C36" s="218">
        <v>2852.9084550377002</v>
      </c>
      <c r="D36" s="218">
        <v>17141.865043224301</v>
      </c>
      <c r="E36" s="218">
        <v>6706.4076271282001</v>
      </c>
      <c r="F36" s="218">
        <v>6427.9526527216003</v>
      </c>
      <c r="G36" s="218">
        <v>4602.6243380943997</v>
      </c>
      <c r="H36" s="218">
        <v>4378.7018984566002</v>
      </c>
      <c r="I36" s="218">
        <v>8082.5863140720003</v>
      </c>
      <c r="J36" s="218">
        <v>8120.2980486127999</v>
      </c>
      <c r="K36" s="218">
        <v>9335.7507112103995</v>
      </c>
      <c r="L36" s="218">
        <v>4631.5985532737004</v>
      </c>
      <c r="M36" s="218">
        <v>9889.5931172327</v>
      </c>
    </row>
    <row r="37" spans="1:13" x14ac:dyDescent="0.25">
      <c r="A37" s="256"/>
      <c r="B37" s="77" t="s">
        <v>88</v>
      </c>
      <c r="C37" s="219">
        <v>2876.5023580052002</v>
      </c>
      <c r="D37" s="219">
        <v>13629.821055714401</v>
      </c>
      <c r="E37" s="219">
        <v>6992.5554436277007</v>
      </c>
      <c r="F37" s="219">
        <v>6736.7606235412004</v>
      </c>
      <c r="G37" s="219">
        <v>4350.3738122024997</v>
      </c>
      <c r="H37" s="219">
        <v>4297.1327600560999</v>
      </c>
      <c r="I37" s="219" t="s">
        <v>87</v>
      </c>
      <c r="J37" s="219">
        <v>7311.0265277762001</v>
      </c>
      <c r="K37" s="219">
        <v>9816.8274289853998</v>
      </c>
      <c r="L37" s="219">
        <v>4542.1367418307</v>
      </c>
      <c r="M37" s="219">
        <v>10081.2238955673</v>
      </c>
    </row>
    <row r="38" spans="1:13" x14ac:dyDescent="0.25">
      <c r="A38" s="256"/>
      <c r="B38" s="77" t="s">
        <v>89</v>
      </c>
      <c r="C38" s="219">
        <v>2489.6682177447001</v>
      </c>
      <c r="D38" s="219">
        <v>13468.924781786</v>
      </c>
      <c r="E38" s="219">
        <v>6660.9013260462998</v>
      </c>
      <c r="F38" s="219">
        <v>6452.9560594267004</v>
      </c>
      <c r="G38" s="219">
        <v>4480.8394661011998</v>
      </c>
      <c r="H38" s="219">
        <v>4266.4052637679006</v>
      </c>
      <c r="I38" s="219">
        <v>8334.4768580339005</v>
      </c>
      <c r="J38" s="219">
        <v>6777.7423249927006</v>
      </c>
      <c r="K38" s="219">
        <v>9261.5716118347009</v>
      </c>
      <c r="L38" s="219">
        <v>4411.8673275611</v>
      </c>
      <c r="M38" s="219">
        <v>9625.5295087474005</v>
      </c>
    </row>
    <row r="39" spans="1:13" x14ac:dyDescent="0.25">
      <c r="A39" s="257"/>
      <c r="B39" s="78" t="s">
        <v>90</v>
      </c>
      <c r="C39" s="220">
        <v>2427.9211492662002</v>
      </c>
      <c r="D39" s="220">
        <v>18256.670770538502</v>
      </c>
      <c r="E39" s="220">
        <v>7844.9343708019005</v>
      </c>
      <c r="F39" s="220">
        <v>6772.576558969</v>
      </c>
      <c r="G39" s="220">
        <v>4760.9392055781</v>
      </c>
      <c r="H39" s="220">
        <v>4501.6171142249004</v>
      </c>
      <c r="I39" s="220">
        <v>7425.6028975960999</v>
      </c>
      <c r="J39" s="220">
        <v>8029.6704007899007</v>
      </c>
      <c r="K39" s="220">
        <v>10316.089921840301</v>
      </c>
      <c r="L39" s="220">
        <v>4539.6354969711001</v>
      </c>
      <c r="M39" s="220">
        <v>10104.604611140501</v>
      </c>
    </row>
    <row r="40" spans="1:13" x14ac:dyDescent="0.25">
      <c r="A40" s="255">
        <v>2013</v>
      </c>
      <c r="B40" s="76" t="s">
        <v>86</v>
      </c>
      <c r="C40" s="218">
        <v>2666.5073463539002</v>
      </c>
      <c r="D40" s="218" t="s">
        <v>87</v>
      </c>
      <c r="E40" s="218">
        <v>6812.9037244194005</v>
      </c>
      <c r="F40" s="218">
        <v>6522.6410504584001</v>
      </c>
      <c r="G40" s="218">
        <v>4434.8085708888002</v>
      </c>
      <c r="H40" s="218">
        <v>4105.4159194238</v>
      </c>
      <c r="I40" s="218">
        <v>6963.1133010408003</v>
      </c>
      <c r="J40" s="218">
        <v>7626.8689347309</v>
      </c>
      <c r="K40" s="218">
        <v>9276.5449410534002</v>
      </c>
      <c r="L40" s="218">
        <v>4714.9907143385999</v>
      </c>
      <c r="M40" s="218">
        <v>9280.0591508729012</v>
      </c>
    </row>
    <row r="41" spans="1:13" x14ac:dyDescent="0.25">
      <c r="A41" s="256"/>
      <c r="B41" s="77" t="s">
        <v>88</v>
      </c>
      <c r="C41" s="219">
        <v>2932.1979443013001</v>
      </c>
      <c r="D41" s="219" t="s">
        <v>87</v>
      </c>
      <c r="E41" s="219">
        <v>6945.4905095477006</v>
      </c>
      <c r="F41" s="219">
        <v>6720.7808822143006</v>
      </c>
      <c r="G41" s="219">
        <v>4637.0774815523</v>
      </c>
      <c r="H41" s="219">
        <v>4521.5332461376001</v>
      </c>
      <c r="I41" s="219">
        <v>7937.3509121400002</v>
      </c>
      <c r="J41" s="219">
        <v>7102.0997874739005</v>
      </c>
      <c r="K41" s="219">
        <v>9075.2268743663008</v>
      </c>
      <c r="L41" s="219">
        <v>4393.0178639835003</v>
      </c>
      <c r="M41" s="219">
        <v>8806.4167705589007</v>
      </c>
    </row>
    <row r="42" spans="1:13" x14ac:dyDescent="0.25">
      <c r="A42" s="256"/>
      <c r="B42" s="77" t="s">
        <v>89</v>
      </c>
      <c r="C42" s="219">
        <v>2371.2611570127001</v>
      </c>
      <c r="D42" s="219" t="s">
        <v>87</v>
      </c>
      <c r="E42" s="219">
        <v>6840.1967211122001</v>
      </c>
      <c r="F42" s="219">
        <v>6501.6038892814004</v>
      </c>
      <c r="G42" s="219">
        <v>4533.3124149955001</v>
      </c>
      <c r="H42" s="219">
        <v>4268.4118819777004</v>
      </c>
      <c r="I42" s="219">
        <v>8940.1884280715003</v>
      </c>
      <c r="J42" s="219">
        <v>7373.3556232363999</v>
      </c>
      <c r="K42" s="219">
        <v>9711.3470082450003</v>
      </c>
      <c r="L42" s="219">
        <v>4621.1240680599003</v>
      </c>
      <c r="M42" s="219">
        <v>9629.7120180222009</v>
      </c>
    </row>
    <row r="43" spans="1:13" x14ac:dyDescent="0.25">
      <c r="A43" s="257"/>
      <c r="B43" s="78" t="s">
        <v>90</v>
      </c>
      <c r="C43" s="220" t="s">
        <v>87</v>
      </c>
      <c r="D43" s="220">
        <v>13084.468080939001</v>
      </c>
      <c r="E43" s="220">
        <v>7168.0898974643005</v>
      </c>
      <c r="F43" s="220">
        <v>6608.1681346545001</v>
      </c>
      <c r="G43" s="220">
        <v>4340.7573436397006</v>
      </c>
      <c r="H43" s="220">
        <v>4234.4662838234999</v>
      </c>
      <c r="I43" s="220">
        <v>7981.0504720877007</v>
      </c>
      <c r="J43" s="220">
        <v>7296.1541074465003</v>
      </c>
      <c r="K43" s="220">
        <v>9980.9588758162008</v>
      </c>
      <c r="L43" s="220">
        <v>4454.4335445671004</v>
      </c>
      <c r="M43" s="220">
        <v>9935.4886908822009</v>
      </c>
    </row>
    <row r="44" spans="1:13" x14ac:dyDescent="0.25">
      <c r="A44" s="255">
        <v>2014</v>
      </c>
      <c r="B44" s="76" t="s">
        <v>86</v>
      </c>
      <c r="C44" s="218">
        <v>2435.6145920190002</v>
      </c>
      <c r="D44" s="218">
        <v>14246.879687466901</v>
      </c>
      <c r="E44" s="218">
        <v>6557.4899095792998</v>
      </c>
      <c r="F44" s="218">
        <v>6202.6034017139</v>
      </c>
      <c r="G44" s="218">
        <v>4417.3940719198999</v>
      </c>
      <c r="H44" s="218">
        <v>4237.0021015408001</v>
      </c>
      <c r="I44" s="218">
        <v>7214.9459342134005</v>
      </c>
      <c r="J44" s="218">
        <v>7006.2352945562006</v>
      </c>
      <c r="K44" s="218">
        <v>9954.0273648320999</v>
      </c>
      <c r="L44" s="218">
        <v>4692.2530871098998</v>
      </c>
      <c r="M44" s="218">
        <v>8359.4888333931995</v>
      </c>
    </row>
    <row r="45" spans="1:13" x14ac:dyDescent="0.25">
      <c r="A45" s="256"/>
      <c r="B45" s="77" t="s">
        <v>88</v>
      </c>
      <c r="C45" s="219">
        <v>2566.7274429290001</v>
      </c>
      <c r="D45" s="219" t="s">
        <v>87</v>
      </c>
      <c r="E45" s="219">
        <v>6742.9927888781003</v>
      </c>
      <c r="F45" s="219">
        <v>6588.3338408920999</v>
      </c>
      <c r="G45" s="219">
        <v>4163.3058328654997</v>
      </c>
      <c r="H45" s="219">
        <v>4180.5503218401</v>
      </c>
      <c r="I45" s="219">
        <v>6779.1113862941002</v>
      </c>
      <c r="J45" s="219">
        <v>7014.0930282775007</v>
      </c>
      <c r="K45" s="219">
        <v>10193.753190534801</v>
      </c>
      <c r="L45" s="219">
        <v>4341.7785893334003</v>
      </c>
      <c r="M45" s="219">
        <v>9648.4749471473006</v>
      </c>
    </row>
    <row r="46" spans="1:13" x14ac:dyDescent="0.25">
      <c r="A46" s="256"/>
      <c r="B46" s="77" t="s">
        <v>89</v>
      </c>
      <c r="C46" s="219">
        <v>2086.1172009746001</v>
      </c>
      <c r="D46" s="219">
        <v>13699.1640364259</v>
      </c>
      <c r="E46" s="219">
        <v>6293.4742694631004</v>
      </c>
      <c r="F46" s="219">
        <v>6699.0493203056003</v>
      </c>
      <c r="G46" s="219">
        <v>4196.3679462501004</v>
      </c>
      <c r="H46" s="219">
        <v>4774.8883255217997</v>
      </c>
      <c r="I46" s="219">
        <v>7258.8289151438003</v>
      </c>
      <c r="J46" s="219">
        <v>6101.7543032325002</v>
      </c>
      <c r="K46" s="219">
        <v>10005.195767802301</v>
      </c>
      <c r="L46" s="219">
        <v>4345.2382672699005</v>
      </c>
      <c r="M46" s="219" t="s">
        <v>87</v>
      </c>
    </row>
    <row r="47" spans="1:13" x14ac:dyDescent="0.25">
      <c r="A47" s="257"/>
      <c r="B47" s="78" t="s">
        <v>90</v>
      </c>
      <c r="C47" s="220">
        <v>2163.0867170551001</v>
      </c>
      <c r="D47" s="220" t="s">
        <v>87</v>
      </c>
      <c r="E47" s="220">
        <v>6594.5085951575002</v>
      </c>
      <c r="F47" s="220">
        <v>6290.4882497530007</v>
      </c>
      <c r="G47" s="220">
        <v>4383.3384202486004</v>
      </c>
      <c r="H47" s="220">
        <v>4073.8445037668002</v>
      </c>
      <c r="I47" s="220">
        <v>6871.6145657500001</v>
      </c>
      <c r="J47" s="220">
        <v>6533.4504986300999</v>
      </c>
      <c r="K47" s="220">
        <v>9069.6566151370007</v>
      </c>
      <c r="L47" s="220">
        <v>3737.8472530276003</v>
      </c>
      <c r="M47" s="220">
        <v>7366.6489631553004</v>
      </c>
    </row>
    <row r="48" spans="1:13" x14ac:dyDescent="0.25">
      <c r="A48" s="255">
        <v>2015</v>
      </c>
      <c r="B48" s="76" t="s">
        <v>86</v>
      </c>
      <c r="C48" s="218">
        <v>2513.8894262166</v>
      </c>
      <c r="D48" s="218">
        <v>16244.2812784834</v>
      </c>
      <c r="E48" s="218">
        <v>6967.4442019316002</v>
      </c>
      <c r="F48" s="218">
        <v>6434.1296256541</v>
      </c>
      <c r="G48" s="218">
        <v>3890.7572975807002</v>
      </c>
      <c r="H48" s="218">
        <v>4031.3287188076001</v>
      </c>
      <c r="I48" s="218">
        <v>5877.9167797021</v>
      </c>
      <c r="J48" s="218">
        <v>7704.4618081752005</v>
      </c>
      <c r="K48" s="218">
        <v>9549.2398435385003</v>
      </c>
      <c r="L48" s="218">
        <v>4354.3962126678998</v>
      </c>
      <c r="M48" s="218">
        <v>7043.3311869669005</v>
      </c>
    </row>
    <row r="49" spans="1:13" x14ac:dyDescent="0.25">
      <c r="A49" s="256"/>
      <c r="B49" s="77" t="s">
        <v>88</v>
      </c>
      <c r="C49" s="219">
        <v>2768.3746706396</v>
      </c>
      <c r="D49" s="219">
        <v>18555.059207803202</v>
      </c>
      <c r="E49" s="219">
        <v>6187.2170444874</v>
      </c>
      <c r="F49" s="219">
        <v>6546.1948895256</v>
      </c>
      <c r="G49" s="219">
        <v>4484.1572916603</v>
      </c>
      <c r="H49" s="219">
        <v>3868.7665854596003</v>
      </c>
      <c r="I49" s="219">
        <v>7058.9618793153004</v>
      </c>
      <c r="J49" s="219">
        <v>8405.9682019873999</v>
      </c>
      <c r="K49" s="219">
        <v>9152.1670208755004</v>
      </c>
      <c r="L49" s="219">
        <v>4184.0087258494004</v>
      </c>
      <c r="M49" s="219">
        <v>7730.6826663214006</v>
      </c>
    </row>
    <row r="50" spans="1:13" x14ac:dyDescent="0.25">
      <c r="A50" s="256"/>
      <c r="B50" s="77" t="s">
        <v>89</v>
      </c>
      <c r="C50" s="219">
        <v>2476.8841169807001</v>
      </c>
      <c r="D50" s="219">
        <v>14996.181549376501</v>
      </c>
      <c r="E50" s="219">
        <v>6422.4119486268</v>
      </c>
      <c r="F50" s="219">
        <v>6627.1349405950004</v>
      </c>
      <c r="G50" s="219">
        <v>4542.2435559347005</v>
      </c>
      <c r="H50" s="219">
        <v>3823.6009296865</v>
      </c>
      <c r="I50" s="219">
        <v>6476.2105329620999</v>
      </c>
      <c r="J50" s="219">
        <v>8074.2948063357007</v>
      </c>
      <c r="K50" s="219">
        <v>9225.0372705008012</v>
      </c>
      <c r="L50" s="219">
        <v>4385.1894823864004</v>
      </c>
      <c r="M50" s="219">
        <v>7454.7020173226001</v>
      </c>
    </row>
    <row r="51" spans="1:13" x14ac:dyDescent="0.25">
      <c r="A51" s="257"/>
      <c r="B51" s="78" t="s">
        <v>90</v>
      </c>
      <c r="C51" s="220">
        <v>2513.0390260811</v>
      </c>
      <c r="D51" s="220" t="s">
        <v>87</v>
      </c>
      <c r="E51" s="220">
        <v>5989.0083056977001</v>
      </c>
      <c r="F51" s="220">
        <v>6250.5397318467003</v>
      </c>
      <c r="G51" s="220">
        <v>4221.3113873849998</v>
      </c>
      <c r="H51" s="220">
        <v>4460.5048944885002</v>
      </c>
      <c r="I51" s="220">
        <v>6812.8495231363004</v>
      </c>
      <c r="J51" s="220">
        <v>7107.5324831813004</v>
      </c>
      <c r="K51" s="220">
        <v>8767.4731404916001</v>
      </c>
      <c r="L51" s="220">
        <v>3809.6191177518999</v>
      </c>
      <c r="M51" s="220">
        <v>7364.7603781127</v>
      </c>
    </row>
    <row r="52" spans="1:13" x14ac:dyDescent="0.25">
      <c r="A52" s="255">
        <v>2016</v>
      </c>
      <c r="B52" s="76" t="s">
        <v>86</v>
      </c>
      <c r="C52" s="218">
        <v>2979.2715188195002</v>
      </c>
      <c r="D52" s="218" t="s">
        <v>87</v>
      </c>
      <c r="E52" s="218">
        <v>5885.2535723238998</v>
      </c>
      <c r="F52" s="218">
        <v>6287.8395719045002</v>
      </c>
      <c r="G52" s="218">
        <v>4673.9706653613002</v>
      </c>
      <c r="H52" s="218">
        <v>4615.2998934465004</v>
      </c>
      <c r="I52" s="218">
        <v>7392.5227733094998</v>
      </c>
      <c r="J52" s="218">
        <v>7000.0459056058999</v>
      </c>
      <c r="K52" s="218">
        <v>9389.6239276138003</v>
      </c>
      <c r="L52" s="218">
        <v>4099.5424257508002</v>
      </c>
      <c r="M52" s="218">
        <v>8023.5448501606006</v>
      </c>
    </row>
    <row r="53" spans="1:13" x14ac:dyDescent="0.25">
      <c r="A53" s="256"/>
      <c r="B53" s="77" t="s">
        <v>88</v>
      </c>
      <c r="C53" s="219" t="s">
        <v>87</v>
      </c>
      <c r="D53" s="219">
        <v>13517.4507597714</v>
      </c>
      <c r="E53" s="219">
        <v>6420.2614920823999</v>
      </c>
      <c r="F53" s="219">
        <v>5821.1494471100004</v>
      </c>
      <c r="G53" s="219">
        <v>4210.7380752916997</v>
      </c>
      <c r="H53" s="219">
        <v>4677.0213390027002</v>
      </c>
      <c r="I53" s="219">
        <v>6685.2918854873005</v>
      </c>
      <c r="J53" s="219" t="s">
        <v>87</v>
      </c>
      <c r="K53" s="219">
        <v>8406.3347555942</v>
      </c>
      <c r="L53" s="219">
        <v>4185.2704209396998</v>
      </c>
      <c r="M53" s="219">
        <v>7843.0679341419</v>
      </c>
    </row>
    <row r="54" spans="1:13" x14ac:dyDescent="0.25">
      <c r="A54" s="256"/>
      <c r="B54" s="77" t="s">
        <v>89</v>
      </c>
      <c r="C54" s="219">
        <v>3018.2978948708001</v>
      </c>
      <c r="D54" s="219">
        <v>14739.622399404301</v>
      </c>
      <c r="E54" s="219">
        <v>6894.6241589865003</v>
      </c>
      <c r="F54" s="219">
        <v>5697.9690204300005</v>
      </c>
      <c r="G54" s="219">
        <v>4387.6719224747003</v>
      </c>
      <c r="H54" s="219">
        <v>3978.7037240590003</v>
      </c>
      <c r="I54" s="219">
        <v>7164.1894055816001</v>
      </c>
      <c r="J54" s="219">
        <v>5361.4412357081001</v>
      </c>
      <c r="K54" s="219">
        <v>8587.1427478767</v>
      </c>
      <c r="L54" s="219">
        <v>4047.2611698565001</v>
      </c>
      <c r="M54" s="219">
        <v>7714.4037603391007</v>
      </c>
    </row>
    <row r="55" spans="1:13" x14ac:dyDescent="0.25">
      <c r="A55" s="257"/>
      <c r="B55" s="78" t="s">
        <v>90</v>
      </c>
      <c r="C55" s="220">
        <v>2945.4198055528</v>
      </c>
      <c r="D55" s="220">
        <v>13021.615970520401</v>
      </c>
      <c r="E55" s="220">
        <v>6223.1926923664005</v>
      </c>
      <c r="F55" s="220">
        <v>6277.5098326570005</v>
      </c>
      <c r="G55" s="220">
        <v>4192.9939767685</v>
      </c>
      <c r="H55" s="220">
        <v>3961.4730157148001</v>
      </c>
      <c r="I55" s="220">
        <v>6805.6935420493</v>
      </c>
      <c r="J55" s="220">
        <v>5802.9192091046998</v>
      </c>
      <c r="K55" s="220">
        <v>7979.4915962342002</v>
      </c>
      <c r="L55" s="220">
        <v>4468.7248589057999</v>
      </c>
      <c r="M55" s="220">
        <v>8115.5818184283007</v>
      </c>
    </row>
    <row r="56" spans="1:13" x14ac:dyDescent="0.25">
      <c r="A56" s="255">
        <v>2017</v>
      </c>
      <c r="B56" s="76" t="s">
        <v>86</v>
      </c>
      <c r="C56" s="218">
        <v>2569.1786884009002</v>
      </c>
      <c r="D56" s="218">
        <v>13711.679747878001</v>
      </c>
      <c r="E56" s="218">
        <v>5978.4008759837006</v>
      </c>
      <c r="F56" s="218">
        <v>6451.2966004694999</v>
      </c>
      <c r="G56" s="218">
        <v>4317.0758790185</v>
      </c>
      <c r="H56" s="218">
        <v>3876.4951459283002</v>
      </c>
      <c r="I56" s="218">
        <v>7541.5707750293004</v>
      </c>
      <c r="J56" s="218">
        <v>5219.5509035064006</v>
      </c>
      <c r="K56" s="218">
        <v>7659.0173563130002</v>
      </c>
      <c r="L56" s="218">
        <v>3942.7808249307</v>
      </c>
      <c r="M56" s="218">
        <v>9545.6271804815005</v>
      </c>
    </row>
    <row r="57" spans="1:13" x14ac:dyDescent="0.25">
      <c r="A57" s="256"/>
      <c r="B57" s="77" t="s">
        <v>88</v>
      </c>
      <c r="C57" s="219">
        <v>2845.8883778291001</v>
      </c>
      <c r="D57" s="219" t="s">
        <v>87</v>
      </c>
      <c r="E57" s="219">
        <v>5165.5370245691001</v>
      </c>
      <c r="F57" s="219">
        <v>6161.1915116749005</v>
      </c>
      <c r="G57" s="219">
        <v>4039.2785338312001</v>
      </c>
      <c r="H57" s="219">
        <v>4134.3564922650003</v>
      </c>
      <c r="I57" s="219">
        <v>6923.1519438612004</v>
      </c>
      <c r="J57" s="219">
        <v>6739.7211649805004</v>
      </c>
      <c r="K57" s="219">
        <v>8197.1893111542995</v>
      </c>
      <c r="L57" s="219">
        <v>4010.7288473690001</v>
      </c>
      <c r="M57" s="219">
        <v>8326.643193182601</v>
      </c>
    </row>
    <row r="58" spans="1:13" x14ac:dyDescent="0.25">
      <c r="A58" s="256"/>
      <c r="B58" s="77" t="s">
        <v>89</v>
      </c>
      <c r="C58" s="219">
        <v>2737.2399576728999</v>
      </c>
      <c r="D58" s="219">
        <v>9470.5321149457995</v>
      </c>
      <c r="E58" s="219">
        <v>5622.0286054523003</v>
      </c>
      <c r="F58" s="219">
        <v>6615.7897460689001</v>
      </c>
      <c r="G58" s="219">
        <v>4169.4325794922006</v>
      </c>
      <c r="H58" s="219">
        <v>3943.1411221509002</v>
      </c>
      <c r="I58" s="219">
        <v>6674.6874750978004</v>
      </c>
      <c r="J58" s="219">
        <v>6586.7466799007007</v>
      </c>
      <c r="K58" s="219">
        <v>9007.5578919446998</v>
      </c>
      <c r="L58" s="219">
        <v>3946.9034777456</v>
      </c>
      <c r="M58" s="219">
        <v>6425.0332720480001</v>
      </c>
    </row>
    <row r="59" spans="1:13" x14ac:dyDescent="0.25">
      <c r="A59" s="257"/>
      <c r="B59" s="78" t="s">
        <v>90</v>
      </c>
      <c r="C59" s="220">
        <v>2954.0318926849</v>
      </c>
      <c r="D59" s="220">
        <v>11449.418387527301</v>
      </c>
      <c r="E59" s="220">
        <v>5214.6098328042999</v>
      </c>
      <c r="F59" s="220">
        <v>5761.2934424311006</v>
      </c>
      <c r="G59" s="220">
        <v>4114.9283039391003</v>
      </c>
      <c r="H59" s="220">
        <v>3588.3836036499001</v>
      </c>
      <c r="I59" s="220">
        <v>7207.4363472046007</v>
      </c>
      <c r="J59" s="220">
        <v>6352.0130916367998</v>
      </c>
      <c r="K59" s="220">
        <v>9369.806952811201</v>
      </c>
      <c r="L59" s="220">
        <v>4345.8523735737999</v>
      </c>
      <c r="M59" s="220">
        <v>7138.9867562744002</v>
      </c>
    </row>
    <row r="60" spans="1:13" x14ac:dyDescent="0.25">
      <c r="A60" s="255">
        <v>2018</v>
      </c>
      <c r="B60" s="76" t="s">
        <v>86</v>
      </c>
      <c r="C60" s="218">
        <v>2934.7024051184999</v>
      </c>
      <c r="D60" s="218">
        <v>12145.9006085782</v>
      </c>
      <c r="E60" s="218">
        <v>5654.4611526383005</v>
      </c>
      <c r="F60" s="218">
        <v>6287.0438058833006</v>
      </c>
      <c r="G60" s="218">
        <v>4300.2864609081998</v>
      </c>
      <c r="H60" s="218">
        <v>3591.1673420229004</v>
      </c>
      <c r="I60" s="218">
        <v>7442.7790917061002</v>
      </c>
      <c r="J60" s="218">
        <v>7256.4345301470003</v>
      </c>
      <c r="K60" s="218">
        <v>9346.110816165201</v>
      </c>
      <c r="L60" s="218">
        <v>4325.0932053997003</v>
      </c>
      <c r="M60" s="218">
        <v>6920.5430111752003</v>
      </c>
    </row>
    <row r="61" spans="1:13" x14ac:dyDescent="0.25">
      <c r="A61" s="256"/>
      <c r="B61" s="77" t="s">
        <v>88</v>
      </c>
      <c r="C61" s="219">
        <v>2943.7764763644</v>
      </c>
      <c r="D61" s="219" t="s">
        <v>87</v>
      </c>
      <c r="E61" s="219">
        <v>5468.4200164483</v>
      </c>
      <c r="F61" s="219">
        <v>5957.9670430474998</v>
      </c>
      <c r="G61" s="219">
        <v>4442.4910118753005</v>
      </c>
      <c r="H61" s="219">
        <v>3844.8076702876001</v>
      </c>
      <c r="I61" s="219">
        <v>6454.5354798666003</v>
      </c>
      <c r="J61" s="219">
        <v>8612.6223430245009</v>
      </c>
      <c r="K61" s="219">
        <v>8996.7066685857008</v>
      </c>
      <c r="L61" s="219">
        <v>4039.0715961871001</v>
      </c>
      <c r="M61" s="219">
        <v>7718.7288985962005</v>
      </c>
    </row>
    <row r="62" spans="1:13" x14ac:dyDescent="0.25">
      <c r="A62" s="256"/>
      <c r="B62" s="77" t="s">
        <v>89</v>
      </c>
      <c r="C62" s="219">
        <v>2608.0994874830003</v>
      </c>
      <c r="D62" s="219">
        <v>11701.222512975701</v>
      </c>
      <c r="E62" s="219">
        <v>6481.2297380258005</v>
      </c>
      <c r="F62" s="219">
        <v>6204.1206475030003</v>
      </c>
      <c r="G62" s="219">
        <v>4490.8250373327</v>
      </c>
      <c r="H62" s="219">
        <v>3619.5481650499</v>
      </c>
      <c r="I62" s="219">
        <v>6782.6933030375003</v>
      </c>
      <c r="J62" s="219" t="s">
        <v>87</v>
      </c>
      <c r="K62" s="219">
        <v>8648.8156772400998</v>
      </c>
      <c r="L62" s="219">
        <v>4263.8143193466003</v>
      </c>
      <c r="M62" s="219">
        <v>7330.1485252187003</v>
      </c>
    </row>
    <row r="63" spans="1:13" x14ac:dyDescent="0.25">
      <c r="A63" s="257"/>
      <c r="B63" s="78" t="s">
        <v>90</v>
      </c>
      <c r="C63" s="220">
        <v>2807.7895167563001</v>
      </c>
      <c r="D63" s="220">
        <v>8324.0482728366005</v>
      </c>
      <c r="E63" s="220">
        <v>5131.5167570236999</v>
      </c>
      <c r="F63" s="220">
        <v>6018.4794778077003</v>
      </c>
      <c r="G63" s="220">
        <v>4491.3724129516004</v>
      </c>
      <c r="H63" s="220">
        <v>3573.6942045256001</v>
      </c>
      <c r="I63" s="220">
        <v>7029.3594710002999</v>
      </c>
      <c r="J63" s="220">
        <v>6528.4530320656004</v>
      </c>
      <c r="K63" s="220">
        <v>7853.4571327835001</v>
      </c>
      <c r="L63" s="220">
        <v>3625.4326708476001</v>
      </c>
      <c r="M63" s="220">
        <v>7704.6466872759001</v>
      </c>
    </row>
    <row r="64" spans="1:13" x14ac:dyDescent="0.25">
      <c r="A64" s="255">
        <v>2019</v>
      </c>
      <c r="B64" s="76" t="s">
        <v>86</v>
      </c>
      <c r="C64" s="218">
        <v>3013.8319141204001</v>
      </c>
      <c r="D64" s="218">
        <v>10385.861611607901</v>
      </c>
      <c r="E64" s="218">
        <v>5337.8590759613999</v>
      </c>
      <c r="F64" s="218">
        <v>6116.2981816137999</v>
      </c>
      <c r="G64" s="218">
        <v>4326.4871849301999</v>
      </c>
      <c r="H64" s="218">
        <v>3385.9624120017002</v>
      </c>
      <c r="I64" s="218">
        <v>6820.6996442236004</v>
      </c>
      <c r="J64" s="218">
        <v>6628.6886910457006</v>
      </c>
      <c r="K64" s="218">
        <v>8155.0003728194006</v>
      </c>
      <c r="L64" s="218">
        <v>4005.9483739757002</v>
      </c>
      <c r="M64" s="218">
        <v>8207.9075801673007</v>
      </c>
    </row>
    <row r="65" spans="1:13" x14ac:dyDescent="0.25">
      <c r="A65" s="256"/>
      <c r="B65" s="77" t="s">
        <v>88</v>
      </c>
      <c r="C65" s="219">
        <v>3257.6734918761999</v>
      </c>
      <c r="D65" s="219">
        <v>9541.8130441083013</v>
      </c>
      <c r="E65" s="219">
        <v>4578.6892598519999</v>
      </c>
      <c r="F65" s="219">
        <v>6188.4347192677005</v>
      </c>
      <c r="G65" s="219">
        <v>4906.4070355855001</v>
      </c>
      <c r="H65" s="219">
        <v>3867.7784705168001</v>
      </c>
      <c r="I65" s="219">
        <v>6217.6296180408999</v>
      </c>
      <c r="J65" s="219">
        <v>5441.7243468288998</v>
      </c>
      <c r="K65" s="219">
        <v>8351.9571595446996</v>
      </c>
      <c r="L65" s="219">
        <v>4217.8492593129004</v>
      </c>
      <c r="M65" s="219">
        <v>7317.6813100671006</v>
      </c>
    </row>
    <row r="66" spans="1:13" x14ac:dyDescent="0.25">
      <c r="A66" s="256"/>
      <c r="B66" s="77" t="s">
        <v>89</v>
      </c>
      <c r="C66" s="219">
        <v>2775.9657157198999</v>
      </c>
      <c r="D66" s="219">
        <v>11165.094618461</v>
      </c>
      <c r="E66" s="219">
        <v>4691.5195583297</v>
      </c>
      <c r="F66" s="219">
        <v>5894.6440373828</v>
      </c>
      <c r="G66" s="219">
        <v>4166.5761672736999</v>
      </c>
      <c r="H66" s="219">
        <v>4120.0217923739001</v>
      </c>
      <c r="I66" s="219">
        <v>6936.8792427849003</v>
      </c>
      <c r="J66" s="219">
        <v>5353.5146164284006</v>
      </c>
      <c r="K66" s="219">
        <v>8647.0085960803008</v>
      </c>
      <c r="L66" s="219">
        <v>4034.2242266522003</v>
      </c>
      <c r="M66" s="219">
        <v>7002.1512154419006</v>
      </c>
    </row>
    <row r="67" spans="1:13" x14ac:dyDescent="0.25">
      <c r="A67" s="257"/>
      <c r="B67" s="78" t="s">
        <v>90</v>
      </c>
      <c r="C67" s="220">
        <v>2786.1855479287001</v>
      </c>
      <c r="D67" s="220">
        <v>9898.5165879217002</v>
      </c>
      <c r="E67" s="220">
        <v>4592.4998072365006</v>
      </c>
      <c r="F67" s="220">
        <v>6254.4708082935003</v>
      </c>
      <c r="G67" s="220">
        <v>4319.1827055573003</v>
      </c>
      <c r="H67" s="220">
        <v>3837.5801833484002</v>
      </c>
      <c r="I67" s="220">
        <v>7212.5971989847003</v>
      </c>
      <c r="J67" s="220">
        <v>5961.0826435728004</v>
      </c>
      <c r="K67" s="220">
        <v>7886.8263935816003</v>
      </c>
      <c r="L67" s="220">
        <v>4269.2625619130004</v>
      </c>
      <c r="M67" s="220">
        <v>6833.5829431482007</v>
      </c>
    </row>
    <row r="68" spans="1:13" x14ac:dyDescent="0.25">
      <c r="A68" s="255">
        <v>2020</v>
      </c>
      <c r="B68" s="76" t="s">
        <v>86</v>
      </c>
      <c r="C68" s="218">
        <v>2899.3156341116</v>
      </c>
      <c r="D68" s="218">
        <v>10704.1545704374</v>
      </c>
      <c r="E68" s="218">
        <v>5510.7811003942998</v>
      </c>
      <c r="F68" s="218">
        <v>6755.8410673694998</v>
      </c>
      <c r="G68" s="218">
        <v>4160.8230307744998</v>
      </c>
      <c r="H68" s="218">
        <v>3926.6395559226003</v>
      </c>
      <c r="I68" s="218">
        <v>7453.9952217327</v>
      </c>
      <c r="J68" s="218">
        <v>7145.1828826867004</v>
      </c>
      <c r="K68" s="218">
        <v>8937.8026323037011</v>
      </c>
      <c r="L68" s="218">
        <v>4143.8053996963999</v>
      </c>
      <c r="M68" s="218">
        <v>8493.6871309342005</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v>3104.2677265470002</v>
      </c>
      <c r="D70" s="219" t="s">
        <v>87</v>
      </c>
      <c r="E70" s="219">
        <v>5139.3979041158</v>
      </c>
      <c r="F70" s="219">
        <v>6810.1805380626001</v>
      </c>
      <c r="G70" s="219">
        <v>4883.6864713863006</v>
      </c>
      <c r="H70" s="219">
        <v>3857.7754831382999</v>
      </c>
      <c r="I70" s="219">
        <v>5351.7689908841003</v>
      </c>
      <c r="J70" s="219">
        <v>5403.8990821116004</v>
      </c>
      <c r="K70" s="219">
        <v>9586.6127173163004</v>
      </c>
      <c r="L70" s="219">
        <v>4294.1478465849004</v>
      </c>
      <c r="M70" s="219" t="s">
        <v>87</v>
      </c>
    </row>
    <row r="71" spans="1:13" x14ac:dyDescent="0.25">
      <c r="A71" s="257"/>
      <c r="B71" s="78" t="s">
        <v>90</v>
      </c>
      <c r="C71" s="220">
        <v>3107.6957226516001</v>
      </c>
      <c r="D71" s="220">
        <v>10321.7740003781</v>
      </c>
      <c r="E71" s="220">
        <v>5326.7979120242999</v>
      </c>
      <c r="F71" s="220">
        <v>6273.6143881124999</v>
      </c>
      <c r="G71" s="220">
        <v>4130.0547427867004</v>
      </c>
      <c r="H71" s="220">
        <v>3772.7431983744</v>
      </c>
      <c r="I71" s="220">
        <v>7820.0685056530001</v>
      </c>
      <c r="J71" s="220">
        <v>6692.5849744274001</v>
      </c>
      <c r="K71" s="220">
        <v>9459.5637972509012</v>
      </c>
      <c r="L71" s="220">
        <v>4045.5309467966999</v>
      </c>
      <c r="M71" s="220">
        <v>8782.2232130968005</v>
      </c>
    </row>
    <row r="72" spans="1:13" x14ac:dyDescent="0.25">
      <c r="A72" s="255">
        <v>2021</v>
      </c>
      <c r="B72" s="76" t="s">
        <v>86</v>
      </c>
      <c r="C72" s="218">
        <v>3209.0997582175</v>
      </c>
      <c r="D72" s="218" t="s">
        <v>87</v>
      </c>
      <c r="E72" s="218">
        <v>5626.8508461635001</v>
      </c>
      <c r="F72" s="218">
        <v>6350.2431822571007</v>
      </c>
      <c r="G72" s="218">
        <v>4207.0933152141997</v>
      </c>
      <c r="H72" s="218">
        <v>4284.5856292242006</v>
      </c>
      <c r="I72" s="218">
        <v>7941.1022312906007</v>
      </c>
      <c r="J72" s="218">
        <v>7637.4503182417002</v>
      </c>
      <c r="K72" s="218">
        <v>9743.7466638372007</v>
      </c>
      <c r="L72" s="218">
        <v>5140.8255391609</v>
      </c>
      <c r="M72" s="218">
        <v>8219.2676183926997</v>
      </c>
    </row>
    <row r="73" spans="1:13" x14ac:dyDescent="0.25">
      <c r="A73" s="256"/>
      <c r="B73" s="77" t="s">
        <v>88</v>
      </c>
      <c r="C73" s="219">
        <v>3026.2313716113999</v>
      </c>
      <c r="D73" s="219">
        <v>12916.0579855837</v>
      </c>
      <c r="E73" s="219">
        <v>4902.3637037888002</v>
      </c>
      <c r="F73" s="219">
        <v>6176.0695909587002</v>
      </c>
      <c r="G73" s="219">
        <v>4811.5646978090999</v>
      </c>
      <c r="H73" s="219">
        <v>3889.0591466393003</v>
      </c>
      <c r="I73" s="219">
        <v>7690.8259577875006</v>
      </c>
      <c r="J73" s="219">
        <v>7789.4205454503999</v>
      </c>
      <c r="K73" s="219">
        <v>8252.7709904908006</v>
      </c>
      <c r="L73" s="219">
        <v>4328.8828459029</v>
      </c>
      <c r="M73" s="219">
        <v>10022.0004683074</v>
      </c>
    </row>
    <row r="74" spans="1:13" x14ac:dyDescent="0.25">
      <c r="A74" s="256"/>
      <c r="B74" s="77" t="s">
        <v>89</v>
      </c>
      <c r="C74" s="219">
        <v>2622.1448148855002</v>
      </c>
      <c r="D74" s="219">
        <v>16692.052389389701</v>
      </c>
      <c r="E74" s="219">
        <v>5354.0853474424002</v>
      </c>
      <c r="F74" s="219">
        <v>5835.2461647707005</v>
      </c>
      <c r="G74" s="219">
        <v>5228.3320812681004</v>
      </c>
      <c r="H74" s="219">
        <v>3814.5454250862999</v>
      </c>
      <c r="I74" s="219">
        <v>8039.5298098738003</v>
      </c>
      <c r="J74" s="219">
        <v>6548.1930337404001</v>
      </c>
      <c r="K74" s="219">
        <v>9279.4107154043995</v>
      </c>
      <c r="L74" s="219">
        <v>4408.4855402500998</v>
      </c>
      <c r="M74" s="219">
        <v>9701.5921552581003</v>
      </c>
    </row>
    <row r="75" spans="1:13" x14ac:dyDescent="0.25">
      <c r="A75" s="257"/>
      <c r="B75" s="78" t="s">
        <v>90</v>
      </c>
      <c r="C75" s="220">
        <v>2884.1760413497</v>
      </c>
      <c r="D75" s="220" t="s">
        <v>87</v>
      </c>
      <c r="E75" s="220">
        <v>5251.4154881990999</v>
      </c>
      <c r="F75" s="220">
        <v>5778.0714687159998</v>
      </c>
      <c r="G75" s="220">
        <v>4215.1998151768003</v>
      </c>
      <c r="H75" s="220">
        <v>3721.4215671184002</v>
      </c>
      <c r="I75" s="220">
        <v>6673.6404714360006</v>
      </c>
      <c r="J75" s="220">
        <v>5711.1959684959002</v>
      </c>
      <c r="K75" s="220">
        <v>7976.9926334420006</v>
      </c>
      <c r="L75" s="220">
        <v>4591.6639081218</v>
      </c>
      <c r="M75" s="220">
        <v>9422.085024901</v>
      </c>
    </row>
    <row r="76" spans="1:13" x14ac:dyDescent="0.25">
      <c r="A76" s="255">
        <v>2022</v>
      </c>
      <c r="B76" s="76" t="s">
        <v>86</v>
      </c>
      <c r="C76" s="218">
        <v>3108.6077294750003</v>
      </c>
      <c r="D76" s="218">
        <v>13807.4370877609</v>
      </c>
      <c r="E76" s="218">
        <v>5669.9498032138999</v>
      </c>
      <c r="F76" s="218">
        <v>6223.6381447537005</v>
      </c>
      <c r="G76" s="218">
        <v>4943.5944167730004</v>
      </c>
      <c r="H76" s="218">
        <v>4466.0007002244001</v>
      </c>
      <c r="I76" s="218" t="s">
        <v>87</v>
      </c>
      <c r="J76" s="218">
        <v>6949.1844167754998</v>
      </c>
      <c r="K76" s="218">
        <v>8380.673439980801</v>
      </c>
      <c r="L76" s="218">
        <v>4673.6695566474</v>
      </c>
      <c r="M76" s="218">
        <v>7555.2829403378</v>
      </c>
    </row>
    <row r="77" spans="1:13" x14ac:dyDescent="0.25">
      <c r="A77" s="256"/>
      <c r="B77" s="77" t="s">
        <v>88</v>
      </c>
      <c r="C77" s="219">
        <v>2705.1526261562003</v>
      </c>
      <c r="D77" s="219">
        <v>16752.550279074301</v>
      </c>
      <c r="E77" s="219">
        <v>6036.5916791056006</v>
      </c>
      <c r="F77" s="219">
        <v>6303.9383133982001</v>
      </c>
      <c r="G77" s="219">
        <v>4596.0195227854001</v>
      </c>
      <c r="H77" s="219">
        <v>3839.8922077495004</v>
      </c>
      <c r="I77" s="219">
        <v>6700.8518621030998</v>
      </c>
      <c r="J77" s="219">
        <v>6587.5263446140998</v>
      </c>
      <c r="K77" s="219">
        <v>10101.6355124859</v>
      </c>
      <c r="L77" s="219">
        <v>4463.5534069576997</v>
      </c>
      <c r="M77" s="219">
        <v>8569.0717517707999</v>
      </c>
    </row>
    <row r="78" spans="1:13" x14ac:dyDescent="0.25">
      <c r="A78" s="256"/>
      <c r="B78" s="77" t="s">
        <v>89</v>
      </c>
      <c r="C78" s="219">
        <v>2942.2829516761999</v>
      </c>
      <c r="D78" s="219">
        <v>14328.530457365801</v>
      </c>
      <c r="E78" s="219">
        <v>5912.7886576977999</v>
      </c>
      <c r="F78" s="219">
        <v>6135.7342887994</v>
      </c>
      <c r="G78" s="219">
        <v>5181.0288296402005</v>
      </c>
      <c r="H78" s="219">
        <v>3978.3658270723004</v>
      </c>
      <c r="I78" s="219">
        <v>6983.5628053801001</v>
      </c>
      <c r="J78" s="219">
        <v>6498.3538377901004</v>
      </c>
      <c r="K78" s="219">
        <v>8773.4206957956994</v>
      </c>
      <c r="L78" s="219">
        <v>5162.6109380007001</v>
      </c>
      <c r="M78" s="219">
        <v>9221.8624686357998</v>
      </c>
    </row>
    <row r="79" spans="1:13" x14ac:dyDescent="0.25">
      <c r="A79" s="257"/>
      <c r="B79" s="78" t="s">
        <v>90</v>
      </c>
      <c r="C79" s="220">
        <v>3009.5276305970001</v>
      </c>
      <c r="D79" s="220">
        <v>13188.6706796446</v>
      </c>
      <c r="E79" s="220">
        <v>4950.3902512006998</v>
      </c>
      <c r="F79" s="220">
        <v>6173.6497835008004</v>
      </c>
      <c r="G79" s="220">
        <v>4500.7594770404003</v>
      </c>
      <c r="H79" s="220">
        <v>3833.1365318055</v>
      </c>
      <c r="I79" s="220">
        <v>6620.4110958340998</v>
      </c>
      <c r="J79" s="220">
        <v>6120.2133172191006</v>
      </c>
      <c r="K79" s="220">
        <v>8282.9004919001</v>
      </c>
      <c r="L79" s="220">
        <v>4808.1903826149</v>
      </c>
      <c r="M79" s="220">
        <v>9509.411248619801</v>
      </c>
    </row>
    <row r="80" spans="1:13" x14ac:dyDescent="0.25">
      <c r="A80" s="255">
        <v>2023</v>
      </c>
      <c r="B80" s="76" t="s">
        <v>86</v>
      </c>
      <c r="C80" s="218">
        <v>3098.2257541341</v>
      </c>
      <c r="D80" s="218">
        <v>12208.060955545201</v>
      </c>
      <c r="E80" s="218">
        <v>5863.4211277848999</v>
      </c>
      <c r="F80" s="218">
        <v>6055.7195988545</v>
      </c>
      <c r="G80" s="218">
        <v>4596.5661069744001</v>
      </c>
      <c r="H80" s="218">
        <v>4568.5179477858001</v>
      </c>
      <c r="I80" s="218">
        <v>7162.6021043423007</v>
      </c>
      <c r="J80" s="218">
        <v>7620.8252090642</v>
      </c>
      <c r="K80" s="218">
        <v>8723.0522765874011</v>
      </c>
      <c r="L80" s="218">
        <v>4130.4899819080001</v>
      </c>
      <c r="M80" s="218">
        <v>11827.251064206201</v>
      </c>
    </row>
    <row r="81" spans="1:13" x14ac:dyDescent="0.25">
      <c r="A81" s="256"/>
      <c r="B81" s="77" t="s">
        <v>88</v>
      </c>
      <c r="C81" s="219">
        <v>2709.6659739416</v>
      </c>
      <c r="D81" s="219">
        <v>14359.694654191</v>
      </c>
      <c r="E81" s="219">
        <v>5115.2945622802999</v>
      </c>
      <c r="F81" s="219">
        <v>6526.5313439133006</v>
      </c>
      <c r="G81" s="219">
        <v>4603.3213137404</v>
      </c>
      <c r="H81" s="219">
        <v>4085.7460835520001</v>
      </c>
      <c r="I81" s="219">
        <v>7141.1666254679003</v>
      </c>
      <c r="J81" s="219">
        <v>6225.4650575588003</v>
      </c>
      <c r="K81" s="219">
        <v>8643.4104114015008</v>
      </c>
      <c r="L81" s="219">
        <v>4660.2869795663</v>
      </c>
      <c r="M81" s="219">
        <v>8976.4029375376995</v>
      </c>
    </row>
    <row r="82" spans="1:13" x14ac:dyDescent="0.25">
      <c r="A82" s="256"/>
      <c r="B82" s="77" t="s">
        <v>89</v>
      </c>
      <c r="C82" s="219">
        <v>3325.5663117774002</v>
      </c>
      <c r="D82" s="219">
        <v>15901.9353004447</v>
      </c>
      <c r="E82" s="219">
        <v>5331.6012389399002</v>
      </c>
      <c r="F82" s="219">
        <v>6331.8377192968001</v>
      </c>
      <c r="G82" s="219">
        <v>4856.6529530462003</v>
      </c>
      <c r="H82" s="219">
        <v>4399.4722137097006</v>
      </c>
      <c r="I82" s="219">
        <v>7883.1212743856004</v>
      </c>
      <c r="J82" s="219">
        <v>6535.6231308790002</v>
      </c>
      <c r="K82" s="219">
        <v>9654.2085678151998</v>
      </c>
      <c r="L82" s="219">
        <v>4954.4638907637</v>
      </c>
      <c r="M82" s="219">
        <v>8918.0468283541995</v>
      </c>
    </row>
    <row r="83" spans="1:13" x14ac:dyDescent="0.25">
      <c r="A83" s="257"/>
      <c r="B83" s="78" t="s">
        <v>90</v>
      </c>
      <c r="C83" s="220">
        <v>3114.5663354956</v>
      </c>
      <c r="D83" s="220" t="s">
        <v>87</v>
      </c>
      <c r="E83" s="220">
        <v>5508.9427524194998</v>
      </c>
      <c r="F83" s="220">
        <v>6365.0243058695005</v>
      </c>
      <c r="G83" s="220">
        <v>4606.1789851006997</v>
      </c>
      <c r="H83" s="220">
        <v>4519.1238291592999</v>
      </c>
      <c r="I83" s="220">
        <v>6364.2755071467</v>
      </c>
      <c r="J83" s="220">
        <v>6032.9760706368006</v>
      </c>
      <c r="K83" s="220">
        <v>8280.5967517609006</v>
      </c>
      <c r="L83" s="220">
        <v>4785.4659412290002</v>
      </c>
      <c r="M83" s="220" t="s">
        <v>87</v>
      </c>
    </row>
    <row r="84" spans="1:13" x14ac:dyDescent="0.25">
      <c r="A84" s="255">
        <v>2024</v>
      </c>
      <c r="B84" s="76" t="s">
        <v>86</v>
      </c>
      <c r="C84" s="218">
        <v>3916.5526278596003</v>
      </c>
      <c r="D84" s="218">
        <v>13549.1978160247</v>
      </c>
      <c r="E84" s="218">
        <v>6617.7901284057007</v>
      </c>
      <c r="F84" s="218">
        <v>6990.8979784577004</v>
      </c>
      <c r="G84" s="218">
        <v>5061.8006051887005</v>
      </c>
      <c r="H84" s="218">
        <v>4991.0597213503006</v>
      </c>
      <c r="I84" s="218">
        <v>8355.7961201514008</v>
      </c>
      <c r="J84" s="218">
        <v>7680.8468120969001</v>
      </c>
      <c r="K84" s="218">
        <v>9745.1238280451998</v>
      </c>
      <c r="L84" s="218">
        <v>4922.5653475787003</v>
      </c>
      <c r="M84" s="218">
        <v>10122.067185707001</v>
      </c>
    </row>
    <row r="85" spans="1:13" x14ac:dyDescent="0.25">
      <c r="A85" s="256"/>
      <c r="B85" s="77" t="s">
        <v>88</v>
      </c>
      <c r="C85" s="219">
        <v>3806.6180955188001</v>
      </c>
      <c r="D85" s="219" t="s">
        <v>87</v>
      </c>
      <c r="E85" s="219">
        <v>6557.4288984416999</v>
      </c>
      <c r="F85" s="219">
        <v>6703.5646177641001</v>
      </c>
      <c r="G85" s="219">
        <v>5398.65274039</v>
      </c>
      <c r="H85" s="219">
        <v>4705.0603623113002</v>
      </c>
      <c r="I85" s="219">
        <v>8051.9727655167999</v>
      </c>
      <c r="J85" s="219">
        <v>7512.5952425044006</v>
      </c>
      <c r="K85" s="219">
        <v>9608.8422875127999</v>
      </c>
      <c r="L85" s="219">
        <v>4908.2169233079003</v>
      </c>
      <c r="M85" s="219">
        <v>10108.1823662106</v>
      </c>
    </row>
    <row r="86" spans="1:13" x14ac:dyDescent="0.25">
      <c r="A86" s="256"/>
      <c r="B86" s="77" t="s">
        <v>89</v>
      </c>
      <c r="C86" s="219">
        <v>3100.4010860160001</v>
      </c>
      <c r="D86" s="219" t="s">
        <v>87</v>
      </c>
      <c r="E86" s="219">
        <v>6054.4369917505001</v>
      </c>
      <c r="F86" s="219">
        <v>7646.4286695852006</v>
      </c>
      <c r="G86" s="219">
        <v>4858.3737645667006</v>
      </c>
      <c r="H86" s="219">
        <v>4579.4882689317001</v>
      </c>
      <c r="I86" s="219">
        <v>9471.6407125076003</v>
      </c>
      <c r="J86" s="219">
        <v>7293.1377120357001</v>
      </c>
      <c r="K86" s="219">
        <v>9995.7596954363999</v>
      </c>
      <c r="L86" s="219">
        <v>5014.7242277406003</v>
      </c>
      <c r="M86" s="219">
        <v>8992.0697753361001</v>
      </c>
    </row>
    <row r="87" spans="1:13" x14ac:dyDescent="0.25">
      <c r="A87" s="257"/>
      <c r="B87" s="78" t="s">
        <v>90</v>
      </c>
      <c r="C87" s="220">
        <v>3043.9657614370003</v>
      </c>
      <c r="D87" s="220">
        <v>14769.8524481857</v>
      </c>
      <c r="E87" s="220">
        <v>5635.4668749072998</v>
      </c>
      <c r="F87" s="220">
        <v>7113.4941609058005</v>
      </c>
      <c r="G87" s="220">
        <v>4575.1009215035001</v>
      </c>
      <c r="H87" s="220">
        <v>4841.7628538876997</v>
      </c>
      <c r="I87" s="220">
        <v>7695.3696165578003</v>
      </c>
      <c r="J87" s="220">
        <v>7423.1094276442</v>
      </c>
      <c r="K87" s="220">
        <v>10080.3847542286</v>
      </c>
      <c r="L87" s="220">
        <v>4691.4391687384004</v>
      </c>
      <c r="M87" s="220">
        <v>9620.5256083192999</v>
      </c>
    </row>
    <row r="88" spans="1:13" x14ac:dyDescent="0.25">
      <c r="A88" s="258">
        <v>2025</v>
      </c>
      <c r="B88" s="76" t="s">
        <v>86</v>
      </c>
      <c r="C88" s="218">
        <v>4163.3685771798</v>
      </c>
      <c r="D88" s="218">
        <v>15041.957954806099</v>
      </c>
      <c r="E88" s="218">
        <v>8555.5226454710009</v>
      </c>
      <c r="F88" s="218">
        <v>7134.1134927681014</v>
      </c>
      <c r="G88" s="218">
        <v>4904.3280959489002</v>
      </c>
      <c r="H88" s="218">
        <v>4786.8677290548003</v>
      </c>
      <c r="I88" s="218">
        <v>8406.9029185635009</v>
      </c>
      <c r="J88" s="218">
        <v>8609.2084832543005</v>
      </c>
      <c r="K88" s="218">
        <v>9959.3714764996002</v>
      </c>
      <c r="L88" s="218">
        <v>5087.6002152736</v>
      </c>
      <c r="M88" s="218">
        <v>11124.026998130799</v>
      </c>
    </row>
    <row r="89" spans="1:13" x14ac:dyDescent="0.25">
      <c r="A89" s="259"/>
      <c r="B89" s="77" t="s">
        <v>88</v>
      </c>
      <c r="C89" s="219">
        <v>3509.7255112758999</v>
      </c>
      <c r="D89" s="219">
        <v>14069.0754320776</v>
      </c>
      <c r="E89" s="219">
        <v>6613.4624273484014</v>
      </c>
      <c r="F89" s="219">
        <v>7098.1278448497014</v>
      </c>
      <c r="G89" s="219">
        <v>5423.5160319070001</v>
      </c>
      <c r="H89" s="219">
        <v>4948.1753694159006</v>
      </c>
      <c r="I89" s="219">
        <v>8090.9105177618003</v>
      </c>
      <c r="J89" s="219">
        <v>8912.3487045450001</v>
      </c>
      <c r="K89" s="219">
        <v>9766.3621782309001</v>
      </c>
      <c r="L89" s="219">
        <v>5011.3970028055001</v>
      </c>
      <c r="M89" s="219">
        <v>10365.863213786801</v>
      </c>
    </row>
    <row r="90" spans="1:13" x14ac:dyDescent="0.25">
      <c r="A90" s="259"/>
      <c r="B90" s="77" t="s">
        <v>89</v>
      </c>
      <c r="C90" s="219">
        <v>3332.1809633007001</v>
      </c>
      <c r="D90" s="219">
        <v>15052.680060825</v>
      </c>
      <c r="E90" s="219">
        <v>6521.5963597597001</v>
      </c>
      <c r="F90" s="219">
        <v>7298.1242464830002</v>
      </c>
      <c r="G90" s="219">
        <v>5334.1802089807006</v>
      </c>
      <c r="H90" s="219">
        <v>4475.0018826423002</v>
      </c>
      <c r="I90" s="219">
        <v>7910.9001214870004</v>
      </c>
      <c r="J90" s="219">
        <v>8457.131745224</v>
      </c>
      <c r="K90" s="219">
        <v>9549.1930596790007</v>
      </c>
      <c r="L90" s="219">
        <v>4979.5948672523</v>
      </c>
      <c r="M90" s="219">
        <v>9757.5830121415001</v>
      </c>
    </row>
    <row r="91" spans="1:13" x14ac:dyDescent="0.25">
      <c r="A91" s="259"/>
      <c r="B91" s="77" t="s">
        <v>90</v>
      </c>
      <c r="C91" s="219">
        <v>3653.0975304600001</v>
      </c>
      <c r="D91" s="219">
        <v>19030.274066506099</v>
      </c>
      <c r="E91" s="219">
        <v>6907.5330436534005</v>
      </c>
      <c r="F91" s="219">
        <v>7096.2056178811999</v>
      </c>
      <c r="G91" s="219">
        <v>5128.5986700474004</v>
      </c>
      <c r="H91" s="219">
        <v>5157.2031298075999</v>
      </c>
      <c r="I91" s="219">
        <v>8531.4570352866995</v>
      </c>
      <c r="J91" s="219">
        <v>9402.0740053187001</v>
      </c>
      <c r="K91" s="219">
        <v>9235.0114643646011</v>
      </c>
      <c r="L91" s="219">
        <v>5045.1913348156004</v>
      </c>
      <c r="M91" s="219">
        <v>9755.5267578900002</v>
      </c>
    </row>
    <row r="92" spans="1:13" ht="4.5" customHeight="1" x14ac:dyDescent="0.25">
      <c r="A92" s="87"/>
      <c r="B92" s="36"/>
      <c r="C92" s="47"/>
      <c r="D92" s="47"/>
      <c r="E92" s="47"/>
      <c r="F92" s="47"/>
      <c r="G92" s="47"/>
      <c r="H92" s="47"/>
      <c r="I92" s="47"/>
      <c r="J92" s="47"/>
      <c r="K92" s="47"/>
      <c r="L92" s="47"/>
      <c r="M92" s="47"/>
    </row>
    <row r="93" spans="1:13" ht="3.75"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5" customHeight="1" x14ac:dyDescent="0.25">
      <c r="A96" s="50" t="s">
        <v>96</v>
      </c>
      <c r="B96" s="248" t="s">
        <v>244</v>
      </c>
      <c r="C96" s="248"/>
      <c r="D96" s="248"/>
      <c r="E96" s="248"/>
      <c r="F96" s="248"/>
      <c r="G96" s="248"/>
      <c r="H96" s="248"/>
      <c r="I96" s="248"/>
      <c r="J96" s="248"/>
    </row>
    <row r="97" spans="1:10" ht="36.75" customHeight="1" x14ac:dyDescent="0.25">
      <c r="A97" s="50" t="s">
        <v>98</v>
      </c>
      <c r="B97" s="248" t="s">
        <v>103</v>
      </c>
      <c r="C97" s="248"/>
      <c r="D97" s="248"/>
      <c r="E97" s="248"/>
      <c r="F97" s="248"/>
      <c r="G97" s="248"/>
      <c r="H97" s="248"/>
      <c r="I97" s="248"/>
      <c r="J97" s="248"/>
    </row>
    <row r="98" spans="1:10" x14ac:dyDescent="0.25">
      <c r="A98" s="49" t="s">
        <v>108</v>
      </c>
      <c r="B98" s="248" t="s">
        <v>277</v>
      </c>
      <c r="C98" s="248"/>
      <c r="D98" s="248"/>
      <c r="E98" s="248"/>
      <c r="F98" s="248"/>
      <c r="G98" s="248"/>
      <c r="H98" s="248"/>
      <c r="I98" s="248"/>
      <c r="J98" s="248"/>
    </row>
    <row r="99" spans="1:10" ht="14.45" customHeight="1" x14ac:dyDescent="0.25">
      <c r="A99" s="49" t="s">
        <v>106</v>
      </c>
      <c r="B99" s="248" t="s">
        <v>278</v>
      </c>
      <c r="C99" s="248"/>
      <c r="D99" s="248"/>
      <c r="E99" s="248"/>
      <c r="F99" s="248"/>
      <c r="G99" s="248"/>
      <c r="H99" s="248"/>
      <c r="I99" s="248"/>
      <c r="J99" s="248"/>
    </row>
    <row r="100" spans="1:10" ht="24.75" customHeight="1" x14ac:dyDescent="0.25">
      <c r="A100" s="49" t="s">
        <v>110</v>
      </c>
      <c r="B100" s="248" t="s">
        <v>111</v>
      </c>
      <c r="C100" s="248"/>
      <c r="D100" s="248"/>
      <c r="E100" s="248"/>
      <c r="F100" s="248"/>
      <c r="G100" s="248"/>
      <c r="H100" s="248"/>
      <c r="I100" s="248"/>
      <c r="J100" s="248"/>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30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9B135-6B81-4ABD-8DF6-FDF8581EDC0C}">
  <dimension ref="A1:N102"/>
  <sheetViews>
    <sheetView zoomScaleNormal="100" workbookViewId="0">
      <pane ySplit="7" topLeftCell="A8" activePane="bottomLeft" state="frozen"/>
      <selection activeCell="B93" sqref="B93:M93"/>
      <selection pane="bottomLeft"/>
    </sheetView>
  </sheetViews>
  <sheetFormatPr baseColWidth="10" defaultColWidth="11.42578125" defaultRowHeight="15" x14ac:dyDescent="0.25"/>
  <cols>
    <col min="1" max="1" width="5.7109375" style="14" customWidth="1"/>
    <col min="2" max="2" width="10.7109375" style="14" customWidth="1"/>
    <col min="3" max="3" width="3.42578125" style="14" customWidth="1"/>
    <col min="4" max="4" width="14.28515625" style="14" customWidth="1"/>
    <col min="5" max="5" width="13" style="14" customWidth="1"/>
    <col min="6" max="6" width="14.42578125" style="14" customWidth="1"/>
    <col min="7" max="16384" width="11.42578125" style="14"/>
  </cols>
  <sheetData>
    <row r="1" spans="1:14" ht="15" customHeight="1" x14ac:dyDescent="0.25">
      <c r="A1" s="1" t="s">
        <v>70</v>
      </c>
      <c r="B1" s="1"/>
      <c r="C1" s="1"/>
    </row>
    <row r="2" spans="1:14" ht="15" customHeight="1" x14ac:dyDescent="0.25">
      <c r="A2" s="2"/>
      <c r="B2" s="2"/>
      <c r="C2" s="2"/>
      <c r="D2" s="2"/>
      <c r="E2" s="2"/>
      <c r="F2" s="4"/>
      <c r="G2" s="4"/>
    </row>
    <row r="3" spans="1:14" ht="15" customHeight="1" x14ac:dyDescent="0.25">
      <c r="A3" s="252" t="s">
        <v>131</v>
      </c>
      <c r="B3" s="252"/>
      <c r="C3" s="252"/>
      <c r="D3" s="252"/>
      <c r="E3" s="252"/>
      <c r="F3" s="48" t="str" cm="1">
        <f t="array" aca="1" ref="F3" ca="1">+MID(CELL("nombrearchivo",$A$1),FIND("]",CELL("nombrearchivo",$A$1),1)+1,12)</f>
        <v>Cuadro 4</v>
      </c>
    </row>
    <row r="4" spans="1:14" s="2" customFormat="1" ht="12.75" customHeight="1" x14ac:dyDescent="0.2">
      <c r="A4" s="59" t="s">
        <v>72</v>
      </c>
      <c r="B4" s="3"/>
      <c r="C4" s="3"/>
      <c r="D4" s="3"/>
      <c r="E4" s="4"/>
      <c r="F4" s="4"/>
      <c r="G4" s="6"/>
      <c r="H4" s="6"/>
      <c r="I4" s="16"/>
    </row>
    <row r="5" spans="1:14" x14ac:dyDescent="0.25">
      <c r="A5" s="52" t="s">
        <v>73</v>
      </c>
      <c r="B5" s="4"/>
      <c r="C5" s="4"/>
      <c r="D5" s="4"/>
      <c r="E5" s="6"/>
      <c r="F5" s="6"/>
      <c r="G5" s="7"/>
      <c r="H5" s="7"/>
      <c r="I5" s="2"/>
      <c r="J5" s="2"/>
      <c r="K5" s="2"/>
      <c r="L5" s="2"/>
      <c r="M5" s="2"/>
      <c r="N5" s="2"/>
    </row>
    <row r="6" spans="1:14" ht="15" customHeight="1" x14ac:dyDescent="0.25">
      <c r="A6" s="53" t="s">
        <v>132</v>
      </c>
      <c r="B6" s="4"/>
      <c r="C6" s="4"/>
      <c r="D6" s="4"/>
      <c r="E6" s="4"/>
      <c r="F6" s="72" t="s">
        <v>75</v>
      </c>
    </row>
    <row r="7" spans="1:14" s="21" customFormat="1" ht="22.5" x14ac:dyDescent="0.25">
      <c r="A7" s="32" t="s">
        <v>76</v>
      </c>
      <c r="B7" s="32" t="s">
        <v>77</v>
      </c>
      <c r="C7" s="32"/>
      <c r="D7" s="28" t="s">
        <v>72</v>
      </c>
      <c r="E7" s="113" t="s">
        <v>81</v>
      </c>
      <c r="F7" s="113" t="s">
        <v>82</v>
      </c>
    </row>
    <row r="8" spans="1:14" x14ac:dyDescent="0.25">
      <c r="A8" s="241">
        <v>2005</v>
      </c>
      <c r="B8" s="66" t="s">
        <v>86</v>
      </c>
      <c r="C8" s="66"/>
      <c r="D8" s="212">
        <v>259068.5429798807</v>
      </c>
      <c r="E8" s="212">
        <v>27178.067530164099</v>
      </c>
      <c r="F8" s="212">
        <v>231890.47544971711</v>
      </c>
    </row>
    <row r="9" spans="1:14" x14ac:dyDescent="0.25">
      <c r="A9" s="242"/>
      <c r="B9" s="67" t="s">
        <v>88</v>
      </c>
      <c r="C9" s="67"/>
      <c r="D9" s="213">
        <v>260504.20994949029</v>
      </c>
      <c r="E9" s="213">
        <v>27438.259725170301</v>
      </c>
      <c r="F9" s="213">
        <v>233065.95022432061</v>
      </c>
    </row>
    <row r="10" spans="1:14" x14ac:dyDescent="0.25">
      <c r="A10" s="242"/>
      <c r="B10" s="67" t="s">
        <v>89</v>
      </c>
      <c r="C10" s="67"/>
      <c r="D10" s="213">
        <v>264966.5027712931</v>
      </c>
      <c r="E10" s="213">
        <v>27630.720760854201</v>
      </c>
      <c r="F10" s="213">
        <v>237335.78201043879</v>
      </c>
    </row>
    <row r="11" spans="1:14" x14ac:dyDescent="0.25">
      <c r="A11" s="243"/>
      <c r="B11" s="68" t="s">
        <v>90</v>
      </c>
      <c r="C11" s="68"/>
      <c r="D11" s="214">
        <v>274498.12985216093</v>
      </c>
      <c r="E11" s="214">
        <v>29068.788661258201</v>
      </c>
      <c r="F11" s="214">
        <v>245429.34119090319</v>
      </c>
    </row>
    <row r="12" spans="1:14" x14ac:dyDescent="0.25">
      <c r="A12" s="241">
        <v>2006</v>
      </c>
      <c r="B12" s="66" t="s">
        <v>86</v>
      </c>
      <c r="C12" s="66"/>
      <c r="D12" s="212">
        <v>275649.092385703</v>
      </c>
      <c r="E12" s="212">
        <v>28781.898434361701</v>
      </c>
      <c r="F12" s="212">
        <v>246867.19395134129</v>
      </c>
    </row>
    <row r="13" spans="1:14" x14ac:dyDescent="0.25">
      <c r="A13" s="242"/>
      <c r="B13" s="67" t="s">
        <v>88</v>
      </c>
      <c r="C13" s="67"/>
      <c r="D13" s="213">
        <v>282160.5805825147</v>
      </c>
      <c r="E13" s="213">
        <v>30124.403329341101</v>
      </c>
      <c r="F13" s="213">
        <v>252036.17725317361</v>
      </c>
    </row>
    <row r="14" spans="1:14" x14ac:dyDescent="0.25">
      <c r="A14" s="242"/>
      <c r="B14" s="67" t="s">
        <v>89</v>
      </c>
      <c r="C14" s="67"/>
      <c r="D14" s="213">
        <v>287053.09268739319</v>
      </c>
      <c r="E14" s="213">
        <v>29775.742476260501</v>
      </c>
      <c r="F14" s="213">
        <v>257277.35021113261</v>
      </c>
    </row>
    <row r="15" spans="1:14" x14ac:dyDescent="0.25">
      <c r="A15" s="243"/>
      <c r="B15" s="68" t="s">
        <v>90</v>
      </c>
      <c r="C15" s="68"/>
      <c r="D15" s="214">
        <v>282086.02258444892</v>
      </c>
      <c r="E15" s="214">
        <v>29986.252773934702</v>
      </c>
      <c r="F15" s="214">
        <v>252099.7698105142</v>
      </c>
    </row>
    <row r="16" spans="1:14" x14ac:dyDescent="0.25">
      <c r="A16" s="241">
        <v>2007</v>
      </c>
      <c r="B16" s="66" t="s">
        <v>86</v>
      </c>
      <c r="C16" s="66"/>
      <c r="D16" s="212">
        <v>282680.4600041071</v>
      </c>
      <c r="E16" s="212">
        <v>29545.241524559602</v>
      </c>
      <c r="F16" s="212">
        <v>253135.2184795475</v>
      </c>
    </row>
    <row r="17" spans="1:6" x14ac:dyDescent="0.25">
      <c r="A17" s="242"/>
      <c r="B17" s="67" t="s">
        <v>88</v>
      </c>
      <c r="C17" s="67"/>
      <c r="D17" s="213">
        <v>290104.70358766353</v>
      </c>
      <c r="E17" s="213">
        <v>30618.4008962769</v>
      </c>
      <c r="F17" s="213">
        <v>259486.30269138661</v>
      </c>
    </row>
    <row r="18" spans="1:6" x14ac:dyDescent="0.25">
      <c r="A18" s="242"/>
      <c r="B18" s="67" t="s">
        <v>89</v>
      </c>
      <c r="C18" s="67"/>
      <c r="D18" s="213">
        <v>287570.11843297601</v>
      </c>
      <c r="E18" s="213">
        <v>30184.758988331501</v>
      </c>
      <c r="F18" s="213">
        <v>257385.35944464451</v>
      </c>
    </row>
    <row r="19" spans="1:6" x14ac:dyDescent="0.25">
      <c r="A19" s="243"/>
      <c r="B19" s="68" t="s">
        <v>90</v>
      </c>
      <c r="C19" s="68"/>
      <c r="D19" s="214">
        <v>285274.58060633601</v>
      </c>
      <c r="E19" s="214">
        <v>31291.0350468207</v>
      </c>
      <c r="F19" s="214">
        <v>253983.5455595153</v>
      </c>
    </row>
    <row r="20" spans="1:6" x14ac:dyDescent="0.25">
      <c r="A20" s="241">
        <v>2008</v>
      </c>
      <c r="B20" s="66" t="s">
        <v>86</v>
      </c>
      <c r="C20" s="66"/>
      <c r="D20" s="212">
        <v>286544.07453497965</v>
      </c>
      <c r="E20" s="212">
        <v>31559.701717421995</v>
      </c>
      <c r="F20" s="212">
        <v>254984.37281755763</v>
      </c>
    </row>
    <row r="21" spans="1:6" x14ac:dyDescent="0.25">
      <c r="A21" s="242"/>
      <c r="B21" s="67" t="s">
        <v>88</v>
      </c>
      <c r="C21" s="67"/>
      <c r="D21" s="213">
        <v>287480.52674514259</v>
      </c>
      <c r="E21" s="213">
        <v>31491.07975995581</v>
      </c>
      <c r="F21" s="213">
        <v>255989.44698518675</v>
      </c>
    </row>
    <row r="22" spans="1:6" x14ac:dyDescent="0.25">
      <c r="A22" s="242"/>
      <c r="B22" s="67" t="s">
        <v>89</v>
      </c>
      <c r="C22" s="67"/>
      <c r="D22" s="213">
        <v>281148.67054102907</v>
      </c>
      <c r="E22" s="213">
        <v>29977.456452156042</v>
      </c>
      <c r="F22" s="213">
        <v>251171.21408887306</v>
      </c>
    </row>
    <row r="23" spans="1:6" x14ac:dyDescent="0.25">
      <c r="A23" s="243"/>
      <c r="B23" s="68" t="s">
        <v>90</v>
      </c>
      <c r="C23" s="68"/>
      <c r="D23" s="214">
        <v>265153.33177347621</v>
      </c>
      <c r="E23" s="214">
        <v>29847.770361256873</v>
      </c>
      <c r="F23" s="214">
        <v>235305.56141221931</v>
      </c>
    </row>
    <row r="24" spans="1:6" x14ac:dyDescent="0.25">
      <c r="A24" s="241">
        <v>2009</v>
      </c>
      <c r="B24" s="66" t="s">
        <v>86</v>
      </c>
      <c r="C24" s="66"/>
      <c r="D24" s="212">
        <v>268569.38879365835</v>
      </c>
      <c r="E24" s="212">
        <v>30890.463600627223</v>
      </c>
      <c r="F24" s="212">
        <v>237678.92519303111</v>
      </c>
    </row>
    <row r="25" spans="1:6" x14ac:dyDescent="0.25">
      <c r="A25" s="242"/>
      <c r="B25" s="67" t="s">
        <v>88</v>
      </c>
      <c r="C25" s="67"/>
      <c r="D25" s="213">
        <v>268289.51172102039</v>
      </c>
      <c r="E25" s="213">
        <v>29705.665459128904</v>
      </c>
      <c r="F25" s="213">
        <v>238583.84626189148</v>
      </c>
    </row>
    <row r="26" spans="1:6" x14ac:dyDescent="0.25">
      <c r="A26" s="242"/>
      <c r="B26" s="67" t="s">
        <v>89</v>
      </c>
      <c r="C26" s="67"/>
      <c r="D26" s="213">
        <v>262446.8498176646</v>
      </c>
      <c r="E26" s="213">
        <v>29110.66748949773</v>
      </c>
      <c r="F26" s="213">
        <v>233336.18232816688</v>
      </c>
    </row>
    <row r="27" spans="1:6" x14ac:dyDescent="0.25">
      <c r="A27" s="243"/>
      <c r="B27" s="68" t="s">
        <v>90</v>
      </c>
      <c r="C27" s="68"/>
      <c r="D27" s="214">
        <v>256707.25682252727</v>
      </c>
      <c r="E27" s="214">
        <v>29661.219624645833</v>
      </c>
      <c r="F27" s="214">
        <v>227046.03719788144</v>
      </c>
    </row>
    <row r="28" spans="1:6" x14ac:dyDescent="0.25">
      <c r="A28" s="241">
        <v>2010</v>
      </c>
      <c r="B28" s="66" t="s">
        <v>86</v>
      </c>
      <c r="C28" s="66"/>
      <c r="D28" s="212">
        <v>260521.38718632658</v>
      </c>
      <c r="E28" s="212">
        <v>29890.34779307093</v>
      </c>
      <c r="F28" s="212">
        <v>230631.0393932556</v>
      </c>
    </row>
    <row r="29" spans="1:6" x14ac:dyDescent="0.25">
      <c r="A29" s="242"/>
      <c r="B29" s="67" t="s">
        <v>88</v>
      </c>
      <c r="C29" s="67"/>
      <c r="D29" s="213">
        <v>264841.59401876392</v>
      </c>
      <c r="E29" s="213">
        <v>29869.372242654026</v>
      </c>
      <c r="F29" s="213">
        <v>234972.22177610992</v>
      </c>
    </row>
    <row r="30" spans="1:6" x14ac:dyDescent="0.25">
      <c r="A30" s="242"/>
      <c r="B30" s="67" t="s">
        <v>89</v>
      </c>
      <c r="C30" s="67"/>
      <c r="D30" s="213">
        <v>262879.0416685068</v>
      </c>
      <c r="E30" s="213">
        <v>29466.861404272702</v>
      </c>
      <c r="F30" s="213">
        <v>233412.18026423414</v>
      </c>
    </row>
    <row r="31" spans="1:6" x14ac:dyDescent="0.25">
      <c r="A31" s="243"/>
      <c r="B31" s="68" t="s">
        <v>90</v>
      </c>
      <c r="C31" s="68"/>
      <c r="D31" s="214">
        <v>254379.93647384163</v>
      </c>
      <c r="E31" s="214">
        <v>29694.275153370414</v>
      </c>
      <c r="F31" s="214">
        <v>224685.6613204712</v>
      </c>
    </row>
    <row r="32" spans="1:6" x14ac:dyDescent="0.25">
      <c r="A32" s="241">
        <v>2011</v>
      </c>
      <c r="B32" s="66" t="s">
        <v>86</v>
      </c>
      <c r="C32" s="66"/>
      <c r="D32" s="212">
        <v>258660.92231272598</v>
      </c>
      <c r="E32" s="212">
        <v>30870.052073661827</v>
      </c>
      <c r="F32" s="212">
        <v>227790.87023906413</v>
      </c>
    </row>
    <row r="33" spans="1:6" x14ac:dyDescent="0.25">
      <c r="A33" s="242"/>
      <c r="B33" s="67" t="s">
        <v>88</v>
      </c>
      <c r="C33" s="67"/>
      <c r="D33" s="213">
        <v>261729.26301016036</v>
      </c>
      <c r="E33" s="213">
        <v>31149.05143818726</v>
      </c>
      <c r="F33" s="213">
        <v>230580.21157197311</v>
      </c>
    </row>
    <row r="34" spans="1:6" x14ac:dyDescent="0.25">
      <c r="A34" s="242"/>
      <c r="B34" s="67" t="s">
        <v>89</v>
      </c>
      <c r="C34" s="67"/>
      <c r="D34" s="213">
        <v>260375.7989663507</v>
      </c>
      <c r="E34" s="213">
        <v>30598.410891846233</v>
      </c>
      <c r="F34" s="213">
        <v>229777.38807450447</v>
      </c>
    </row>
    <row r="35" spans="1:6" x14ac:dyDescent="0.25">
      <c r="A35" s="243"/>
      <c r="B35" s="68" t="s">
        <v>90</v>
      </c>
      <c r="C35" s="68"/>
      <c r="D35" s="214">
        <v>255094.22779471261</v>
      </c>
      <c r="E35" s="214">
        <v>30931.862304554357</v>
      </c>
      <c r="F35" s="214">
        <v>224162.36549015826</v>
      </c>
    </row>
    <row r="36" spans="1:6" x14ac:dyDescent="0.25">
      <c r="A36" s="241">
        <v>2012</v>
      </c>
      <c r="B36" s="66" t="s">
        <v>86</v>
      </c>
      <c r="C36" s="66"/>
      <c r="D36" s="212">
        <v>262262.71531462093</v>
      </c>
      <c r="E36" s="212">
        <v>32384.619902696137</v>
      </c>
      <c r="F36" s="212">
        <v>229878.09541192479</v>
      </c>
    </row>
    <row r="37" spans="1:6" x14ac:dyDescent="0.25">
      <c r="A37" s="242"/>
      <c r="B37" s="67" t="s">
        <v>88</v>
      </c>
      <c r="C37" s="67"/>
      <c r="D37" s="213">
        <v>267961.73487918492</v>
      </c>
      <c r="E37" s="213">
        <v>32238.796598821857</v>
      </c>
      <c r="F37" s="213">
        <v>235722.9382803631</v>
      </c>
    </row>
    <row r="38" spans="1:6" x14ac:dyDescent="0.25">
      <c r="A38" s="242"/>
      <c r="B38" s="67" t="s">
        <v>89</v>
      </c>
      <c r="C38" s="67"/>
      <c r="D38" s="213">
        <v>264330.24718020356</v>
      </c>
      <c r="E38" s="213">
        <v>31468.550268506824</v>
      </c>
      <c r="F38" s="213">
        <v>232861.69691169672</v>
      </c>
    </row>
    <row r="39" spans="1:6" x14ac:dyDescent="0.25">
      <c r="A39" s="243"/>
      <c r="B39" s="68" t="s">
        <v>90</v>
      </c>
      <c r="C39" s="68"/>
      <c r="D39" s="214">
        <v>260869.71046283501</v>
      </c>
      <c r="E39" s="214">
        <v>31385.344658360238</v>
      </c>
      <c r="F39" s="214">
        <v>229484.3658044748</v>
      </c>
    </row>
    <row r="40" spans="1:6" x14ac:dyDescent="0.25">
      <c r="A40" s="241">
        <v>2013</v>
      </c>
      <c r="B40" s="66" t="s">
        <v>86</v>
      </c>
      <c r="C40" s="66"/>
      <c r="D40" s="212">
        <v>264330.75859792792</v>
      </c>
      <c r="E40" s="212">
        <v>31710.740657079725</v>
      </c>
      <c r="F40" s="212">
        <v>232620.01794084819</v>
      </c>
    </row>
    <row r="41" spans="1:6" x14ac:dyDescent="0.25">
      <c r="A41" s="242"/>
      <c r="B41" s="67" t="s">
        <v>88</v>
      </c>
      <c r="C41" s="67"/>
      <c r="D41" s="213">
        <v>261588.23870715039</v>
      </c>
      <c r="E41" s="213">
        <v>31278.97536554285</v>
      </c>
      <c r="F41" s="213">
        <v>230309.26334160753</v>
      </c>
    </row>
    <row r="42" spans="1:6" x14ac:dyDescent="0.25">
      <c r="A42" s="242"/>
      <c r="B42" s="67" t="s">
        <v>89</v>
      </c>
      <c r="C42" s="67"/>
      <c r="D42" s="213">
        <v>259022.06001939229</v>
      </c>
      <c r="E42" s="213">
        <v>31952.861015573191</v>
      </c>
      <c r="F42" s="213">
        <v>227069.19900381911</v>
      </c>
    </row>
    <row r="43" spans="1:6" x14ac:dyDescent="0.25">
      <c r="A43" s="243"/>
      <c r="B43" s="68" t="s">
        <v>90</v>
      </c>
      <c r="C43" s="68"/>
      <c r="D43" s="214">
        <v>259611.04085959672</v>
      </c>
      <c r="E43" s="214">
        <v>33121.456272594602</v>
      </c>
      <c r="F43" s="214">
        <v>226489.58458700211</v>
      </c>
    </row>
    <row r="44" spans="1:6" x14ac:dyDescent="0.25">
      <c r="A44" s="241">
        <v>2014</v>
      </c>
      <c r="B44" s="66" t="s">
        <v>86</v>
      </c>
      <c r="C44" s="66"/>
      <c r="D44" s="212">
        <v>254897.62843557054</v>
      </c>
      <c r="E44" s="212">
        <v>33166.418784331676</v>
      </c>
      <c r="F44" s="212">
        <v>221731.20965123887</v>
      </c>
    </row>
    <row r="45" spans="1:6" x14ac:dyDescent="0.25">
      <c r="A45" s="242"/>
      <c r="B45" s="67" t="s">
        <v>88</v>
      </c>
      <c r="C45" s="67"/>
      <c r="D45" s="213">
        <v>251492.56269881086</v>
      </c>
      <c r="E45" s="213">
        <v>32725.034204423369</v>
      </c>
      <c r="F45" s="213">
        <v>218767.52849438746</v>
      </c>
    </row>
    <row r="46" spans="1:6" x14ac:dyDescent="0.25">
      <c r="A46" s="242"/>
      <c r="B46" s="67" t="s">
        <v>89</v>
      </c>
      <c r="C46" s="67"/>
      <c r="D46" s="213">
        <v>250332.24622006217</v>
      </c>
      <c r="E46" s="213">
        <v>32665.363900466156</v>
      </c>
      <c r="F46" s="213">
        <v>217666.88231959598</v>
      </c>
    </row>
    <row r="47" spans="1:6" x14ac:dyDescent="0.25">
      <c r="A47" s="243"/>
      <c r="B47" s="68" t="s">
        <v>90</v>
      </c>
      <c r="C47" s="68"/>
      <c r="D47" s="214">
        <v>247124.57328469487</v>
      </c>
      <c r="E47" s="214">
        <v>32439.829031517973</v>
      </c>
      <c r="F47" s="214">
        <v>214684.74425317688</v>
      </c>
    </row>
    <row r="48" spans="1:6" x14ac:dyDescent="0.25">
      <c r="A48" s="241">
        <v>2015</v>
      </c>
      <c r="B48" s="66" t="s">
        <v>86</v>
      </c>
      <c r="C48" s="66"/>
      <c r="D48" s="212">
        <v>253060.44189952305</v>
      </c>
      <c r="E48" s="212">
        <v>33768.06263382639</v>
      </c>
      <c r="F48" s="212">
        <v>219292.37926569665</v>
      </c>
    </row>
    <row r="49" spans="1:6" x14ac:dyDescent="0.25">
      <c r="A49" s="242"/>
      <c r="B49" s="67" t="s">
        <v>88</v>
      </c>
      <c r="C49" s="67"/>
      <c r="D49" s="213">
        <v>257094.30351261407</v>
      </c>
      <c r="E49" s="213">
        <v>34175.424990410742</v>
      </c>
      <c r="F49" s="213">
        <v>222918.87852220333</v>
      </c>
    </row>
    <row r="50" spans="1:6" x14ac:dyDescent="0.25">
      <c r="A50" s="242"/>
      <c r="B50" s="67" t="s">
        <v>89</v>
      </c>
      <c r="C50" s="67"/>
      <c r="D50" s="213">
        <v>263682.75027247658</v>
      </c>
      <c r="E50" s="213">
        <v>34174.687247236106</v>
      </c>
      <c r="F50" s="213">
        <v>229508.06302524047</v>
      </c>
    </row>
    <row r="51" spans="1:6" x14ac:dyDescent="0.25">
      <c r="A51" s="243"/>
      <c r="B51" s="68" t="s">
        <v>90</v>
      </c>
      <c r="C51" s="68"/>
      <c r="D51" s="214">
        <v>263748.25589337375</v>
      </c>
      <c r="E51" s="214">
        <v>35962.644396137039</v>
      </c>
      <c r="F51" s="214">
        <v>227785.61149723674</v>
      </c>
    </row>
    <row r="52" spans="1:6" x14ac:dyDescent="0.25">
      <c r="A52" s="241">
        <v>2016</v>
      </c>
      <c r="B52" s="66" t="s">
        <v>86</v>
      </c>
      <c r="C52" s="66"/>
      <c r="D52" s="212">
        <v>264557.41170105262</v>
      </c>
      <c r="E52" s="212">
        <v>36448.801620269864</v>
      </c>
      <c r="F52" s="212">
        <v>228108.61008078276</v>
      </c>
    </row>
    <row r="53" spans="1:6" x14ac:dyDescent="0.25">
      <c r="A53" s="242"/>
      <c r="B53" s="67" t="s">
        <v>88</v>
      </c>
      <c r="C53" s="67"/>
      <c r="D53" s="213">
        <v>269979.82033283479</v>
      </c>
      <c r="E53" s="213">
        <v>35394.049388971456</v>
      </c>
      <c r="F53" s="213">
        <v>234585.77094386338</v>
      </c>
    </row>
    <row r="54" spans="1:6" x14ac:dyDescent="0.25">
      <c r="A54" s="242"/>
      <c r="B54" s="67" t="s">
        <v>89</v>
      </c>
      <c r="C54" s="67"/>
      <c r="D54" s="213">
        <v>276131.31896865577</v>
      </c>
      <c r="E54" s="213">
        <v>35872.269600328029</v>
      </c>
      <c r="F54" s="213">
        <v>240259.04936832775</v>
      </c>
    </row>
    <row r="55" spans="1:6" x14ac:dyDescent="0.25">
      <c r="A55" s="243"/>
      <c r="B55" s="68" t="s">
        <v>90</v>
      </c>
      <c r="C55" s="68"/>
      <c r="D55" s="214">
        <v>272886.94029517006</v>
      </c>
      <c r="E55" s="214">
        <v>36380.021395306503</v>
      </c>
      <c r="F55" s="214">
        <v>236506.91889986355</v>
      </c>
    </row>
    <row r="56" spans="1:6" x14ac:dyDescent="0.25">
      <c r="A56" s="241">
        <v>2017</v>
      </c>
      <c r="B56" s="66" t="s">
        <v>86</v>
      </c>
      <c r="C56" s="66"/>
      <c r="D56" s="212">
        <v>272838.76035009843</v>
      </c>
      <c r="E56" s="212">
        <v>36529.617099613017</v>
      </c>
      <c r="F56" s="212">
        <v>236309.14325048539</v>
      </c>
    </row>
    <row r="57" spans="1:6" x14ac:dyDescent="0.25">
      <c r="A57" s="242"/>
      <c r="B57" s="67" t="s">
        <v>88</v>
      </c>
      <c r="C57" s="67"/>
      <c r="D57" s="213">
        <v>270994.15100600541</v>
      </c>
      <c r="E57" s="213">
        <v>36749.43506446683</v>
      </c>
      <c r="F57" s="213">
        <v>234244.71594153863</v>
      </c>
    </row>
    <row r="58" spans="1:6" x14ac:dyDescent="0.25">
      <c r="A58" s="242"/>
      <c r="B58" s="67" t="s">
        <v>89</v>
      </c>
      <c r="C58" s="67"/>
      <c r="D58" s="213">
        <v>267023.80712965003</v>
      </c>
      <c r="E58" s="213">
        <v>35703.398264891344</v>
      </c>
      <c r="F58" s="213">
        <v>231320.40886475868</v>
      </c>
    </row>
    <row r="59" spans="1:6" x14ac:dyDescent="0.25">
      <c r="A59" s="243"/>
      <c r="B59" s="68" t="s">
        <v>90</v>
      </c>
      <c r="C59" s="68"/>
      <c r="D59" s="214">
        <v>264226.9782575274</v>
      </c>
      <c r="E59" s="214">
        <v>35764.080117355945</v>
      </c>
      <c r="F59" s="214">
        <v>228462.89814017146</v>
      </c>
    </row>
    <row r="60" spans="1:6" x14ac:dyDescent="0.25">
      <c r="A60" s="241">
        <v>2018</v>
      </c>
      <c r="B60" s="66" t="s">
        <v>86</v>
      </c>
      <c r="C60" s="66"/>
      <c r="D60" s="212">
        <v>276058.61409033928</v>
      </c>
      <c r="E60" s="212">
        <v>38001.084531794411</v>
      </c>
      <c r="F60" s="212">
        <v>238057.52955854489</v>
      </c>
    </row>
    <row r="61" spans="1:6" x14ac:dyDescent="0.25">
      <c r="A61" s="242"/>
      <c r="B61" s="67" t="s">
        <v>88</v>
      </c>
      <c r="C61" s="67"/>
      <c r="D61" s="213">
        <v>282178.51940502197</v>
      </c>
      <c r="E61" s="213">
        <v>37956.551167729434</v>
      </c>
      <c r="F61" s="213">
        <v>244221.96823729257</v>
      </c>
    </row>
    <row r="62" spans="1:6" x14ac:dyDescent="0.25">
      <c r="A62" s="242"/>
      <c r="B62" s="67" t="s">
        <v>89</v>
      </c>
      <c r="C62" s="67"/>
      <c r="D62" s="213">
        <v>278008.12356024969</v>
      </c>
      <c r="E62" s="213">
        <v>37417.58761416404</v>
      </c>
      <c r="F62" s="213">
        <v>240590.53594608567</v>
      </c>
    </row>
    <row r="63" spans="1:6" x14ac:dyDescent="0.25">
      <c r="A63" s="243"/>
      <c r="B63" s="68" t="s">
        <v>90</v>
      </c>
      <c r="C63" s="68"/>
      <c r="D63" s="214">
        <v>275522.30497823423</v>
      </c>
      <c r="E63" s="214">
        <v>37830.703229165752</v>
      </c>
      <c r="F63" s="214">
        <v>237691.60174906853</v>
      </c>
    </row>
    <row r="64" spans="1:6" x14ac:dyDescent="0.25">
      <c r="A64" s="241">
        <v>2019</v>
      </c>
      <c r="B64" s="66" t="s">
        <v>86</v>
      </c>
      <c r="C64" s="66"/>
      <c r="D64" s="212">
        <v>288393.17533541663</v>
      </c>
      <c r="E64" s="212">
        <v>40908.3254023552</v>
      </c>
      <c r="F64" s="212">
        <v>247484.84993306146</v>
      </c>
    </row>
    <row r="65" spans="1:6" x14ac:dyDescent="0.25">
      <c r="A65" s="242"/>
      <c r="B65" s="67" t="s">
        <v>88</v>
      </c>
      <c r="C65" s="67"/>
      <c r="D65" s="213">
        <v>293717.01416693203</v>
      </c>
      <c r="E65" s="213">
        <v>40761.971837169069</v>
      </c>
      <c r="F65" s="213">
        <v>252955.04232976295</v>
      </c>
    </row>
    <row r="66" spans="1:6" x14ac:dyDescent="0.25">
      <c r="A66" s="242"/>
      <c r="B66" s="67" t="s">
        <v>89</v>
      </c>
      <c r="C66" s="67"/>
      <c r="D66" s="213">
        <v>296183.61293783417</v>
      </c>
      <c r="E66" s="213">
        <v>39996.953061147935</v>
      </c>
      <c r="F66" s="213">
        <v>256186.6598766862</v>
      </c>
    </row>
    <row r="67" spans="1:6" x14ac:dyDescent="0.25">
      <c r="A67" s="243"/>
      <c r="B67" s="68" t="s">
        <v>90</v>
      </c>
      <c r="C67" s="68"/>
      <c r="D67" s="214">
        <v>301280.03003122576</v>
      </c>
      <c r="E67" s="214">
        <v>41985.727765598647</v>
      </c>
      <c r="F67" s="214">
        <v>259294.30226562708</v>
      </c>
    </row>
    <row r="68" spans="1:6" x14ac:dyDescent="0.25">
      <c r="A68" s="241">
        <v>2020</v>
      </c>
      <c r="B68" s="66" t="s">
        <v>86</v>
      </c>
      <c r="C68" s="66"/>
      <c r="D68" s="212">
        <v>318907.31951399997</v>
      </c>
      <c r="E68" s="212">
        <v>44755.878435500003</v>
      </c>
      <c r="F68" s="212">
        <v>274151.44107850001</v>
      </c>
    </row>
    <row r="69" spans="1:6" x14ac:dyDescent="0.25">
      <c r="A69" s="242"/>
      <c r="B69" s="67" t="s">
        <v>133</v>
      </c>
      <c r="C69" s="67"/>
      <c r="D69" s="70" t="s">
        <v>91</v>
      </c>
      <c r="E69" s="70" t="s">
        <v>91</v>
      </c>
      <c r="F69" s="70" t="s">
        <v>91</v>
      </c>
    </row>
    <row r="70" spans="1:6" x14ac:dyDescent="0.25">
      <c r="A70" s="242"/>
      <c r="B70" s="67" t="s">
        <v>89</v>
      </c>
      <c r="C70" s="67"/>
      <c r="D70" s="213">
        <v>279373.5633202368</v>
      </c>
      <c r="E70" s="213">
        <v>40337.238472165067</v>
      </c>
      <c r="F70" s="213">
        <v>239036.32484807176</v>
      </c>
    </row>
    <row r="71" spans="1:6" x14ac:dyDescent="0.25">
      <c r="A71" s="243"/>
      <c r="B71" s="68" t="s">
        <v>90</v>
      </c>
      <c r="C71" s="68"/>
      <c r="D71" s="214">
        <v>296778.21850704681</v>
      </c>
      <c r="E71" s="214">
        <v>43980.148408903391</v>
      </c>
      <c r="F71" s="214">
        <v>252798.07009814342</v>
      </c>
    </row>
    <row r="72" spans="1:6" x14ac:dyDescent="0.25">
      <c r="A72" s="241">
        <v>2021</v>
      </c>
      <c r="B72" s="66" t="s">
        <v>86</v>
      </c>
      <c r="C72" s="66"/>
      <c r="D72" s="212">
        <v>306736.6775680501</v>
      </c>
      <c r="E72" s="212">
        <v>45751.995681781824</v>
      </c>
      <c r="F72" s="212">
        <v>260984.68188626826</v>
      </c>
    </row>
    <row r="73" spans="1:6" x14ac:dyDescent="0.25">
      <c r="A73" s="242"/>
      <c r="B73" s="67" t="s">
        <v>88</v>
      </c>
      <c r="C73" s="67"/>
      <c r="D73" s="213">
        <v>316141.8677572991</v>
      </c>
      <c r="E73" s="213">
        <v>45059.371650051282</v>
      </c>
      <c r="F73" s="213">
        <v>271082.49610724783</v>
      </c>
    </row>
    <row r="74" spans="1:6" x14ac:dyDescent="0.25">
      <c r="A74" s="242"/>
      <c r="B74" s="67" t="s">
        <v>89</v>
      </c>
      <c r="C74" s="67"/>
      <c r="D74" s="213">
        <v>317119.01255973981</v>
      </c>
      <c r="E74" s="213">
        <v>44905.01845963583</v>
      </c>
      <c r="F74" s="213">
        <v>272213.99410010397</v>
      </c>
    </row>
    <row r="75" spans="1:6" x14ac:dyDescent="0.25">
      <c r="A75" s="243"/>
      <c r="B75" s="68" t="s">
        <v>90</v>
      </c>
      <c r="C75" s="68"/>
      <c r="D75" s="214">
        <v>313601.41459372046</v>
      </c>
      <c r="E75" s="214">
        <v>43568.106740419891</v>
      </c>
      <c r="F75" s="214">
        <v>270033.30785330053</v>
      </c>
    </row>
    <row r="76" spans="1:6" x14ac:dyDescent="0.25">
      <c r="A76" s="241">
        <v>2022</v>
      </c>
      <c r="B76" s="66" t="s">
        <v>86</v>
      </c>
      <c r="C76" s="66"/>
      <c r="D76" s="212">
        <v>328606.9543861784</v>
      </c>
      <c r="E76" s="212">
        <v>45730.899899074153</v>
      </c>
      <c r="F76" s="212">
        <v>282876.05448710424</v>
      </c>
    </row>
    <row r="77" spans="1:6" x14ac:dyDescent="0.25">
      <c r="A77" s="242"/>
      <c r="B77" s="67" t="s">
        <v>88</v>
      </c>
      <c r="C77" s="67"/>
      <c r="D77" s="213">
        <v>330521.91212438332</v>
      </c>
      <c r="E77" s="213">
        <v>45821.498776611348</v>
      </c>
      <c r="F77" s="213">
        <v>284700.41334777197</v>
      </c>
    </row>
    <row r="78" spans="1:6" x14ac:dyDescent="0.25">
      <c r="A78" s="242"/>
      <c r="B78" s="67" t="s">
        <v>89</v>
      </c>
      <c r="C78" s="67"/>
      <c r="D78" s="213">
        <v>321108.71285872412</v>
      </c>
      <c r="E78" s="213">
        <v>45286.410924185679</v>
      </c>
      <c r="F78" s="213">
        <v>275822.30193453841</v>
      </c>
    </row>
    <row r="79" spans="1:6" x14ac:dyDescent="0.25">
      <c r="A79" s="243"/>
      <c r="B79" s="68" t="s">
        <v>90</v>
      </c>
      <c r="C79" s="68"/>
      <c r="D79" s="214">
        <v>328773.19339558686</v>
      </c>
      <c r="E79" s="214">
        <v>47224.251508635942</v>
      </c>
      <c r="F79" s="214">
        <v>281548.94188695087</v>
      </c>
    </row>
    <row r="80" spans="1:6" x14ac:dyDescent="0.25">
      <c r="A80" s="241">
        <v>2023</v>
      </c>
      <c r="B80" s="66" t="s">
        <v>86</v>
      </c>
      <c r="C80" s="66"/>
      <c r="D80" s="212">
        <v>352700.25355994777</v>
      </c>
      <c r="E80" s="212">
        <v>50408.001454959813</v>
      </c>
      <c r="F80" s="212">
        <v>302292.25210498797</v>
      </c>
    </row>
    <row r="81" spans="1:14" x14ac:dyDescent="0.25">
      <c r="A81" s="242"/>
      <c r="B81" s="67" t="s">
        <v>88</v>
      </c>
      <c r="C81" s="67"/>
      <c r="D81" s="213">
        <v>354610.3406368224</v>
      </c>
      <c r="E81" s="213">
        <v>51051.300479860707</v>
      </c>
      <c r="F81" s="213">
        <v>303559.04015696165</v>
      </c>
    </row>
    <row r="82" spans="1:14" x14ac:dyDescent="0.25">
      <c r="A82" s="242"/>
      <c r="B82" s="67" t="s">
        <v>89</v>
      </c>
      <c r="C82" s="67"/>
      <c r="D82" s="213">
        <v>357011.3642603755</v>
      </c>
      <c r="E82" s="213">
        <v>50345.818168225866</v>
      </c>
      <c r="F82" s="213">
        <v>306665.54609214957</v>
      </c>
    </row>
    <row r="83" spans="1:14" x14ac:dyDescent="0.25">
      <c r="A83" s="243"/>
      <c r="B83" s="68" t="s">
        <v>134</v>
      </c>
      <c r="C83" s="68"/>
      <c r="D83" s="214">
        <v>361948.57100490865</v>
      </c>
      <c r="E83" s="214">
        <v>52071.195653241884</v>
      </c>
      <c r="F83" s="214">
        <v>309877.37535166676</v>
      </c>
    </row>
    <row r="84" spans="1:14" x14ac:dyDescent="0.25">
      <c r="A84" s="241">
        <v>2024</v>
      </c>
      <c r="B84" s="66" t="s">
        <v>86</v>
      </c>
      <c r="C84" s="66"/>
      <c r="D84" s="212">
        <v>377997.31249057117</v>
      </c>
      <c r="E84" s="212">
        <v>53242.0750303815</v>
      </c>
      <c r="F84" s="212">
        <v>324755.23746018967</v>
      </c>
    </row>
    <row r="85" spans="1:14" x14ac:dyDescent="0.25">
      <c r="A85" s="242"/>
      <c r="B85" s="67" t="s">
        <v>88</v>
      </c>
      <c r="C85" s="67"/>
      <c r="D85" s="213">
        <v>384907.936297009</v>
      </c>
      <c r="E85" s="213">
        <v>55519.412497587946</v>
      </c>
      <c r="F85" s="213">
        <v>329388.52379942103</v>
      </c>
    </row>
    <row r="86" spans="1:14" x14ac:dyDescent="0.25">
      <c r="A86" s="242"/>
      <c r="B86" s="67" t="s">
        <v>89</v>
      </c>
      <c r="C86" s="67"/>
      <c r="D86" s="213">
        <v>385672.29932396131</v>
      </c>
      <c r="E86" s="213">
        <v>53347.935775127604</v>
      </c>
      <c r="F86" s="213">
        <v>332324.3635488337</v>
      </c>
    </row>
    <row r="87" spans="1:14" x14ac:dyDescent="0.25">
      <c r="A87" s="243"/>
      <c r="B87" s="68" t="s">
        <v>90</v>
      </c>
      <c r="C87" s="68"/>
      <c r="D87" s="214">
        <v>372601.17787628178</v>
      </c>
      <c r="E87" s="214">
        <v>47499.558430507503</v>
      </c>
      <c r="F87" s="214">
        <v>325101.6194457743</v>
      </c>
    </row>
    <row r="88" spans="1:14" s="2" customFormat="1" ht="12.75" x14ac:dyDescent="0.2">
      <c r="A88" s="250">
        <v>2025</v>
      </c>
      <c r="B88" s="66" t="s">
        <v>86</v>
      </c>
      <c r="C88" s="66"/>
      <c r="D88" s="212">
        <v>377409.64926310629</v>
      </c>
      <c r="E88" s="212">
        <v>49665.139941521898</v>
      </c>
      <c r="F88" s="212">
        <v>327744.50932158419</v>
      </c>
      <c r="G88" s="114"/>
      <c r="I88" s="115"/>
      <c r="J88" s="4"/>
      <c r="K88" s="11"/>
      <c r="M88" s="4"/>
      <c r="N88" s="4"/>
    </row>
    <row r="89" spans="1:14" s="2" customFormat="1" ht="12.75" x14ac:dyDescent="0.2">
      <c r="A89" s="251"/>
      <c r="B89" s="67" t="s">
        <v>88</v>
      </c>
      <c r="C89" s="67"/>
      <c r="D89" s="213">
        <v>374281.32642666542</v>
      </c>
      <c r="E89" s="213">
        <v>49062.3344982977</v>
      </c>
      <c r="F89" s="213">
        <v>325218.99192836852</v>
      </c>
      <c r="G89" s="114"/>
      <c r="I89" s="115"/>
      <c r="J89" s="4"/>
      <c r="K89" s="11"/>
      <c r="M89" s="4"/>
      <c r="N89" s="4"/>
    </row>
    <row r="90" spans="1:14" s="2" customFormat="1" ht="12.75" x14ac:dyDescent="0.2">
      <c r="A90" s="251"/>
      <c r="B90" s="67" t="s">
        <v>89</v>
      </c>
      <c r="C90" s="67"/>
      <c r="D90" s="213">
        <v>376859.44002260268</v>
      </c>
      <c r="E90" s="213">
        <v>49121.020099084402</v>
      </c>
      <c r="F90" s="213">
        <v>327738.4199235196</v>
      </c>
      <c r="G90" s="114"/>
      <c r="I90" s="115"/>
      <c r="J90" s="4"/>
      <c r="K90" s="11"/>
      <c r="M90" s="4"/>
      <c r="N90" s="4"/>
    </row>
    <row r="91" spans="1:14" s="2" customFormat="1" ht="12.75" x14ac:dyDescent="0.2">
      <c r="A91" s="251"/>
      <c r="B91" s="67" t="s">
        <v>90</v>
      </c>
      <c r="C91" s="67"/>
      <c r="D91" s="213">
        <v>403431.11716203118</v>
      </c>
      <c r="E91" s="213">
        <v>51566.8284758675</v>
      </c>
      <c r="F91" s="213">
        <v>351864.28868616308</v>
      </c>
      <c r="G91" s="114"/>
      <c r="I91" s="115"/>
      <c r="J91" s="4"/>
      <c r="K91" s="11"/>
      <c r="M91" s="4"/>
      <c r="N91" s="4"/>
    </row>
    <row r="92" spans="1:14" s="2" customFormat="1" ht="3.75" customHeight="1" x14ac:dyDescent="0.2">
      <c r="A92" s="226"/>
      <c r="B92" s="67"/>
      <c r="C92" s="67"/>
      <c r="D92" s="213"/>
      <c r="E92" s="213"/>
      <c r="F92" s="213"/>
      <c r="G92" s="114"/>
      <c r="I92" s="115"/>
      <c r="J92" s="4"/>
      <c r="K92" s="11"/>
      <c r="M92" s="4"/>
      <c r="N92" s="4"/>
    </row>
    <row r="93" spans="1:14" s="2" customFormat="1" ht="0.6" customHeight="1" x14ac:dyDescent="0.2">
      <c r="A93" s="26"/>
      <c r="B93" s="26"/>
      <c r="C93" s="26"/>
      <c r="D93" s="30"/>
      <c r="E93" s="30"/>
      <c r="F93" s="30"/>
      <c r="G93" s="114"/>
      <c r="I93" s="115"/>
      <c r="J93" s="4"/>
      <c r="K93" s="11"/>
      <c r="M93" s="4"/>
      <c r="N93" s="4"/>
    </row>
    <row r="94" spans="1:14" ht="4.5" customHeight="1" x14ac:dyDescent="0.25">
      <c r="A94" s="9"/>
      <c r="B94" s="249"/>
      <c r="C94" s="249"/>
      <c r="D94" s="249"/>
      <c r="E94" s="249"/>
      <c r="F94" s="249"/>
    </row>
    <row r="95" spans="1:14" ht="76.5" customHeight="1" x14ac:dyDescent="0.25">
      <c r="A95" s="49" t="s">
        <v>94</v>
      </c>
      <c r="B95" s="248" t="s">
        <v>95</v>
      </c>
      <c r="C95" s="248"/>
      <c r="D95" s="248"/>
      <c r="E95" s="248"/>
      <c r="F95" s="248"/>
      <c r="G95" s="31"/>
      <c r="H95" s="31"/>
      <c r="I95" s="31"/>
      <c r="J95" s="31"/>
      <c r="K95" s="31"/>
      <c r="L95" s="31"/>
      <c r="M95" s="31"/>
      <c r="N95" s="31"/>
    </row>
    <row r="96" spans="1:14" ht="71.25" customHeight="1" x14ac:dyDescent="0.25">
      <c r="A96" s="50" t="s">
        <v>96</v>
      </c>
      <c r="B96" s="253" t="s">
        <v>135</v>
      </c>
      <c r="C96" s="253"/>
      <c r="D96" s="253"/>
      <c r="E96" s="253"/>
      <c r="F96" s="253"/>
    </row>
    <row r="97" spans="1:14" ht="30.75" customHeight="1" x14ac:dyDescent="0.25">
      <c r="A97" s="50" t="s">
        <v>98</v>
      </c>
      <c r="B97" s="248" t="s">
        <v>101</v>
      </c>
      <c r="C97" s="248"/>
      <c r="D97" s="248"/>
      <c r="E97" s="248"/>
      <c r="F97" s="248"/>
      <c r="G97" s="31"/>
      <c r="H97" s="31"/>
      <c r="I97" s="31"/>
      <c r="J97" s="31"/>
      <c r="K97" s="31"/>
      <c r="L97" s="31"/>
      <c r="M97" s="31"/>
      <c r="N97" s="31"/>
    </row>
    <row r="98" spans="1:14" ht="34.5" customHeight="1" x14ac:dyDescent="0.25">
      <c r="A98" s="50" t="s">
        <v>100</v>
      </c>
      <c r="B98" s="253" t="s">
        <v>126</v>
      </c>
      <c r="C98" s="253"/>
      <c r="D98" s="253"/>
      <c r="E98" s="253"/>
      <c r="F98" s="253"/>
      <c r="G98" s="33"/>
      <c r="H98" s="33"/>
      <c r="I98" s="33"/>
      <c r="J98" s="33"/>
      <c r="K98" s="33"/>
      <c r="L98" s="33"/>
      <c r="M98" s="33"/>
      <c r="N98" s="33"/>
    </row>
    <row r="99" spans="1:14" ht="79.5" customHeight="1" x14ac:dyDescent="0.25">
      <c r="A99" s="50" t="s">
        <v>102</v>
      </c>
      <c r="B99" s="248" t="s">
        <v>103</v>
      </c>
      <c r="C99" s="248"/>
      <c r="D99" s="248"/>
      <c r="E99" s="248"/>
      <c r="F99" s="248"/>
      <c r="G99" s="31"/>
      <c r="H99" s="31"/>
      <c r="I99" s="31"/>
      <c r="J99" s="31"/>
      <c r="K99" s="31"/>
      <c r="L99" s="31"/>
      <c r="M99" s="31"/>
      <c r="N99" s="31"/>
    </row>
    <row r="100" spans="1:14" ht="68.25" customHeight="1" x14ac:dyDescent="0.25">
      <c r="A100" s="50" t="s">
        <v>104</v>
      </c>
      <c r="B100" s="248" t="s">
        <v>105</v>
      </c>
      <c r="C100" s="248"/>
      <c r="D100" s="248"/>
      <c r="E100" s="248"/>
      <c r="F100" s="248"/>
      <c r="G100" s="31"/>
      <c r="H100" s="31"/>
      <c r="I100" s="31"/>
      <c r="J100" s="31"/>
      <c r="K100" s="31"/>
      <c r="L100" s="31"/>
      <c r="M100" s="31"/>
      <c r="N100" s="31"/>
    </row>
    <row r="101" spans="1:14" ht="12" customHeight="1" x14ac:dyDescent="0.25">
      <c r="A101" s="49" t="s">
        <v>108</v>
      </c>
      <c r="B101" s="248" t="s">
        <v>109</v>
      </c>
      <c r="C101" s="248"/>
      <c r="D101" s="248"/>
      <c r="E101" s="248"/>
      <c r="F101" s="248"/>
      <c r="G101" s="31"/>
      <c r="H101" s="31"/>
      <c r="I101" s="31"/>
      <c r="J101" s="31"/>
      <c r="K101" s="31"/>
    </row>
    <row r="102" spans="1:14" ht="43.5" customHeight="1" x14ac:dyDescent="0.25">
      <c r="A102" s="49" t="s">
        <v>110</v>
      </c>
      <c r="B102" s="248" t="s">
        <v>111</v>
      </c>
      <c r="C102" s="248"/>
      <c r="D102" s="248"/>
      <c r="E102" s="248"/>
      <c r="F102" s="248"/>
      <c r="G102" s="31"/>
      <c r="H102" s="31"/>
      <c r="I102" s="31"/>
      <c r="J102" s="31"/>
      <c r="K102" s="31"/>
      <c r="L102" s="31"/>
      <c r="M102" s="31"/>
      <c r="N102" s="31"/>
    </row>
  </sheetData>
  <mergeCells count="31">
    <mergeCell ref="B101:F101"/>
    <mergeCell ref="B102:F102"/>
    <mergeCell ref="B95:F95"/>
    <mergeCell ref="B96:F96"/>
    <mergeCell ref="B97:F97"/>
    <mergeCell ref="B98:F98"/>
    <mergeCell ref="B99:F99"/>
    <mergeCell ref="B100:F100"/>
    <mergeCell ref="A72:A75"/>
    <mergeCell ref="A76:A79"/>
    <mergeCell ref="A80:A83"/>
    <mergeCell ref="A84:A87"/>
    <mergeCell ref="B94:F94"/>
    <mergeCell ref="A88:A91"/>
    <mergeCell ref="A52:A55"/>
    <mergeCell ref="A56:A59"/>
    <mergeCell ref="A60:A63"/>
    <mergeCell ref="A64:A67"/>
    <mergeCell ref="A68:A71"/>
    <mergeCell ref="A48:A51"/>
    <mergeCell ref="A3:E3"/>
    <mergeCell ref="A8:A11"/>
    <mergeCell ref="A12:A15"/>
    <mergeCell ref="A16:A19"/>
    <mergeCell ref="A20:A23"/>
    <mergeCell ref="A24:A27"/>
    <mergeCell ref="A28:A31"/>
    <mergeCell ref="A32:A35"/>
    <mergeCell ref="A36:A39"/>
    <mergeCell ref="A40:A43"/>
    <mergeCell ref="A44:A47"/>
  </mergeCells>
  <hyperlinks>
    <hyperlink ref="F6" location="Contenido!A1" tooltip="Índice" display="Índice" xr:uid="{00000000-0004-0000-0400-000000000000}"/>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9EFB9-BEFE-4AF7-A08B-28D82136F639}">
  <dimension ref="A1:M100"/>
  <sheetViews>
    <sheetView zoomScaleNormal="100" workbookViewId="0">
      <pane ySplit="7" topLeftCell="A8" activePane="bottomLeft" state="frozen"/>
      <selection activeCell="R83" sqref="R83"/>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18.Yuc.</v>
      </c>
      <c r="M3" s="254"/>
    </row>
    <row r="4" spans="1:13" ht="12.95" customHeight="1" x14ac:dyDescent="0.25">
      <c r="A4" s="98" t="s">
        <v>166</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v>1737.3961331749999</v>
      </c>
      <c r="D8" s="218">
        <v>13559.4631291976</v>
      </c>
      <c r="E8" s="218">
        <v>4636.6919809198998</v>
      </c>
      <c r="F8" s="218">
        <v>6474.3319037852998</v>
      </c>
      <c r="G8" s="218">
        <v>5260.3835194310004</v>
      </c>
      <c r="H8" s="218">
        <v>4175.3885316652004</v>
      </c>
      <c r="I8" s="218">
        <v>6613.3653462304001</v>
      </c>
      <c r="J8" s="218">
        <v>9839.3228294452001</v>
      </c>
      <c r="K8" s="218">
        <v>10586.345922079099</v>
      </c>
      <c r="L8" s="218">
        <v>4638.9324218740003</v>
      </c>
      <c r="M8" s="218">
        <v>9800.7910795637999</v>
      </c>
    </row>
    <row r="9" spans="1:13" x14ac:dyDescent="0.25">
      <c r="A9" s="256"/>
      <c r="B9" s="77" t="s">
        <v>88</v>
      </c>
      <c r="C9" s="219">
        <v>1806.4286557349999</v>
      </c>
      <c r="D9" s="219" t="s">
        <v>87</v>
      </c>
      <c r="E9" s="219">
        <v>3918.8262153595001</v>
      </c>
      <c r="F9" s="219">
        <v>5975.0869253819001</v>
      </c>
      <c r="G9" s="219">
        <v>5403.9567381377001</v>
      </c>
      <c r="H9" s="219">
        <v>4792.2928975485002</v>
      </c>
      <c r="I9" s="219">
        <v>8391.6181386608005</v>
      </c>
      <c r="J9" s="219">
        <v>9412.209737270301</v>
      </c>
      <c r="K9" s="219">
        <v>12052.7815893925</v>
      </c>
      <c r="L9" s="219">
        <v>4334.5592934704</v>
      </c>
      <c r="M9" s="219">
        <v>9140.7509977737009</v>
      </c>
    </row>
    <row r="10" spans="1:13" x14ac:dyDescent="0.25">
      <c r="A10" s="256"/>
      <c r="B10" s="77" t="s">
        <v>89</v>
      </c>
      <c r="C10" s="219">
        <v>1480.1031921010999</v>
      </c>
      <c r="D10" s="219" t="s">
        <v>87</v>
      </c>
      <c r="E10" s="219">
        <v>4010.5135102103</v>
      </c>
      <c r="F10" s="219">
        <v>6174.3041633664006</v>
      </c>
      <c r="G10" s="219">
        <v>5445.0608384860998</v>
      </c>
      <c r="H10" s="219">
        <v>4406.0103710768999</v>
      </c>
      <c r="I10" s="219">
        <v>8156.2009712659001</v>
      </c>
      <c r="J10" s="219">
        <v>9180.9026485208997</v>
      </c>
      <c r="K10" s="219">
        <v>11515.3489297371</v>
      </c>
      <c r="L10" s="219">
        <v>4242.4893304539</v>
      </c>
      <c r="M10" s="219">
        <v>8430.0000991672005</v>
      </c>
    </row>
    <row r="11" spans="1:13" x14ac:dyDescent="0.25">
      <c r="A11" s="257"/>
      <c r="B11" s="78" t="s">
        <v>90</v>
      </c>
      <c r="C11" s="220">
        <v>2080.5457865051999</v>
      </c>
      <c r="D11" s="220" t="s">
        <v>87</v>
      </c>
      <c r="E11" s="220">
        <v>3815.6957747058</v>
      </c>
      <c r="F11" s="220">
        <v>5936.4064494008999</v>
      </c>
      <c r="G11" s="220">
        <v>5333.3434302045998</v>
      </c>
      <c r="H11" s="220">
        <v>4888.9451456922998</v>
      </c>
      <c r="I11" s="220">
        <v>6895.5840828405999</v>
      </c>
      <c r="J11" s="220">
        <v>8261.8729947183001</v>
      </c>
      <c r="K11" s="220">
        <v>11992.418728836999</v>
      </c>
      <c r="L11" s="220">
        <v>4167.6885346387999</v>
      </c>
      <c r="M11" s="220">
        <v>8614.6636544718003</v>
      </c>
    </row>
    <row r="12" spans="1:13" x14ac:dyDescent="0.25">
      <c r="A12" s="255">
        <v>2006</v>
      </c>
      <c r="B12" s="76" t="s">
        <v>86</v>
      </c>
      <c r="C12" s="218" t="s">
        <v>87</v>
      </c>
      <c r="D12" s="218">
        <v>12627.696235204101</v>
      </c>
      <c r="E12" s="218">
        <v>4099.5706453074999</v>
      </c>
      <c r="F12" s="218">
        <v>6441.0418915558002</v>
      </c>
      <c r="G12" s="218">
        <v>5466.3886047452006</v>
      </c>
      <c r="H12" s="218">
        <v>4373.4190555299001</v>
      </c>
      <c r="I12" s="218">
        <v>8231.6537321714004</v>
      </c>
      <c r="J12" s="218">
        <v>8447.8398346972008</v>
      </c>
      <c r="K12" s="218">
        <v>11793.9979186731</v>
      </c>
      <c r="L12" s="218">
        <v>3947.1957756404004</v>
      </c>
      <c r="M12" s="218">
        <v>7319.2087942991002</v>
      </c>
    </row>
    <row r="13" spans="1:13" x14ac:dyDescent="0.25">
      <c r="A13" s="256"/>
      <c r="B13" s="77" t="s">
        <v>88</v>
      </c>
      <c r="C13" s="219">
        <v>1756.6477612793001</v>
      </c>
      <c r="D13" s="219" t="s">
        <v>87</v>
      </c>
      <c r="E13" s="219">
        <v>4443.9728054122997</v>
      </c>
      <c r="F13" s="219">
        <v>6559.9902858053001</v>
      </c>
      <c r="G13" s="219">
        <v>5061.2804594876998</v>
      </c>
      <c r="H13" s="219">
        <v>4282.7157072143</v>
      </c>
      <c r="I13" s="219">
        <v>7857.3965749735007</v>
      </c>
      <c r="J13" s="219">
        <v>8293.6869052149996</v>
      </c>
      <c r="K13" s="219">
        <v>11240.282020244</v>
      </c>
      <c r="L13" s="219">
        <v>4039.9593121837001</v>
      </c>
      <c r="M13" s="219">
        <v>7359.8259541359002</v>
      </c>
    </row>
    <row r="14" spans="1:13" x14ac:dyDescent="0.25">
      <c r="A14" s="256"/>
      <c r="B14" s="77" t="s">
        <v>89</v>
      </c>
      <c r="C14" s="219">
        <v>1773.4064824182001</v>
      </c>
      <c r="D14" s="219" t="s">
        <v>87</v>
      </c>
      <c r="E14" s="219">
        <v>4443.5869559753</v>
      </c>
      <c r="F14" s="219">
        <v>7853.4481015929005</v>
      </c>
      <c r="G14" s="219">
        <v>6461.9055198126007</v>
      </c>
      <c r="H14" s="219">
        <v>3766.7062662545</v>
      </c>
      <c r="I14" s="219">
        <v>7105.9174273038007</v>
      </c>
      <c r="J14" s="219">
        <v>9485.0629503255004</v>
      </c>
      <c r="K14" s="219">
        <v>11064.5435432141</v>
      </c>
      <c r="L14" s="219">
        <v>4344.4924778864997</v>
      </c>
      <c r="M14" s="219">
        <v>6781.0667919901007</v>
      </c>
    </row>
    <row r="15" spans="1:13" x14ac:dyDescent="0.25">
      <c r="A15" s="257"/>
      <c r="B15" s="78" t="s">
        <v>90</v>
      </c>
      <c r="C15" s="220">
        <v>1747.4337344604</v>
      </c>
      <c r="D15" s="220">
        <v>10943.097992484001</v>
      </c>
      <c r="E15" s="220">
        <v>4168.0251799304006</v>
      </c>
      <c r="F15" s="220">
        <v>6991.1682755285001</v>
      </c>
      <c r="G15" s="220">
        <v>5359.0693976191005</v>
      </c>
      <c r="H15" s="220">
        <v>4068.7130054806003</v>
      </c>
      <c r="I15" s="220">
        <v>7266.3489979943006</v>
      </c>
      <c r="J15" s="220" t="s">
        <v>87</v>
      </c>
      <c r="K15" s="220">
        <v>10781.6932619158</v>
      </c>
      <c r="L15" s="220">
        <v>3953.6252611288</v>
      </c>
      <c r="M15" s="220">
        <v>7524.3058899983007</v>
      </c>
    </row>
    <row r="16" spans="1:13" x14ac:dyDescent="0.25">
      <c r="A16" s="255">
        <v>2007</v>
      </c>
      <c r="B16" s="76" t="s">
        <v>86</v>
      </c>
      <c r="C16" s="218">
        <v>1909.2038482451001</v>
      </c>
      <c r="D16" s="218">
        <v>12121.645566872201</v>
      </c>
      <c r="E16" s="218">
        <v>4194.2365879949002</v>
      </c>
      <c r="F16" s="218">
        <v>7146.7999347820005</v>
      </c>
      <c r="G16" s="218">
        <v>5947.2852690811005</v>
      </c>
      <c r="H16" s="218">
        <v>4326.8797798080004</v>
      </c>
      <c r="I16" s="218">
        <v>6391.3572497676005</v>
      </c>
      <c r="J16" s="218">
        <v>10756.7310178879</v>
      </c>
      <c r="K16" s="218">
        <v>10653.224313709301</v>
      </c>
      <c r="L16" s="218">
        <v>4123.7745888186</v>
      </c>
      <c r="M16" s="218">
        <v>7224.1152808505003</v>
      </c>
    </row>
    <row r="17" spans="1:13" x14ac:dyDescent="0.25">
      <c r="A17" s="256"/>
      <c r="B17" s="77" t="s">
        <v>88</v>
      </c>
      <c r="C17" s="219">
        <v>1885.4425939685</v>
      </c>
      <c r="D17" s="219" t="s">
        <v>87</v>
      </c>
      <c r="E17" s="219">
        <v>4197.7084172871</v>
      </c>
      <c r="F17" s="219">
        <v>7590.5046753637998</v>
      </c>
      <c r="G17" s="219">
        <v>5646.2232397789003</v>
      </c>
      <c r="H17" s="219" t="s">
        <v>87</v>
      </c>
      <c r="I17" s="219">
        <v>7688.6476290342998</v>
      </c>
      <c r="J17" s="219" t="s">
        <v>87</v>
      </c>
      <c r="K17" s="219">
        <v>11293.703682707301</v>
      </c>
      <c r="L17" s="219">
        <v>4024.4079618835003</v>
      </c>
      <c r="M17" s="219">
        <v>8249.7889220415</v>
      </c>
    </row>
    <row r="18" spans="1:13" x14ac:dyDescent="0.25">
      <c r="A18" s="256"/>
      <c r="B18" s="77" t="s">
        <v>89</v>
      </c>
      <c r="C18" s="219">
        <v>2229.5198553512</v>
      </c>
      <c r="D18" s="219" t="s">
        <v>87</v>
      </c>
      <c r="E18" s="219">
        <v>4174.0147706345997</v>
      </c>
      <c r="F18" s="219">
        <v>6842.8480458642007</v>
      </c>
      <c r="G18" s="219">
        <v>5483.8243221006005</v>
      </c>
      <c r="H18" s="219">
        <v>4216.7213862802</v>
      </c>
      <c r="I18" s="219">
        <v>7291.5886704050999</v>
      </c>
      <c r="J18" s="219">
        <v>9520.5919058670006</v>
      </c>
      <c r="K18" s="219">
        <v>10707.406679957501</v>
      </c>
      <c r="L18" s="219">
        <v>3987.4964763132002</v>
      </c>
      <c r="M18" s="219">
        <v>8623.8824478369006</v>
      </c>
    </row>
    <row r="19" spans="1:13" x14ac:dyDescent="0.25">
      <c r="A19" s="257"/>
      <c r="B19" s="78" t="s">
        <v>90</v>
      </c>
      <c r="C19" s="220">
        <v>2301.7818323001002</v>
      </c>
      <c r="D19" s="220">
        <v>13447.557425144101</v>
      </c>
      <c r="E19" s="220">
        <v>4455.8161268301001</v>
      </c>
      <c r="F19" s="220">
        <v>7312.0599127774003</v>
      </c>
      <c r="G19" s="220">
        <v>5528.9120214601999</v>
      </c>
      <c r="H19" s="220">
        <v>4319.1881227595004</v>
      </c>
      <c r="I19" s="220">
        <v>7850.4115069587006</v>
      </c>
      <c r="J19" s="220">
        <v>8898.7735472853001</v>
      </c>
      <c r="K19" s="220">
        <v>10454.8766841706</v>
      </c>
      <c r="L19" s="220">
        <v>4173.7977306723005</v>
      </c>
      <c r="M19" s="220">
        <v>8360.4606624257995</v>
      </c>
    </row>
    <row r="20" spans="1:13" x14ac:dyDescent="0.25">
      <c r="A20" s="255">
        <v>2008</v>
      </c>
      <c r="B20" s="76" t="s">
        <v>86</v>
      </c>
      <c r="C20" s="218">
        <v>1911.5105306809</v>
      </c>
      <c r="D20" s="218" t="s">
        <v>87</v>
      </c>
      <c r="E20" s="218">
        <v>4367.0699194180997</v>
      </c>
      <c r="F20" s="218">
        <v>8258.0155243124009</v>
      </c>
      <c r="G20" s="218">
        <v>5888.4308146313006</v>
      </c>
      <c r="H20" s="218">
        <v>4581.9613512380001</v>
      </c>
      <c r="I20" s="218">
        <v>7121.5196919044001</v>
      </c>
      <c r="J20" s="218">
        <v>8291.6961424641995</v>
      </c>
      <c r="K20" s="218">
        <v>10588.8457078796</v>
      </c>
      <c r="L20" s="218">
        <v>4155.2157333679997</v>
      </c>
      <c r="M20" s="218">
        <v>7874.5613715660002</v>
      </c>
    </row>
    <row r="21" spans="1:13" x14ac:dyDescent="0.25">
      <c r="A21" s="256"/>
      <c r="B21" s="77" t="s">
        <v>88</v>
      </c>
      <c r="C21" s="219">
        <v>1722.6386647541001</v>
      </c>
      <c r="D21" s="219" t="s">
        <v>87</v>
      </c>
      <c r="E21" s="219">
        <v>4270.6996609578</v>
      </c>
      <c r="F21" s="219">
        <v>7719.3251961003007</v>
      </c>
      <c r="G21" s="219">
        <v>5424.4188831388001</v>
      </c>
      <c r="H21" s="219">
        <v>4642.4345656655005</v>
      </c>
      <c r="I21" s="219">
        <v>7148.1281916278003</v>
      </c>
      <c r="J21" s="219">
        <v>8111.7933625681007</v>
      </c>
      <c r="K21" s="219">
        <v>11547.113417549301</v>
      </c>
      <c r="L21" s="219">
        <v>4357.1814465020998</v>
      </c>
      <c r="M21" s="219">
        <v>7959.6816594227002</v>
      </c>
    </row>
    <row r="22" spans="1:13" x14ac:dyDescent="0.25">
      <c r="A22" s="256"/>
      <c r="B22" s="77" t="s">
        <v>89</v>
      </c>
      <c r="C22" s="219">
        <v>1683.4154992834001</v>
      </c>
      <c r="D22" s="219" t="s">
        <v>87</v>
      </c>
      <c r="E22" s="219">
        <v>4077.5333289642003</v>
      </c>
      <c r="F22" s="219">
        <v>7164.4897260470007</v>
      </c>
      <c r="G22" s="219">
        <v>5807.8438090752998</v>
      </c>
      <c r="H22" s="219">
        <v>4584.3638213159002</v>
      </c>
      <c r="I22" s="219">
        <v>6481.0877318124003</v>
      </c>
      <c r="J22" s="219">
        <v>8461.4962068477998</v>
      </c>
      <c r="K22" s="219">
        <v>10604.3995761361</v>
      </c>
      <c r="L22" s="219">
        <v>4444.8154382410003</v>
      </c>
      <c r="M22" s="219">
        <v>8342.9958153600001</v>
      </c>
    </row>
    <row r="23" spans="1:13" x14ac:dyDescent="0.25">
      <c r="A23" s="257"/>
      <c r="B23" s="78" t="s">
        <v>90</v>
      </c>
      <c r="C23" s="220">
        <v>1723.5642323099</v>
      </c>
      <c r="D23" s="220">
        <v>10120.7193846709</v>
      </c>
      <c r="E23" s="220">
        <v>3991.3209170015002</v>
      </c>
      <c r="F23" s="220">
        <v>7050.4112031925006</v>
      </c>
      <c r="G23" s="220">
        <v>5109.9390251306004</v>
      </c>
      <c r="H23" s="220">
        <v>4450.0108517158005</v>
      </c>
      <c r="I23" s="220">
        <v>7298.1689008992007</v>
      </c>
      <c r="J23" s="220">
        <v>8796.4257316085004</v>
      </c>
      <c r="K23" s="220">
        <v>9772.5977691929002</v>
      </c>
      <c r="L23" s="220">
        <v>4137.4333063656004</v>
      </c>
      <c r="M23" s="220">
        <v>7674.2231419754007</v>
      </c>
    </row>
    <row r="24" spans="1:13" x14ac:dyDescent="0.25">
      <c r="A24" s="255">
        <v>2009</v>
      </c>
      <c r="B24" s="76" t="s">
        <v>86</v>
      </c>
      <c r="C24" s="218">
        <v>1890.1677170877001</v>
      </c>
      <c r="D24" s="218" t="s">
        <v>87</v>
      </c>
      <c r="E24" s="218">
        <v>4171.8176395245</v>
      </c>
      <c r="F24" s="218">
        <v>6868.1025917718007</v>
      </c>
      <c r="G24" s="218">
        <v>5107.3482394046005</v>
      </c>
      <c r="H24" s="218">
        <v>4908.2150393270003</v>
      </c>
      <c r="I24" s="218">
        <v>6738.3435436896998</v>
      </c>
      <c r="J24" s="218">
        <v>7956.9298213304</v>
      </c>
      <c r="K24" s="218">
        <v>11244.280633279901</v>
      </c>
      <c r="L24" s="218">
        <v>4128.6311214457</v>
      </c>
      <c r="M24" s="218">
        <v>8783.658874930401</v>
      </c>
    </row>
    <row r="25" spans="1:13" x14ac:dyDescent="0.25">
      <c r="A25" s="256"/>
      <c r="B25" s="77" t="s">
        <v>88</v>
      </c>
      <c r="C25" s="219">
        <v>1662.6324878377</v>
      </c>
      <c r="D25" s="219">
        <v>13738.872010393501</v>
      </c>
      <c r="E25" s="219">
        <v>3934.9139572472</v>
      </c>
      <c r="F25" s="219">
        <v>6844.3254809628006</v>
      </c>
      <c r="G25" s="219">
        <v>4830.9676198740999</v>
      </c>
      <c r="H25" s="219">
        <v>5489.6304790593003</v>
      </c>
      <c r="I25" s="219">
        <v>6913.7407861516003</v>
      </c>
      <c r="J25" s="219">
        <v>7136.3134330081002</v>
      </c>
      <c r="K25" s="219">
        <v>10100.3014866496</v>
      </c>
      <c r="L25" s="219">
        <v>4077.5627175423001</v>
      </c>
      <c r="M25" s="219">
        <v>8834.0433017459</v>
      </c>
    </row>
    <row r="26" spans="1:13" x14ac:dyDescent="0.25">
      <c r="A26" s="256"/>
      <c r="B26" s="77" t="s">
        <v>89</v>
      </c>
      <c r="C26" s="219">
        <v>2012.1326411048001</v>
      </c>
      <c r="D26" s="219">
        <v>14961.008601597301</v>
      </c>
      <c r="E26" s="219" t="s">
        <v>87</v>
      </c>
      <c r="F26" s="219">
        <v>6401.7350069909999</v>
      </c>
      <c r="G26" s="219">
        <v>5002.9799582566002</v>
      </c>
      <c r="H26" s="219">
        <v>4797.3277866261005</v>
      </c>
      <c r="I26" s="219">
        <v>6994.8386752957003</v>
      </c>
      <c r="J26" s="219">
        <v>7349.5604912452</v>
      </c>
      <c r="K26" s="219">
        <v>9939.0704965087007</v>
      </c>
      <c r="L26" s="219">
        <v>4273.6892586875001</v>
      </c>
      <c r="M26" s="219">
        <v>9534.5007920147</v>
      </c>
    </row>
    <row r="27" spans="1:13" x14ac:dyDescent="0.25">
      <c r="A27" s="257"/>
      <c r="B27" s="78" t="s">
        <v>90</v>
      </c>
      <c r="C27" s="220">
        <v>2068.1775995082003</v>
      </c>
      <c r="D27" s="220">
        <v>14865.3189219542</v>
      </c>
      <c r="E27" s="220">
        <v>3959.6899482077001</v>
      </c>
      <c r="F27" s="220">
        <v>6772.9080936635</v>
      </c>
      <c r="G27" s="220">
        <v>4872.0090333295002</v>
      </c>
      <c r="H27" s="220">
        <v>4777.7214704814005</v>
      </c>
      <c r="I27" s="220">
        <v>6854.6340788302005</v>
      </c>
      <c r="J27" s="220">
        <v>6556.1930013243</v>
      </c>
      <c r="K27" s="220">
        <v>9975.2502807403998</v>
      </c>
      <c r="L27" s="220">
        <v>4165.0051362288004</v>
      </c>
      <c r="M27" s="220">
        <v>8239.8138515785995</v>
      </c>
    </row>
    <row r="28" spans="1:13" x14ac:dyDescent="0.25">
      <c r="A28" s="255">
        <v>2010</v>
      </c>
      <c r="B28" s="76" t="s">
        <v>86</v>
      </c>
      <c r="C28" s="218">
        <v>2045.6434834516001</v>
      </c>
      <c r="D28" s="218" t="s">
        <v>87</v>
      </c>
      <c r="E28" s="218">
        <v>4114.4024619401998</v>
      </c>
      <c r="F28" s="218">
        <v>6727.1520788298003</v>
      </c>
      <c r="G28" s="218">
        <v>4702.3015104385004</v>
      </c>
      <c r="H28" s="218">
        <v>3873.9698620754002</v>
      </c>
      <c r="I28" s="218">
        <v>6849.3850218137004</v>
      </c>
      <c r="J28" s="218">
        <v>6667.8257418341</v>
      </c>
      <c r="K28" s="218">
        <v>10550.983091171</v>
      </c>
      <c r="L28" s="218">
        <v>3958.1763601649</v>
      </c>
      <c r="M28" s="218">
        <v>8990.3309484237998</v>
      </c>
    </row>
    <row r="29" spans="1:13" x14ac:dyDescent="0.25">
      <c r="A29" s="256"/>
      <c r="B29" s="77" t="s">
        <v>88</v>
      </c>
      <c r="C29" s="219">
        <v>1942.0393035473001</v>
      </c>
      <c r="D29" s="219" t="s">
        <v>87</v>
      </c>
      <c r="E29" s="219">
        <v>3863.7442426192001</v>
      </c>
      <c r="F29" s="219">
        <v>6442.5068807573007</v>
      </c>
      <c r="G29" s="219">
        <v>4921.0457092811002</v>
      </c>
      <c r="H29" s="219">
        <v>4154.1088715567003</v>
      </c>
      <c r="I29" s="219">
        <v>7674.4282454478007</v>
      </c>
      <c r="J29" s="219">
        <v>7453.0541105363</v>
      </c>
      <c r="K29" s="219">
        <v>10430.7880814329</v>
      </c>
      <c r="L29" s="219">
        <v>3956.7132354685</v>
      </c>
      <c r="M29" s="219">
        <v>9090.0952223441</v>
      </c>
    </row>
    <row r="30" spans="1:13" x14ac:dyDescent="0.25">
      <c r="A30" s="256"/>
      <c r="B30" s="77" t="s">
        <v>89</v>
      </c>
      <c r="C30" s="219">
        <v>1955.043070254</v>
      </c>
      <c r="D30" s="219" t="s">
        <v>87</v>
      </c>
      <c r="E30" s="219">
        <v>3977.6590532361001</v>
      </c>
      <c r="F30" s="219">
        <v>6726.2728479960006</v>
      </c>
      <c r="G30" s="219">
        <v>5031.4847938395005</v>
      </c>
      <c r="H30" s="219">
        <v>4056.3212109893002</v>
      </c>
      <c r="I30" s="219">
        <v>6963.8868575233</v>
      </c>
      <c r="J30" s="219">
        <v>7903.8472636426004</v>
      </c>
      <c r="K30" s="219">
        <v>11212.755394969001</v>
      </c>
      <c r="L30" s="219">
        <v>4502.9746475827005</v>
      </c>
      <c r="M30" s="219">
        <v>9280.9032572145006</v>
      </c>
    </row>
    <row r="31" spans="1:13" x14ac:dyDescent="0.25">
      <c r="A31" s="257"/>
      <c r="B31" s="78" t="s">
        <v>90</v>
      </c>
      <c r="C31" s="220">
        <v>2019.2078136661</v>
      </c>
      <c r="D31" s="220" t="s">
        <v>87</v>
      </c>
      <c r="E31" s="220">
        <v>4464.1002422884003</v>
      </c>
      <c r="F31" s="220">
        <v>6789.3594405420999</v>
      </c>
      <c r="G31" s="220">
        <v>5424.3176196337999</v>
      </c>
      <c r="H31" s="220">
        <v>3792.7898510124</v>
      </c>
      <c r="I31" s="220">
        <v>8275.1354871599997</v>
      </c>
      <c r="J31" s="220">
        <v>7592.1904838</v>
      </c>
      <c r="K31" s="220">
        <v>10934.6177020428</v>
      </c>
      <c r="L31" s="220">
        <v>4368.9541398953997</v>
      </c>
      <c r="M31" s="220">
        <v>8959.116763395401</v>
      </c>
    </row>
    <row r="32" spans="1:13" x14ac:dyDescent="0.25">
      <c r="A32" s="255">
        <v>2011</v>
      </c>
      <c r="B32" s="76" t="s">
        <v>86</v>
      </c>
      <c r="C32" s="218">
        <v>1992.1137767581001</v>
      </c>
      <c r="D32" s="218" t="s">
        <v>87</v>
      </c>
      <c r="E32" s="218">
        <v>3907.7098016119003</v>
      </c>
      <c r="F32" s="218">
        <v>6743.1919214113004</v>
      </c>
      <c r="G32" s="218">
        <v>5223.2744519451999</v>
      </c>
      <c r="H32" s="218">
        <v>4215.3497968005004</v>
      </c>
      <c r="I32" s="218">
        <v>7136.7980229124005</v>
      </c>
      <c r="J32" s="218">
        <v>8190.8539741375007</v>
      </c>
      <c r="K32" s="218">
        <v>10249.3067890858</v>
      </c>
      <c r="L32" s="218">
        <v>4354.6913287879006</v>
      </c>
      <c r="M32" s="218">
        <v>9985.5545578357996</v>
      </c>
    </row>
    <row r="33" spans="1:13" x14ac:dyDescent="0.25">
      <c r="A33" s="256"/>
      <c r="B33" s="77" t="s">
        <v>88</v>
      </c>
      <c r="C33" s="219">
        <v>2153.4863867396002</v>
      </c>
      <c r="D33" s="219">
        <v>16570.3887027575</v>
      </c>
      <c r="E33" s="219">
        <v>3894.6838142940001</v>
      </c>
      <c r="F33" s="219">
        <v>6446.5759320702</v>
      </c>
      <c r="G33" s="219">
        <v>5158.0088169109004</v>
      </c>
      <c r="H33" s="219">
        <v>3835.3555473030001</v>
      </c>
      <c r="I33" s="219">
        <v>6858.0863053522999</v>
      </c>
      <c r="J33" s="219">
        <v>8202.6865294154995</v>
      </c>
      <c r="K33" s="219">
        <v>9735.9524364879999</v>
      </c>
      <c r="L33" s="219">
        <v>4460.7782636119</v>
      </c>
      <c r="M33" s="219">
        <v>8330.8992864126994</v>
      </c>
    </row>
    <row r="34" spans="1:13" x14ac:dyDescent="0.25">
      <c r="A34" s="256"/>
      <c r="B34" s="77" t="s">
        <v>89</v>
      </c>
      <c r="C34" s="219">
        <v>1911.0934413812001</v>
      </c>
      <c r="D34" s="219">
        <v>15675.840038092401</v>
      </c>
      <c r="E34" s="219">
        <v>4178.6983381544005</v>
      </c>
      <c r="F34" s="219">
        <v>6997.8569750892002</v>
      </c>
      <c r="G34" s="219">
        <v>5184.3781426945998</v>
      </c>
      <c r="H34" s="219">
        <v>3807.7681883717</v>
      </c>
      <c r="I34" s="219">
        <v>7511.7807967341005</v>
      </c>
      <c r="J34" s="219">
        <v>7822.5225406230002</v>
      </c>
      <c r="K34" s="219">
        <v>10436.829355690701</v>
      </c>
      <c r="L34" s="219">
        <v>4200.6542380852998</v>
      </c>
      <c r="M34" s="219">
        <v>7870.3698813422006</v>
      </c>
    </row>
    <row r="35" spans="1:13" x14ac:dyDescent="0.25">
      <c r="A35" s="257"/>
      <c r="B35" s="78" t="s">
        <v>90</v>
      </c>
      <c r="C35" s="220">
        <v>2146.3483859205003</v>
      </c>
      <c r="D35" s="220" t="s">
        <v>87</v>
      </c>
      <c r="E35" s="220">
        <v>3926.9333191165001</v>
      </c>
      <c r="F35" s="220">
        <v>6520.8314636903006</v>
      </c>
      <c r="G35" s="220">
        <v>4820.4137214028005</v>
      </c>
      <c r="H35" s="220">
        <v>4516.2594902000001</v>
      </c>
      <c r="I35" s="220">
        <v>6166.4672278552998</v>
      </c>
      <c r="J35" s="220">
        <v>7594.6919414906006</v>
      </c>
      <c r="K35" s="220">
        <v>9665.3734405495998</v>
      </c>
      <c r="L35" s="220">
        <v>4004.6878655128003</v>
      </c>
      <c r="M35" s="220">
        <v>7968.6936741351001</v>
      </c>
    </row>
    <row r="36" spans="1:13" x14ac:dyDescent="0.25">
      <c r="A36" s="255">
        <v>2012</v>
      </c>
      <c r="B36" s="76" t="s">
        <v>86</v>
      </c>
      <c r="C36" s="218">
        <v>1961.1245791367</v>
      </c>
      <c r="D36" s="218">
        <v>20969.510913303202</v>
      </c>
      <c r="E36" s="218">
        <v>4133.2692603240002</v>
      </c>
      <c r="F36" s="218">
        <v>6399.3226015433002</v>
      </c>
      <c r="G36" s="218">
        <v>5213.4452386289004</v>
      </c>
      <c r="H36" s="218">
        <v>4969.0326271148006</v>
      </c>
      <c r="I36" s="218">
        <v>6121.9283366843001</v>
      </c>
      <c r="J36" s="218">
        <v>8071.2053962099999</v>
      </c>
      <c r="K36" s="218">
        <v>9682.3581671668999</v>
      </c>
      <c r="L36" s="218">
        <v>4075.1397049452003</v>
      </c>
      <c r="M36" s="218">
        <v>7916.1071033946</v>
      </c>
    </row>
    <row r="37" spans="1:13" x14ac:dyDescent="0.25">
      <c r="A37" s="256"/>
      <c r="B37" s="77" t="s">
        <v>88</v>
      </c>
      <c r="C37" s="219">
        <v>1936.2839899634</v>
      </c>
      <c r="D37" s="219">
        <v>16646.538209516602</v>
      </c>
      <c r="E37" s="219">
        <v>4131.4012731936</v>
      </c>
      <c r="F37" s="219">
        <v>6871.4779517143006</v>
      </c>
      <c r="G37" s="219">
        <v>5501.7486576799001</v>
      </c>
      <c r="H37" s="219">
        <v>4328.2954998040004</v>
      </c>
      <c r="I37" s="219">
        <v>6746.4601585222999</v>
      </c>
      <c r="J37" s="219">
        <v>7762.8920054933005</v>
      </c>
      <c r="K37" s="219">
        <v>9798.1553888996004</v>
      </c>
      <c r="L37" s="219">
        <v>4001.7086543610003</v>
      </c>
      <c r="M37" s="219">
        <v>8069.7378141613999</v>
      </c>
    </row>
    <row r="38" spans="1:13" x14ac:dyDescent="0.25">
      <c r="A38" s="256"/>
      <c r="B38" s="77" t="s">
        <v>89</v>
      </c>
      <c r="C38" s="219">
        <v>2050.1070054300003</v>
      </c>
      <c r="D38" s="219">
        <v>17653.838415576702</v>
      </c>
      <c r="E38" s="219">
        <v>4015.4896598089999</v>
      </c>
      <c r="F38" s="219">
        <v>7060.4787737174001</v>
      </c>
      <c r="G38" s="219">
        <v>5291.6950015400998</v>
      </c>
      <c r="H38" s="219">
        <v>4470.7514104061001</v>
      </c>
      <c r="I38" s="219">
        <v>7647.6946624202001</v>
      </c>
      <c r="J38" s="219" t="s">
        <v>87</v>
      </c>
      <c r="K38" s="219">
        <v>10047.5642025899</v>
      </c>
      <c r="L38" s="219">
        <v>4004.1247150684003</v>
      </c>
      <c r="M38" s="219">
        <v>8453.3343876404997</v>
      </c>
    </row>
    <row r="39" spans="1:13" x14ac:dyDescent="0.25">
      <c r="A39" s="257"/>
      <c r="B39" s="78" t="s">
        <v>90</v>
      </c>
      <c r="C39" s="220">
        <v>1956.3743263467002</v>
      </c>
      <c r="D39" s="220" t="s">
        <v>87</v>
      </c>
      <c r="E39" s="220">
        <v>3933.0574070877001</v>
      </c>
      <c r="F39" s="220">
        <v>6932.0492351442999</v>
      </c>
      <c r="G39" s="220">
        <v>5126.4376301429002</v>
      </c>
      <c r="H39" s="220">
        <v>4061.7478646543</v>
      </c>
      <c r="I39" s="220">
        <v>6615.6393292429002</v>
      </c>
      <c r="J39" s="220">
        <v>7341.0606597379001</v>
      </c>
      <c r="K39" s="220">
        <v>9766.9766393367008</v>
      </c>
      <c r="L39" s="220">
        <v>4089.5757806581</v>
      </c>
      <c r="M39" s="220">
        <v>8429.4898156220006</v>
      </c>
    </row>
    <row r="40" spans="1:13" x14ac:dyDescent="0.25">
      <c r="A40" s="255">
        <v>2013</v>
      </c>
      <c r="B40" s="76" t="s">
        <v>86</v>
      </c>
      <c r="C40" s="218">
        <v>1844.7514984739</v>
      </c>
      <c r="D40" s="218" t="s">
        <v>87</v>
      </c>
      <c r="E40" s="218">
        <v>4040.9155479089</v>
      </c>
      <c r="F40" s="218">
        <v>6481.6413926946007</v>
      </c>
      <c r="G40" s="218">
        <v>4998.0263294274</v>
      </c>
      <c r="H40" s="218">
        <v>4043.3815609426001</v>
      </c>
      <c r="I40" s="218">
        <v>6486.0867972530004</v>
      </c>
      <c r="J40" s="218">
        <v>7137.2193907694</v>
      </c>
      <c r="K40" s="218">
        <v>10096.898886436</v>
      </c>
      <c r="L40" s="218">
        <v>4198.8336057723</v>
      </c>
      <c r="M40" s="218">
        <v>8059.4862309076007</v>
      </c>
    </row>
    <row r="41" spans="1:13" x14ac:dyDescent="0.25">
      <c r="A41" s="256"/>
      <c r="B41" s="77" t="s">
        <v>88</v>
      </c>
      <c r="C41" s="219">
        <v>2048.9507219757002</v>
      </c>
      <c r="D41" s="219" t="s">
        <v>87</v>
      </c>
      <c r="E41" s="219">
        <v>5046.7555453628001</v>
      </c>
      <c r="F41" s="219">
        <v>6965.6138033942007</v>
      </c>
      <c r="G41" s="219">
        <v>5416.2417040715</v>
      </c>
      <c r="H41" s="219" t="s">
        <v>87</v>
      </c>
      <c r="I41" s="219">
        <v>6190.0623037320001</v>
      </c>
      <c r="J41" s="219">
        <v>8400.8497885378001</v>
      </c>
      <c r="K41" s="219">
        <v>9898.7778747605007</v>
      </c>
      <c r="L41" s="219">
        <v>4006.0966516752001</v>
      </c>
      <c r="M41" s="219">
        <v>8063.7521171634007</v>
      </c>
    </row>
    <row r="42" spans="1:13" x14ac:dyDescent="0.25">
      <c r="A42" s="256"/>
      <c r="B42" s="77" t="s">
        <v>89</v>
      </c>
      <c r="C42" s="219">
        <v>2008.3885866217001</v>
      </c>
      <c r="D42" s="219" t="s">
        <v>87</v>
      </c>
      <c r="E42" s="219">
        <v>4124.1141517144006</v>
      </c>
      <c r="F42" s="219">
        <v>6526.9699392864004</v>
      </c>
      <c r="G42" s="219">
        <v>5631.3975690107</v>
      </c>
      <c r="H42" s="219">
        <v>4287.0653520617998</v>
      </c>
      <c r="I42" s="219">
        <v>7177.8026709659998</v>
      </c>
      <c r="J42" s="219">
        <v>7477.0793727222999</v>
      </c>
      <c r="K42" s="219">
        <v>9541.2515928965004</v>
      </c>
      <c r="L42" s="219">
        <v>4338.7433439903998</v>
      </c>
      <c r="M42" s="219">
        <v>7890.1533869621007</v>
      </c>
    </row>
    <row r="43" spans="1:13" x14ac:dyDescent="0.25">
      <c r="A43" s="257"/>
      <c r="B43" s="78" t="s">
        <v>90</v>
      </c>
      <c r="C43" s="220">
        <v>2175.6016516433001</v>
      </c>
      <c r="D43" s="220">
        <v>18730.881016947402</v>
      </c>
      <c r="E43" s="220">
        <v>4554.6499290765005</v>
      </c>
      <c r="F43" s="220">
        <v>6638.6263927322007</v>
      </c>
      <c r="G43" s="220">
        <v>5049.8210468717998</v>
      </c>
      <c r="H43" s="220">
        <v>4593.9401668477003</v>
      </c>
      <c r="I43" s="220">
        <v>7821.3149248287</v>
      </c>
      <c r="J43" s="220">
        <v>8421.2757584005994</v>
      </c>
      <c r="K43" s="220">
        <v>9686.7468721538007</v>
      </c>
      <c r="L43" s="220">
        <v>4334.1899380028999</v>
      </c>
      <c r="M43" s="220">
        <v>7452.3898784460007</v>
      </c>
    </row>
    <row r="44" spans="1:13" x14ac:dyDescent="0.25">
      <c r="A44" s="255">
        <v>2014</v>
      </c>
      <c r="B44" s="76" t="s">
        <v>86</v>
      </c>
      <c r="C44" s="218">
        <v>1738.0856336514</v>
      </c>
      <c r="D44" s="218">
        <v>18675.703137529199</v>
      </c>
      <c r="E44" s="218">
        <v>4184.1355097655005</v>
      </c>
      <c r="F44" s="218">
        <v>6599.7308592284999</v>
      </c>
      <c r="G44" s="218">
        <v>5322.8551954111999</v>
      </c>
      <c r="H44" s="218">
        <v>4599.7066804816004</v>
      </c>
      <c r="I44" s="218">
        <v>7002.3048261611002</v>
      </c>
      <c r="J44" s="218">
        <v>7209.3744821613</v>
      </c>
      <c r="K44" s="218">
        <v>9556.5838049569011</v>
      </c>
      <c r="L44" s="218">
        <v>4202.4064149468004</v>
      </c>
      <c r="M44" s="218">
        <v>7506.9515053346004</v>
      </c>
    </row>
    <row r="45" spans="1:13" x14ac:dyDescent="0.25">
      <c r="A45" s="256"/>
      <c r="B45" s="77" t="s">
        <v>88</v>
      </c>
      <c r="C45" s="219">
        <v>1822.4952394969</v>
      </c>
      <c r="D45" s="219" t="s">
        <v>87</v>
      </c>
      <c r="E45" s="219">
        <v>4152.0638446495004</v>
      </c>
      <c r="F45" s="219">
        <v>6115.2832349505006</v>
      </c>
      <c r="G45" s="219">
        <v>4825.3569527662003</v>
      </c>
      <c r="H45" s="219">
        <v>4025.894495813</v>
      </c>
      <c r="I45" s="219">
        <v>7065.8393939874004</v>
      </c>
      <c r="J45" s="219">
        <v>7361.1920190767005</v>
      </c>
      <c r="K45" s="219">
        <v>8895.7819659161996</v>
      </c>
      <c r="L45" s="219">
        <v>4044.1503041598003</v>
      </c>
      <c r="M45" s="219">
        <v>7589.5120176143</v>
      </c>
    </row>
    <row r="46" spans="1:13" x14ac:dyDescent="0.25">
      <c r="A46" s="256"/>
      <c r="B46" s="77" t="s">
        <v>89</v>
      </c>
      <c r="C46" s="219" t="s">
        <v>87</v>
      </c>
      <c r="D46" s="219" t="s">
        <v>87</v>
      </c>
      <c r="E46" s="219">
        <v>3738.9315905732001</v>
      </c>
      <c r="F46" s="219">
        <v>6396.3733974140005</v>
      </c>
      <c r="G46" s="219">
        <v>5035.8224700562005</v>
      </c>
      <c r="H46" s="219">
        <v>4284.5590466905005</v>
      </c>
      <c r="I46" s="219">
        <v>6546.7546859644999</v>
      </c>
      <c r="J46" s="219">
        <v>7173.5267673415001</v>
      </c>
      <c r="K46" s="219">
        <v>9515.3039236073</v>
      </c>
      <c r="L46" s="219">
        <v>4419.8510866178003</v>
      </c>
      <c r="M46" s="219">
        <v>7510.7775300492003</v>
      </c>
    </row>
    <row r="47" spans="1:13" x14ac:dyDescent="0.25">
      <c r="A47" s="257"/>
      <c r="B47" s="78" t="s">
        <v>90</v>
      </c>
      <c r="C47" s="220">
        <v>2149.0717368442001</v>
      </c>
      <c r="D47" s="220" t="s">
        <v>87</v>
      </c>
      <c r="E47" s="220">
        <v>4243.0413164788006</v>
      </c>
      <c r="F47" s="220">
        <v>6686.4063236899001</v>
      </c>
      <c r="G47" s="220">
        <v>4872.0413705706005</v>
      </c>
      <c r="H47" s="220">
        <v>4015.8606916563003</v>
      </c>
      <c r="I47" s="220">
        <v>7605.8118813908004</v>
      </c>
      <c r="J47" s="220">
        <v>7416.7501076322005</v>
      </c>
      <c r="K47" s="220">
        <v>9116.3380859730005</v>
      </c>
      <c r="L47" s="220">
        <v>4097.6444788802</v>
      </c>
      <c r="M47" s="220">
        <v>8551.9687667785001</v>
      </c>
    </row>
    <row r="48" spans="1:13" x14ac:dyDescent="0.25">
      <c r="A48" s="255">
        <v>2015</v>
      </c>
      <c r="B48" s="76" t="s">
        <v>86</v>
      </c>
      <c r="C48" s="218">
        <v>1957.8689911348001</v>
      </c>
      <c r="D48" s="218">
        <v>13565.314337919201</v>
      </c>
      <c r="E48" s="218">
        <v>3868.0555941264001</v>
      </c>
      <c r="F48" s="218">
        <v>6523.5462616619006</v>
      </c>
      <c r="G48" s="218">
        <v>4973.6757927586004</v>
      </c>
      <c r="H48" s="218">
        <v>4241.0305773082</v>
      </c>
      <c r="I48" s="218">
        <v>6737.2748788934005</v>
      </c>
      <c r="J48" s="218">
        <v>7267.3584223001999</v>
      </c>
      <c r="K48" s="218">
        <v>9586.7133639062995</v>
      </c>
      <c r="L48" s="218">
        <v>4257.3040191611999</v>
      </c>
      <c r="M48" s="218">
        <v>8651.3937817081005</v>
      </c>
    </row>
    <row r="49" spans="1:13" x14ac:dyDescent="0.25">
      <c r="A49" s="256"/>
      <c r="B49" s="77" t="s">
        <v>88</v>
      </c>
      <c r="C49" s="219">
        <v>2288.7629136569003</v>
      </c>
      <c r="D49" s="219" t="s">
        <v>87</v>
      </c>
      <c r="E49" s="219">
        <v>4119.1217076324001</v>
      </c>
      <c r="F49" s="219">
        <v>6379.9713493212003</v>
      </c>
      <c r="G49" s="219">
        <v>5456.6846547892001</v>
      </c>
      <c r="H49" s="219">
        <v>4184.9853882879997</v>
      </c>
      <c r="I49" s="219">
        <v>6911.6000249419003</v>
      </c>
      <c r="J49" s="219">
        <v>6964.9216039696003</v>
      </c>
      <c r="K49" s="219">
        <v>9393.0628220677008</v>
      </c>
      <c r="L49" s="219">
        <v>4211.5070599021001</v>
      </c>
      <c r="M49" s="219">
        <v>8517.6563249003011</v>
      </c>
    </row>
    <row r="50" spans="1:13" x14ac:dyDescent="0.25">
      <c r="A50" s="256"/>
      <c r="B50" s="77" t="s">
        <v>89</v>
      </c>
      <c r="C50" s="219">
        <v>2373.2627381295001</v>
      </c>
      <c r="D50" s="219">
        <v>13662.259006683</v>
      </c>
      <c r="E50" s="219">
        <v>4101.7922686163001</v>
      </c>
      <c r="F50" s="219">
        <v>6708.0539559096005</v>
      </c>
      <c r="G50" s="219">
        <v>5142.4819744715005</v>
      </c>
      <c r="H50" s="219">
        <v>4306.8696738464005</v>
      </c>
      <c r="I50" s="219">
        <v>7393.7380058263007</v>
      </c>
      <c r="J50" s="219">
        <v>7259.8833065482004</v>
      </c>
      <c r="K50" s="219">
        <v>10822.851330392101</v>
      </c>
      <c r="L50" s="219">
        <v>4436.7151781746998</v>
      </c>
      <c r="M50" s="219">
        <v>8831.8346369790997</v>
      </c>
    </row>
    <row r="51" spans="1:13" x14ac:dyDescent="0.25">
      <c r="A51" s="257"/>
      <c r="B51" s="78" t="s">
        <v>90</v>
      </c>
      <c r="C51" s="220">
        <v>2337.801408373</v>
      </c>
      <c r="D51" s="220">
        <v>13046.3217804866</v>
      </c>
      <c r="E51" s="220">
        <v>3952.5471155342002</v>
      </c>
      <c r="F51" s="220">
        <v>6609.7190014554999</v>
      </c>
      <c r="G51" s="220">
        <v>5065.4607635318998</v>
      </c>
      <c r="H51" s="220">
        <v>4254.5075616261001</v>
      </c>
      <c r="I51" s="220">
        <v>7032.6573029738001</v>
      </c>
      <c r="J51" s="220">
        <v>6921.7292256750006</v>
      </c>
      <c r="K51" s="220">
        <v>9095.1581305895998</v>
      </c>
      <c r="L51" s="220">
        <v>3897.2608200111003</v>
      </c>
      <c r="M51" s="220">
        <v>8836.2481470949006</v>
      </c>
    </row>
    <row r="52" spans="1:13" x14ac:dyDescent="0.25">
      <c r="A52" s="255">
        <v>2016</v>
      </c>
      <c r="B52" s="76" t="s">
        <v>86</v>
      </c>
      <c r="C52" s="218">
        <v>2212.7362703712001</v>
      </c>
      <c r="D52" s="218" t="s">
        <v>87</v>
      </c>
      <c r="E52" s="218">
        <v>4189.2122320548006</v>
      </c>
      <c r="F52" s="218">
        <v>6923.7310752379999</v>
      </c>
      <c r="G52" s="218">
        <v>5231.5481354415006</v>
      </c>
      <c r="H52" s="218">
        <v>4003.1491072210001</v>
      </c>
      <c r="I52" s="218">
        <v>6918.8955931661003</v>
      </c>
      <c r="J52" s="218">
        <v>7641.9152107357004</v>
      </c>
      <c r="K52" s="218">
        <v>9129.0033677906995</v>
      </c>
      <c r="L52" s="218">
        <v>4213.5678320980005</v>
      </c>
      <c r="M52" s="218">
        <v>8496.9402548115995</v>
      </c>
    </row>
    <row r="53" spans="1:13" x14ac:dyDescent="0.25">
      <c r="A53" s="256"/>
      <c r="B53" s="77" t="s">
        <v>88</v>
      </c>
      <c r="C53" s="219">
        <v>2273.7631829325001</v>
      </c>
      <c r="D53" s="219">
        <v>15381.9443523466</v>
      </c>
      <c r="E53" s="219">
        <v>4258.5241568731999</v>
      </c>
      <c r="F53" s="219">
        <v>6782.0098904166007</v>
      </c>
      <c r="G53" s="219">
        <v>5444.4596975594004</v>
      </c>
      <c r="H53" s="219">
        <v>4373.5799707301003</v>
      </c>
      <c r="I53" s="219">
        <v>6743.4710676312006</v>
      </c>
      <c r="J53" s="219">
        <v>7169.5964962850003</v>
      </c>
      <c r="K53" s="219">
        <v>8885.8975124613007</v>
      </c>
      <c r="L53" s="219">
        <v>4278.8959545709004</v>
      </c>
      <c r="M53" s="219">
        <v>7733.4848368773</v>
      </c>
    </row>
    <row r="54" spans="1:13" x14ac:dyDescent="0.25">
      <c r="A54" s="256"/>
      <c r="B54" s="77" t="s">
        <v>89</v>
      </c>
      <c r="C54" s="219">
        <v>2228.6066673228001</v>
      </c>
      <c r="D54" s="219">
        <v>14221.857980277</v>
      </c>
      <c r="E54" s="219">
        <v>4377.0666633544997</v>
      </c>
      <c r="F54" s="219">
        <v>6535.3167331722998</v>
      </c>
      <c r="G54" s="219">
        <v>5466.7073519305004</v>
      </c>
      <c r="H54" s="219">
        <v>4698.6277953375002</v>
      </c>
      <c r="I54" s="219">
        <v>6149.9873442403004</v>
      </c>
      <c r="J54" s="219">
        <v>7579.7928334946</v>
      </c>
      <c r="K54" s="219">
        <v>9585.9744765431005</v>
      </c>
      <c r="L54" s="219">
        <v>4419.1839843881999</v>
      </c>
      <c r="M54" s="219">
        <v>8055.0064923426007</v>
      </c>
    </row>
    <row r="55" spans="1:13" x14ac:dyDescent="0.25">
      <c r="A55" s="257"/>
      <c r="B55" s="78" t="s">
        <v>90</v>
      </c>
      <c r="C55" s="220">
        <v>2339.3504572546999</v>
      </c>
      <c r="D55" s="220">
        <v>12605.6471169707</v>
      </c>
      <c r="E55" s="220">
        <v>4055.1120683501003</v>
      </c>
      <c r="F55" s="220">
        <v>6582.3129014476999</v>
      </c>
      <c r="G55" s="220">
        <v>5506.3537490477001</v>
      </c>
      <c r="H55" s="220">
        <v>4056.1108246023</v>
      </c>
      <c r="I55" s="220">
        <v>7174.5810992022998</v>
      </c>
      <c r="J55" s="220">
        <v>8318.2978689914999</v>
      </c>
      <c r="K55" s="220">
        <v>9761.2374514679996</v>
      </c>
      <c r="L55" s="220">
        <v>4145.4196659806003</v>
      </c>
      <c r="M55" s="220">
        <v>8645.7536311896001</v>
      </c>
    </row>
    <row r="56" spans="1:13" x14ac:dyDescent="0.25">
      <c r="A56" s="255">
        <v>2017</v>
      </c>
      <c r="B56" s="76" t="s">
        <v>86</v>
      </c>
      <c r="C56" s="218">
        <v>2032.1378624067002</v>
      </c>
      <c r="D56" s="218">
        <v>12806.3981188585</v>
      </c>
      <c r="E56" s="218">
        <v>4183.9383377158001</v>
      </c>
      <c r="F56" s="218">
        <v>6839.4121092719006</v>
      </c>
      <c r="G56" s="218">
        <v>5378.7943856418005</v>
      </c>
      <c r="H56" s="218">
        <v>4022.8109165586002</v>
      </c>
      <c r="I56" s="218">
        <v>7738.0159051672999</v>
      </c>
      <c r="J56" s="218">
        <v>8252.0589576154998</v>
      </c>
      <c r="K56" s="218">
        <v>9809.9056531779006</v>
      </c>
      <c r="L56" s="218">
        <v>4446.0652284456</v>
      </c>
      <c r="M56" s="218">
        <v>7811.3496820486998</v>
      </c>
    </row>
    <row r="57" spans="1:13" x14ac:dyDescent="0.25">
      <c r="A57" s="256"/>
      <c r="B57" s="77" t="s">
        <v>88</v>
      </c>
      <c r="C57" s="219">
        <v>2130.6737925529001</v>
      </c>
      <c r="D57" s="219" t="s">
        <v>87</v>
      </c>
      <c r="E57" s="219">
        <v>4314.4652358888998</v>
      </c>
      <c r="F57" s="219">
        <v>6856.0649510904004</v>
      </c>
      <c r="G57" s="219">
        <v>5253.2855314513999</v>
      </c>
      <c r="H57" s="219">
        <v>4089.8698600298003</v>
      </c>
      <c r="I57" s="219">
        <v>7868.8123901212002</v>
      </c>
      <c r="J57" s="219">
        <v>7807.6096049202006</v>
      </c>
      <c r="K57" s="219">
        <v>9581.0635726156997</v>
      </c>
      <c r="L57" s="219">
        <v>4557.9391792693004</v>
      </c>
      <c r="M57" s="219">
        <v>7873.5170937456005</v>
      </c>
    </row>
    <row r="58" spans="1:13" x14ac:dyDescent="0.25">
      <c r="A58" s="256"/>
      <c r="B58" s="77" t="s">
        <v>89</v>
      </c>
      <c r="C58" s="219">
        <v>2268.6777090343999</v>
      </c>
      <c r="D58" s="219">
        <v>12756.737731057401</v>
      </c>
      <c r="E58" s="219">
        <v>4271.1379936739004</v>
      </c>
      <c r="F58" s="219">
        <v>6966.5112907354005</v>
      </c>
      <c r="G58" s="219">
        <v>5197.3981927752002</v>
      </c>
      <c r="H58" s="219">
        <v>4615.0965718615998</v>
      </c>
      <c r="I58" s="219">
        <v>6879.1104901796998</v>
      </c>
      <c r="J58" s="219">
        <v>7998.8039347888007</v>
      </c>
      <c r="K58" s="219">
        <v>9225.9437749726003</v>
      </c>
      <c r="L58" s="219">
        <v>4711.4520787076999</v>
      </c>
      <c r="M58" s="219">
        <v>8065.7967722598005</v>
      </c>
    </row>
    <row r="59" spans="1:13" x14ac:dyDescent="0.25">
      <c r="A59" s="257"/>
      <c r="B59" s="78" t="s">
        <v>90</v>
      </c>
      <c r="C59" s="220">
        <v>2544.8812332663001</v>
      </c>
      <c r="D59" s="220">
        <v>20137.942838426199</v>
      </c>
      <c r="E59" s="220">
        <v>4375.7408638665001</v>
      </c>
      <c r="F59" s="220">
        <v>7222.8379087036001</v>
      </c>
      <c r="G59" s="220">
        <v>5019.3357639311998</v>
      </c>
      <c r="H59" s="220">
        <v>4131.2042084778004</v>
      </c>
      <c r="I59" s="220">
        <v>7524.7562600274005</v>
      </c>
      <c r="J59" s="220">
        <v>7597.9749184632001</v>
      </c>
      <c r="K59" s="220">
        <v>9575.9126213451</v>
      </c>
      <c r="L59" s="220">
        <v>4738.4845489444006</v>
      </c>
      <c r="M59" s="220">
        <v>7780.4056750843001</v>
      </c>
    </row>
    <row r="60" spans="1:13" x14ac:dyDescent="0.25">
      <c r="A60" s="255">
        <v>2018</v>
      </c>
      <c r="B60" s="76" t="s">
        <v>86</v>
      </c>
      <c r="C60" s="218">
        <v>2359.4118164643</v>
      </c>
      <c r="D60" s="218">
        <v>14805.7646519466</v>
      </c>
      <c r="E60" s="218">
        <v>4136.4923952557001</v>
      </c>
      <c r="F60" s="218">
        <v>7013.8191816018007</v>
      </c>
      <c r="G60" s="218">
        <v>4803.3539261915002</v>
      </c>
      <c r="H60" s="218">
        <v>4131.3621181731005</v>
      </c>
      <c r="I60" s="218">
        <v>7031.6667448714006</v>
      </c>
      <c r="J60" s="218">
        <v>8297.0962689225998</v>
      </c>
      <c r="K60" s="218">
        <v>9369.2378724244008</v>
      </c>
      <c r="L60" s="218">
        <v>4706.9348386736001</v>
      </c>
      <c r="M60" s="218">
        <v>8057.5783946821002</v>
      </c>
    </row>
    <row r="61" spans="1:13" x14ac:dyDescent="0.25">
      <c r="A61" s="256"/>
      <c r="B61" s="77" t="s">
        <v>88</v>
      </c>
      <c r="C61" s="219">
        <v>2632.1384012921003</v>
      </c>
      <c r="D61" s="219" t="s">
        <v>87</v>
      </c>
      <c r="E61" s="219">
        <v>4401.7978060027999</v>
      </c>
      <c r="F61" s="219">
        <v>7375.1654357807001</v>
      </c>
      <c r="G61" s="219">
        <v>4835.3571529720002</v>
      </c>
      <c r="H61" s="219">
        <v>4016.6173774858003</v>
      </c>
      <c r="I61" s="219">
        <v>6537.1006613013005</v>
      </c>
      <c r="J61" s="219">
        <v>8984.7151576322012</v>
      </c>
      <c r="K61" s="219">
        <v>8852.8680951474998</v>
      </c>
      <c r="L61" s="219">
        <v>4824.9610512516001</v>
      </c>
      <c r="M61" s="219">
        <v>7873.7105339968002</v>
      </c>
    </row>
    <row r="62" spans="1:13" x14ac:dyDescent="0.25">
      <c r="A62" s="256"/>
      <c r="B62" s="77" t="s">
        <v>89</v>
      </c>
      <c r="C62" s="219">
        <v>3190.7564444879999</v>
      </c>
      <c r="D62" s="219" t="s">
        <v>87</v>
      </c>
      <c r="E62" s="219">
        <v>4448.1574599749001</v>
      </c>
      <c r="F62" s="219">
        <v>6980.8757718571005</v>
      </c>
      <c r="G62" s="219">
        <v>5054.3521185125001</v>
      </c>
      <c r="H62" s="219">
        <v>4257.4694030182</v>
      </c>
      <c r="I62" s="219">
        <v>7221.1401353726005</v>
      </c>
      <c r="J62" s="219">
        <v>7855.9070684926</v>
      </c>
      <c r="K62" s="219">
        <v>8946.6160375899999</v>
      </c>
      <c r="L62" s="219">
        <v>4883.4131353442999</v>
      </c>
      <c r="M62" s="219">
        <v>8985.5684267712004</v>
      </c>
    </row>
    <row r="63" spans="1:13" x14ac:dyDescent="0.25">
      <c r="A63" s="257"/>
      <c r="B63" s="78" t="s">
        <v>90</v>
      </c>
      <c r="C63" s="220">
        <v>3170.3972799400003</v>
      </c>
      <c r="D63" s="220">
        <v>17417.113393792501</v>
      </c>
      <c r="E63" s="220">
        <v>4618.2393698206006</v>
      </c>
      <c r="F63" s="220">
        <v>7515.0284596884003</v>
      </c>
      <c r="G63" s="220">
        <v>5399.7978994294999</v>
      </c>
      <c r="H63" s="220">
        <v>4259.5647655672001</v>
      </c>
      <c r="I63" s="220">
        <v>7253.8377673593004</v>
      </c>
      <c r="J63" s="220">
        <v>8246.8651961677006</v>
      </c>
      <c r="K63" s="220">
        <v>9538.9434329866999</v>
      </c>
      <c r="L63" s="220">
        <v>4446.6355439728004</v>
      </c>
      <c r="M63" s="220">
        <v>8085.4962125408001</v>
      </c>
    </row>
    <row r="64" spans="1:13" x14ac:dyDescent="0.25">
      <c r="A64" s="255">
        <v>2019</v>
      </c>
      <c r="B64" s="76" t="s">
        <v>86</v>
      </c>
      <c r="C64" s="218">
        <v>2861.9435922049001</v>
      </c>
      <c r="D64" s="218" t="s">
        <v>87</v>
      </c>
      <c r="E64" s="218">
        <v>4269.6818374250997</v>
      </c>
      <c r="F64" s="218">
        <v>7699.0744775031999</v>
      </c>
      <c r="G64" s="218">
        <v>4986.7175277922997</v>
      </c>
      <c r="H64" s="218">
        <v>4243.517004753</v>
      </c>
      <c r="I64" s="218">
        <v>7644.9079359589005</v>
      </c>
      <c r="J64" s="218">
        <v>8237.2384218777006</v>
      </c>
      <c r="K64" s="218">
        <v>9155.9126080697006</v>
      </c>
      <c r="L64" s="218">
        <v>4578.3308430383004</v>
      </c>
      <c r="M64" s="218">
        <v>8806.4813778503012</v>
      </c>
    </row>
    <row r="65" spans="1:13" x14ac:dyDescent="0.25">
      <c r="A65" s="256"/>
      <c r="B65" s="77" t="s">
        <v>88</v>
      </c>
      <c r="C65" s="219">
        <v>2672.8972045680002</v>
      </c>
      <c r="D65" s="219" t="s">
        <v>87</v>
      </c>
      <c r="E65" s="219">
        <v>4614.7402565238999</v>
      </c>
      <c r="F65" s="219">
        <v>7231.3535871590002</v>
      </c>
      <c r="G65" s="219">
        <v>5472.0686836140003</v>
      </c>
      <c r="H65" s="219">
        <v>4626.2702430480003</v>
      </c>
      <c r="I65" s="219">
        <v>8206.4367892741011</v>
      </c>
      <c r="J65" s="219">
        <v>7577.5657047302002</v>
      </c>
      <c r="K65" s="219">
        <v>9101.668787467901</v>
      </c>
      <c r="L65" s="219">
        <v>4338.1968008560998</v>
      </c>
      <c r="M65" s="219">
        <v>9004.6166159310997</v>
      </c>
    </row>
    <row r="66" spans="1:13" x14ac:dyDescent="0.25">
      <c r="A66" s="256"/>
      <c r="B66" s="77" t="s">
        <v>89</v>
      </c>
      <c r="C66" s="219">
        <v>3389.9838853946003</v>
      </c>
      <c r="D66" s="219" t="s">
        <v>87</v>
      </c>
      <c r="E66" s="219">
        <v>4746.3731993784004</v>
      </c>
      <c r="F66" s="219">
        <v>7605.0555055640007</v>
      </c>
      <c r="G66" s="219">
        <v>5267.6492792081999</v>
      </c>
      <c r="H66" s="219">
        <v>5175.3266118534002</v>
      </c>
      <c r="I66" s="219">
        <v>7319.6068093019003</v>
      </c>
      <c r="J66" s="219">
        <v>7551.8646805597</v>
      </c>
      <c r="K66" s="219">
        <v>9383.6059090767994</v>
      </c>
      <c r="L66" s="219">
        <v>4538.2788922280006</v>
      </c>
      <c r="M66" s="219">
        <v>8854.2767328675</v>
      </c>
    </row>
    <row r="67" spans="1:13" x14ac:dyDescent="0.25">
      <c r="A67" s="257"/>
      <c r="B67" s="78" t="s">
        <v>90</v>
      </c>
      <c r="C67" s="220">
        <v>2850.2645960693003</v>
      </c>
      <c r="D67" s="220" t="s">
        <v>87</v>
      </c>
      <c r="E67" s="220">
        <v>5128.5406153696003</v>
      </c>
      <c r="F67" s="220">
        <v>8350.7533745643996</v>
      </c>
      <c r="G67" s="220">
        <v>5300.2700884105998</v>
      </c>
      <c r="H67" s="220">
        <v>4535.2594384487002</v>
      </c>
      <c r="I67" s="220">
        <v>6967.3110595394</v>
      </c>
      <c r="J67" s="220">
        <v>8031.2225569423999</v>
      </c>
      <c r="K67" s="220">
        <v>9047.1341177926006</v>
      </c>
      <c r="L67" s="220">
        <v>4350.9403848641005</v>
      </c>
      <c r="M67" s="220">
        <v>8843.8409604394001</v>
      </c>
    </row>
    <row r="68" spans="1:13" x14ac:dyDescent="0.25">
      <c r="A68" s="255">
        <v>2020</v>
      </c>
      <c r="B68" s="76" t="s">
        <v>86</v>
      </c>
      <c r="C68" s="218">
        <v>2910.9862054610003</v>
      </c>
      <c r="D68" s="218">
        <v>11390.8570079335</v>
      </c>
      <c r="E68" s="218">
        <v>4883.2195952384</v>
      </c>
      <c r="F68" s="218">
        <v>7499.7475779624001</v>
      </c>
      <c r="G68" s="218">
        <v>5440.0631356525</v>
      </c>
      <c r="H68" s="218">
        <v>4939.0224948296</v>
      </c>
      <c r="I68" s="218">
        <v>7376.1925861699001</v>
      </c>
      <c r="J68" s="218">
        <v>8567.6832074343001</v>
      </c>
      <c r="K68" s="218">
        <v>8976.3613574626997</v>
      </c>
      <c r="L68" s="218">
        <v>4530.9453828180003</v>
      </c>
      <c r="M68" s="218">
        <v>9191.8771518553003</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t="s">
        <v>87</v>
      </c>
      <c r="D70" s="219" t="s">
        <v>87</v>
      </c>
      <c r="E70" s="219">
        <v>5334.1774363868999</v>
      </c>
      <c r="F70" s="219">
        <v>7021.5426254603999</v>
      </c>
      <c r="G70" s="219">
        <v>5283.9801452831998</v>
      </c>
      <c r="H70" s="219">
        <v>5034.9305122410005</v>
      </c>
      <c r="I70" s="219">
        <v>6643.7481798229001</v>
      </c>
      <c r="J70" s="219">
        <v>8092.8228812699999</v>
      </c>
      <c r="K70" s="219">
        <v>9509.4829348217008</v>
      </c>
      <c r="L70" s="219">
        <v>4137.5188906068997</v>
      </c>
      <c r="M70" s="219">
        <v>8996.9055594488</v>
      </c>
    </row>
    <row r="71" spans="1:13" x14ac:dyDescent="0.25">
      <c r="A71" s="257"/>
      <c r="B71" s="78" t="s">
        <v>90</v>
      </c>
      <c r="C71" s="220">
        <v>2746.9242094943002</v>
      </c>
      <c r="D71" s="220">
        <v>13900.780905006601</v>
      </c>
      <c r="E71" s="220">
        <v>4802.6518516079004</v>
      </c>
      <c r="F71" s="220">
        <v>7616.2700647685006</v>
      </c>
      <c r="G71" s="220">
        <v>5038.4454001787999</v>
      </c>
      <c r="H71" s="220">
        <v>4200.2905063078997</v>
      </c>
      <c r="I71" s="220">
        <v>7159.4070443883002</v>
      </c>
      <c r="J71" s="220">
        <v>8513.0482076774006</v>
      </c>
      <c r="K71" s="220">
        <v>10168.192486387801</v>
      </c>
      <c r="L71" s="220">
        <v>4902.0587135283004</v>
      </c>
      <c r="M71" s="220">
        <v>8479.4971466022998</v>
      </c>
    </row>
    <row r="72" spans="1:13" x14ac:dyDescent="0.25">
      <c r="A72" s="255">
        <v>2021</v>
      </c>
      <c r="B72" s="76" t="s">
        <v>86</v>
      </c>
      <c r="C72" s="218">
        <v>3249.2922522420999</v>
      </c>
      <c r="D72" s="218" t="s">
        <v>87</v>
      </c>
      <c r="E72" s="218">
        <v>4308.8448298765998</v>
      </c>
      <c r="F72" s="218">
        <v>7120.3990862469</v>
      </c>
      <c r="G72" s="218">
        <v>5607.3675515955001</v>
      </c>
      <c r="H72" s="218">
        <v>3903.8394700047002</v>
      </c>
      <c r="I72" s="218">
        <v>6991.7241361282004</v>
      </c>
      <c r="J72" s="218">
        <v>8748.2675629096011</v>
      </c>
      <c r="K72" s="218">
        <v>10093.629220712601</v>
      </c>
      <c r="L72" s="218">
        <v>4145.7705905479997</v>
      </c>
      <c r="M72" s="218">
        <v>8490.9764392000998</v>
      </c>
    </row>
    <row r="73" spans="1:13" x14ac:dyDescent="0.25">
      <c r="A73" s="256"/>
      <c r="B73" s="77" t="s">
        <v>88</v>
      </c>
      <c r="C73" s="219">
        <v>3125.8119304730999</v>
      </c>
      <c r="D73" s="219">
        <v>19588.892691001402</v>
      </c>
      <c r="E73" s="219">
        <v>4581.7278301765</v>
      </c>
      <c r="F73" s="219">
        <v>7911.3424756696004</v>
      </c>
      <c r="G73" s="219">
        <v>5392.96255139</v>
      </c>
      <c r="H73" s="219">
        <v>4443.2553861721999</v>
      </c>
      <c r="I73" s="219" t="s">
        <v>87</v>
      </c>
      <c r="J73" s="219">
        <v>7781.437119837</v>
      </c>
      <c r="K73" s="219">
        <v>9917.9323141798995</v>
      </c>
      <c r="L73" s="219">
        <v>4479.3628170508</v>
      </c>
      <c r="M73" s="219">
        <v>8796.9047254067009</v>
      </c>
    </row>
    <row r="74" spans="1:13" x14ac:dyDescent="0.25">
      <c r="A74" s="256"/>
      <c r="B74" s="77" t="s">
        <v>89</v>
      </c>
      <c r="C74" s="219">
        <v>3177.3631123976002</v>
      </c>
      <c r="D74" s="219" t="s">
        <v>87</v>
      </c>
      <c r="E74" s="219">
        <v>4836.7125539255003</v>
      </c>
      <c r="F74" s="219">
        <v>7369.4989000889</v>
      </c>
      <c r="G74" s="219">
        <v>5567.4447825032003</v>
      </c>
      <c r="H74" s="219">
        <v>4485.4870823644005</v>
      </c>
      <c r="I74" s="219">
        <v>7859.8954139173002</v>
      </c>
      <c r="J74" s="219">
        <v>8620.0413046786998</v>
      </c>
      <c r="K74" s="219">
        <v>9698.296356758101</v>
      </c>
      <c r="L74" s="219">
        <v>4464.0129637595001</v>
      </c>
      <c r="M74" s="219">
        <v>8737.782043376601</v>
      </c>
    </row>
    <row r="75" spans="1:13" x14ac:dyDescent="0.25">
      <c r="A75" s="257"/>
      <c r="B75" s="78" t="s">
        <v>90</v>
      </c>
      <c r="C75" s="220">
        <v>3523.2315360410003</v>
      </c>
      <c r="D75" s="220" t="s">
        <v>87</v>
      </c>
      <c r="E75" s="220">
        <v>4509.9182773633001</v>
      </c>
      <c r="F75" s="220">
        <v>7394.8805527741006</v>
      </c>
      <c r="G75" s="220">
        <v>5379.8761681085998</v>
      </c>
      <c r="H75" s="220">
        <v>4211.6504892961002</v>
      </c>
      <c r="I75" s="220">
        <v>8028.6951242511004</v>
      </c>
      <c r="J75" s="220">
        <v>7015.1692556126</v>
      </c>
      <c r="K75" s="220">
        <v>9010.9873305713008</v>
      </c>
      <c r="L75" s="220">
        <v>4432.2354421257005</v>
      </c>
      <c r="M75" s="220">
        <v>8081.5161193049007</v>
      </c>
    </row>
    <row r="76" spans="1:13" x14ac:dyDescent="0.25">
      <c r="A76" s="255">
        <v>2022</v>
      </c>
      <c r="B76" s="76" t="s">
        <v>86</v>
      </c>
      <c r="C76" s="218">
        <v>3287.0361294994</v>
      </c>
      <c r="D76" s="218" t="s">
        <v>87</v>
      </c>
      <c r="E76" s="218">
        <v>4801.0109220715003</v>
      </c>
      <c r="F76" s="218">
        <v>7535.4470714273002</v>
      </c>
      <c r="G76" s="218">
        <v>5805.6545161066006</v>
      </c>
      <c r="H76" s="218">
        <v>4944.6287309814006</v>
      </c>
      <c r="I76" s="218">
        <v>8014.9881163580003</v>
      </c>
      <c r="J76" s="218">
        <v>8370.3683649925006</v>
      </c>
      <c r="K76" s="218">
        <v>9632.7701699217996</v>
      </c>
      <c r="L76" s="218">
        <v>4448.4692889820999</v>
      </c>
      <c r="M76" s="218">
        <v>8971.4786230720001</v>
      </c>
    </row>
    <row r="77" spans="1:13" x14ac:dyDescent="0.25">
      <c r="A77" s="256"/>
      <c r="B77" s="77" t="s">
        <v>88</v>
      </c>
      <c r="C77" s="219">
        <v>3052.5666697844999</v>
      </c>
      <c r="D77" s="219">
        <v>11427.9225926576</v>
      </c>
      <c r="E77" s="219">
        <v>4524.4853947709998</v>
      </c>
      <c r="F77" s="219">
        <v>7358.4539668968</v>
      </c>
      <c r="G77" s="219">
        <v>5204.4375246418003</v>
      </c>
      <c r="H77" s="219">
        <v>4248.5436397924004</v>
      </c>
      <c r="I77" s="219">
        <v>6751.1256072613005</v>
      </c>
      <c r="J77" s="219">
        <v>7358.8412029779001</v>
      </c>
      <c r="K77" s="219">
        <v>9895.8636655587998</v>
      </c>
      <c r="L77" s="219">
        <v>5155.3805712399999</v>
      </c>
      <c r="M77" s="219">
        <v>9113.7000529201996</v>
      </c>
    </row>
    <row r="78" spans="1:13" x14ac:dyDescent="0.25">
      <c r="A78" s="256"/>
      <c r="B78" s="77" t="s">
        <v>89</v>
      </c>
      <c r="C78" s="219">
        <v>2971.4985122096</v>
      </c>
      <c r="D78" s="219" t="s">
        <v>87</v>
      </c>
      <c r="E78" s="219">
        <v>4922.1130404808</v>
      </c>
      <c r="F78" s="219">
        <v>7909.2232160870999</v>
      </c>
      <c r="G78" s="219">
        <v>5404.7343318245003</v>
      </c>
      <c r="H78" s="219">
        <v>4345.5208680982005</v>
      </c>
      <c r="I78" s="219">
        <v>7156.1401735968002</v>
      </c>
      <c r="J78" s="219">
        <v>7348.7228575381005</v>
      </c>
      <c r="K78" s="219">
        <v>9203.4869031710004</v>
      </c>
      <c r="L78" s="219">
        <v>4606.0220774636</v>
      </c>
      <c r="M78" s="219">
        <v>7908.3974315655005</v>
      </c>
    </row>
    <row r="79" spans="1:13" x14ac:dyDescent="0.25">
      <c r="A79" s="257"/>
      <c r="B79" s="78" t="s">
        <v>90</v>
      </c>
      <c r="C79" s="220">
        <v>3204.7714653528001</v>
      </c>
      <c r="D79" s="220" t="s">
        <v>87</v>
      </c>
      <c r="E79" s="220">
        <v>4785.791507168</v>
      </c>
      <c r="F79" s="220">
        <v>8177.4084678990002</v>
      </c>
      <c r="G79" s="220">
        <v>5603.0337638893998</v>
      </c>
      <c r="H79" s="220">
        <v>4151.1172874516005</v>
      </c>
      <c r="I79" s="220">
        <v>7401.4064621759999</v>
      </c>
      <c r="J79" s="220">
        <v>8525.5669540535</v>
      </c>
      <c r="K79" s="220">
        <v>8745.4487317252006</v>
      </c>
      <c r="L79" s="220">
        <v>4870.8906362732005</v>
      </c>
      <c r="M79" s="220">
        <v>8001.9807833292007</v>
      </c>
    </row>
    <row r="80" spans="1:13" x14ac:dyDescent="0.25">
      <c r="A80" s="255">
        <v>2023</v>
      </c>
      <c r="B80" s="76" t="s">
        <v>86</v>
      </c>
      <c r="C80" s="218">
        <v>3048.2381276452002</v>
      </c>
      <c r="D80" s="218" t="s">
        <v>87</v>
      </c>
      <c r="E80" s="218">
        <v>5318.0193039937003</v>
      </c>
      <c r="F80" s="218">
        <v>8489.4640220000001</v>
      </c>
      <c r="G80" s="218">
        <v>5939.0899396660998</v>
      </c>
      <c r="H80" s="218">
        <v>5257.3794064816002</v>
      </c>
      <c r="I80" s="218">
        <v>8338.9301393913011</v>
      </c>
      <c r="J80" s="218">
        <v>8896.0659165066008</v>
      </c>
      <c r="K80" s="218">
        <v>9073.6970535622004</v>
      </c>
      <c r="L80" s="218">
        <v>4893.5187720149997</v>
      </c>
      <c r="M80" s="218">
        <v>8063.8559426344</v>
      </c>
    </row>
    <row r="81" spans="1:13" x14ac:dyDescent="0.25">
      <c r="A81" s="256"/>
      <c r="B81" s="77" t="s">
        <v>88</v>
      </c>
      <c r="C81" s="219">
        <v>3226.1011133833003</v>
      </c>
      <c r="D81" s="219">
        <v>10921.953815679801</v>
      </c>
      <c r="E81" s="219">
        <v>5037.7901871418999</v>
      </c>
      <c r="F81" s="219">
        <v>8981.6335848059007</v>
      </c>
      <c r="G81" s="219">
        <v>5991.9377926035004</v>
      </c>
      <c r="H81" s="219">
        <v>5056.3159338570003</v>
      </c>
      <c r="I81" s="219">
        <v>8514.1410116462012</v>
      </c>
      <c r="J81" s="219">
        <v>8481.0967334872003</v>
      </c>
      <c r="K81" s="219">
        <v>9679.6695967954001</v>
      </c>
      <c r="L81" s="219">
        <v>5157.6847026677005</v>
      </c>
      <c r="M81" s="219">
        <v>8508.2954520208004</v>
      </c>
    </row>
    <row r="82" spans="1:13" x14ac:dyDescent="0.25">
      <c r="A82" s="256"/>
      <c r="B82" s="77" t="s">
        <v>89</v>
      </c>
      <c r="C82" s="219">
        <v>3860.3496284534999</v>
      </c>
      <c r="D82" s="219" t="s">
        <v>87</v>
      </c>
      <c r="E82" s="219">
        <v>5478.7518269102002</v>
      </c>
      <c r="F82" s="219">
        <v>8599.2068400125008</v>
      </c>
      <c r="G82" s="219">
        <v>5779.1233265241999</v>
      </c>
      <c r="H82" s="219">
        <v>4611.2533650983005</v>
      </c>
      <c r="I82" s="219">
        <v>8284.7113096820995</v>
      </c>
      <c r="J82" s="219">
        <v>8824.9332631718007</v>
      </c>
      <c r="K82" s="219">
        <v>9443.5061124933</v>
      </c>
      <c r="L82" s="219">
        <v>5397.1615783892003</v>
      </c>
      <c r="M82" s="219">
        <v>8687.6752854674996</v>
      </c>
    </row>
    <row r="83" spans="1:13" x14ac:dyDescent="0.25">
      <c r="A83" s="257"/>
      <c r="B83" s="78" t="s">
        <v>90</v>
      </c>
      <c r="C83" s="220">
        <v>3912.0908198669003</v>
      </c>
      <c r="D83" s="220">
        <v>11384.2232250044</v>
      </c>
      <c r="E83" s="220">
        <v>5420.4597974106</v>
      </c>
      <c r="F83" s="220">
        <v>8300.3774663578006</v>
      </c>
      <c r="G83" s="220">
        <v>5829.7358796543003</v>
      </c>
      <c r="H83" s="220">
        <v>5305.7719106421</v>
      </c>
      <c r="I83" s="220">
        <v>8295.580630079101</v>
      </c>
      <c r="J83" s="220">
        <v>9400.2399684355005</v>
      </c>
      <c r="K83" s="220">
        <v>9525.3451149389002</v>
      </c>
      <c r="L83" s="220">
        <v>5451.3605750221004</v>
      </c>
      <c r="M83" s="220">
        <v>8358.5845628952011</v>
      </c>
    </row>
    <row r="84" spans="1:13" x14ac:dyDescent="0.25">
      <c r="A84" s="255">
        <v>2024</v>
      </c>
      <c r="B84" s="76" t="s">
        <v>86</v>
      </c>
      <c r="C84" s="218">
        <v>3665.2156949383002</v>
      </c>
      <c r="D84" s="218">
        <v>14004.520754420701</v>
      </c>
      <c r="E84" s="218">
        <v>5786.9053148113999</v>
      </c>
      <c r="F84" s="218">
        <v>8746.4588938599009</v>
      </c>
      <c r="G84" s="218">
        <v>5726.6254172257004</v>
      </c>
      <c r="H84" s="218">
        <v>5383.6523395166005</v>
      </c>
      <c r="I84" s="218">
        <v>8157.1536026973999</v>
      </c>
      <c r="J84" s="218">
        <v>9085.8730529528002</v>
      </c>
      <c r="K84" s="218">
        <v>10262.4617566713</v>
      </c>
      <c r="L84" s="218">
        <v>5476.3142955095</v>
      </c>
      <c r="M84" s="218">
        <v>9367.3285963601011</v>
      </c>
    </row>
    <row r="85" spans="1:13" x14ac:dyDescent="0.25">
      <c r="A85" s="256"/>
      <c r="B85" s="77" t="s">
        <v>88</v>
      </c>
      <c r="C85" s="219">
        <v>3793.7088097723004</v>
      </c>
      <c r="D85" s="219">
        <v>12721.8433101926</v>
      </c>
      <c r="E85" s="219">
        <v>5800.1869158244999</v>
      </c>
      <c r="F85" s="219">
        <v>8599.0732166014004</v>
      </c>
      <c r="G85" s="219">
        <v>6127.8795976576002</v>
      </c>
      <c r="H85" s="219">
        <v>5396.8159924383999</v>
      </c>
      <c r="I85" s="219">
        <v>9769.1935324588012</v>
      </c>
      <c r="J85" s="219">
        <v>9145.6371431777006</v>
      </c>
      <c r="K85" s="219">
        <v>9702.7386167452005</v>
      </c>
      <c r="L85" s="219">
        <v>5320.3538335339999</v>
      </c>
      <c r="M85" s="219">
        <v>9294.0876099296001</v>
      </c>
    </row>
    <row r="86" spans="1:13" x14ac:dyDescent="0.25">
      <c r="A86" s="256"/>
      <c r="B86" s="77" t="s">
        <v>89</v>
      </c>
      <c r="C86" s="219">
        <v>4169.3961346663</v>
      </c>
      <c r="D86" s="219" t="s">
        <v>87</v>
      </c>
      <c r="E86" s="219">
        <v>6192.1296595167005</v>
      </c>
      <c r="F86" s="219">
        <v>8755.8025458245011</v>
      </c>
      <c r="G86" s="219">
        <v>6003.7912218783003</v>
      </c>
      <c r="H86" s="219">
        <v>5666.0330137460005</v>
      </c>
      <c r="I86" s="219">
        <v>9366.5742839107006</v>
      </c>
      <c r="J86" s="219">
        <v>9222.9636660320011</v>
      </c>
      <c r="K86" s="219">
        <v>9776.1924094346996</v>
      </c>
      <c r="L86" s="219">
        <v>5810.9595292230006</v>
      </c>
      <c r="M86" s="219">
        <v>8935.4956979343006</v>
      </c>
    </row>
    <row r="87" spans="1:13" x14ac:dyDescent="0.25">
      <c r="A87" s="257"/>
      <c r="B87" s="78" t="s">
        <v>90</v>
      </c>
      <c r="C87" s="220">
        <v>4442.7981294592</v>
      </c>
      <c r="D87" s="220">
        <v>16618.539125448002</v>
      </c>
      <c r="E87" s="220">
        <v>5926.5779247476003</v>
      </c>
      <c r="F87" s="220">
        <v>9292.9895504912001</v>
      </c>
      <c r="G87" s="220">
        <v>6153.3365583241002</v>
      </c>
      <c r="H87" s="220">
        <v>5462.3248511767006</v>
      </c>
      <c r="I87" s="220">
        <v>10384.0779237487</v>
      </c>
      <c r="J87" s="220">
        <v>10018.046054730301</v>
      </c>
      <c r="K87" s="220">
        <v>10359.7730383941</v>
      </c>
      <c r="L87" s="220">
        <v>5830.9800394647</v>
      </c>
      <c r="M87" s="220">
        <v>9430.9337438554012</v>
      </c>
    </row>
    <row r="88" spans="1:13" x14ac:dyDescent="0.25">
      <c r="A88" s="258">
        <v>2025</v>
      </c>
      <c r="B88" s="76" t="s">
        <v>86</v>
      </c>
      <c r="C88" s="218">
        <v>4313.9875002864001</v>
      </c>
      <c r="D88" s="218">
        <v>13131.499448202199</v>
      </c>
      <c r="E88" s="218">
        <v>6261.76740582</v>
      </c>
      <c r="F88" s="218">
        <v>9134.4968565027011</v>
      </c>
      <c r="G88" s="218">
        <v>6556.9551639799001</v>
      </c>
      <c r="H88" s="218">
        <v>5778.4155005204002</v>
      </c>
      <c r="I88" s="218">
        <v>9639.5389411021006</v>
      </c>
      <c r="J88" s="218">
        <v>9763.8457383676996</v>
      </c>
      <c r="K88" s="218">
        <v>10458.180064861401</v>
      </c>
      <c r="L88" s="218">
        <v>5683.3304554131</v>
      </c>
      <c r="M88" s="218">
        <v>8811.5457667628998</v>
      </c>
    </row>
    <row r="89" spans="1:13" x14ac:dyDescent="0.25">
      <c r="A89" s="259"/>
      <c r="B89" s="77" t="s">
        <v>88</v>
      </c>
      <c r="C89" s="219">
        <v>3726.8663194319001</v>
      </c>
      <c r="D89" s="219">
        <v>19223.173092366</v>
      </c>
      <c r="E89" s="219">
        <v>6037.2184521956005</v>
      </c>
      <c r="F89" s="219">
        <v>8920.1652497978012</v>
      </c>
      <c r="G89" s="219">
        <v>6686.5194441751</v>
      </c>
      <c r="H89" s="219">
        <v>6090.3602275147996</v>
      </c>
      <c r="I89" s="219">
        <v>10336.789688270101</v>
      </c>
      <c r="J89" s="219">
        <v>11030.7088558138</v>
      </c>
      <c r="K89" s="219">
        <v>12147.3959497872</v>
      </c>
      <c r="L89" s="219">
        <v>5616.1196431873004</v>
      </c>
      <c r="M89" s="219">
        <v>8994.2221249820996</v>
      </c>
    </row>
    <row r="90" spans="1:13" x14ac:dyDescent="0.25">
      <c r="A90" s="259"/>
      <c r="B90" s="77" t="s">
        <v>89</v>
      </c>
      <c r="C90" s="219">
        <v>4022.4778091302001</v>
      </c>
      <c r="D90" s="219">
        <v>21184.796066467999</v>
      </c>
      <c r="E90" s="219">
        <v>5808.3679824502015</v>
      </c>
      <c r="F90" s="219">
        <v>9145.1356798303004</v>
      </c>
      <c r="G90" s="219">
        <v>6485.7766697103998</v>
      </c>
      <c r="H90" s="219">
        <v>5911.2603898048001</v>
      </c>
      <c r="I90" s="219">
        <v>8881.5833644469003</v>
      </c>
      <c r="J90" s="219">
        <v>10055.996440703901</v>
      </c>
      <c r="K90" s="219">
        <v>11019.242228863999</v>
      </c>
      <c r="L90" s="219">
        <v>5899.3546694253</v>
      </c>
      <c r="M90" s="219">
        <v>8877.7538781119001</v>
      </c>
    </row>
    <row r="91" spans="1:13" x14ac:dyDescent="0.25">
      <c r="A91" s="259"/>
      <c r="B91" s="77" t="s">
        <v>90</v>
      </c>
      <c r="C91" s="219">
        <v>3853.2063288989998</v>
      </c>
      <c r="D91" s="219">
        <v>17844.704991059501</v>
      </c>
      <c r="E91" s="219">
        <v>6382.5935317757003</v>
      </c>
      <c r="F91" s="219">
        <v>8762.2536257570009</v>
      </c>
      <c r="G91" s="219">
        <v>6383.7268658356006</v>
      </c>
      <c r="H91" s="219">
        <v>5846.3687661755002</v>
      </c>
      <c r="I91" s="219">
        <v>8920.544981704501</v>
      </c>
      <c r="J91" s="219">
        <v>9939.8002313778998</v>
      </c>
      <c r="K91" s="219">
        <v>9913.5312992754007</v>
      </c>
      <c r="L91" s="219">
        <v>5719.2144111555999</v>
      </c>
      <c r="M91" s="219">
        <v>9466.3853642907998</v>
      </c>
    </row>
    <row r="92" spans="1:13" ht="4.5" customHeight="1" x14ac:dyDescent="0.25">
      <c r="A92" s="87"/>
      <c r="B92" s="36"/>
      <c r="C92" s="47"/>
      <c r="D92" s="47"/>
      <c r="E92" s="47"/>
      <c r="F92" s="47"/>
      <c r="G92" s="47"/>
      <c r="H92" s="47"/>
      <c r="I92" s="47"/>
      <c r="J92" s="47"/>
      <c r="K92" s="47"/>
      <c r="L92" s="47"/>
      <c r="M92" s="47"/>
    </row>
    <row r="93" spans="1:13" ht="3"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5" customHeight="1" x14ac:dyDescent="0.25">
      <c r="A96" s="50" t="s">
        <v>96</v>
      </c>
      <c r="B96" s="248" t="s">
        <v>244</v>
      </c>
      <c r="C96" s="248"/>
      <c r="D96" s="248"/>
      <c r="E96" s="248"/>
      <c r="F96" s="248"/>
      <c r="G96" s="248"/>
      <c r="H96" s="248"/>
      <c r="I96" s="248"/>
      <c r="J96" s="248"/>
    </row>
    <row r="97" spans="1:10" ht="36.75" customHeight="1" x14ac:dyDescent="0.25">
      <c r="A97" s="50" t="s">
        <v>98</v>
      </c>
      <c r="B97" s="248" t="s">
        <v>103</v>
      </c>
      <c r="C97" s="248"/>
      <c r="D97" s="248"/>
      <c r="E97" s="248"/>
      <c r="F97" s="248"/>
      <c r="G97" s="248"/>
      <c r="H97" s="248"/>
      <c r="I97" s="248"/>
      <c r="J97" s="248"/>
    </row>
    <row r="98" spans="1:10" x14ac:dyDescent="0.25">
      <c r="A98" s="49" t="s">
        <v>108</v>
      </c>
      <c r="B98" s="248" t="s">
        <v>277</v>
      </c>
      <c r="C98" s="248"/>
      <c r="D98" s="248"/>
      <c r="E98" s="248"/>
      <c r="F98" s="248"/>
      <c r="G98" s="248"/>
      <c r="H98" s="248"/>
      <c r="I98" s="248"/>
      <c r="J98" s="248"/>
    </row>
    <row r="99" spans="1:10" ht="14.45" customHeight="1" x14ac:dyDescent="0.25">
      <c r="A99" s="49" t="s">
        <v>106</v>
      </c>
      <c r="B99" s="248" t="s">
        <v>278</v>
      </c>
      <c r="C99" s="248"/>
      <c r="D99" s="248"/>
      <c r="E99" s="248"/>
      <c r="F99" s="248"/>
      <c r="G99" s="248"/>
      <c r="H99" s="248"/>
      <c r="I99" s="248"/>
      <c r="J99" s="248"/>
    </row>
    <row r="100" spans="1:10" ht="24.75" customHeight="1" x14ac:dyDescent="0.25">
      <c r="A100" s="49" t="s">
        <v>110</v>
      </c>
      <c r="B100" s="248" t="s">
        <v>111</v>
      </c>
      <c r="C100" s="248"/>
      <c r="D100" s="248"/>
      <c r="E100" s="248"/>
      <c r="F100" s="248"/>
      <c r="G100" s="248"/>
      <c r="H100" s="248"/>
      <c r="I100" s="248"/>
      <c r="J100" s="248"/>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31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4AC00-5A06-44C3-9077-577B0BDD20D6}">
  <dimension ref="A1:M100"/>
  <sheetViews>
    <sheetView zoomScaleNormal="100" workbookViewId="0">
      <pane ySplit="7" topLeftCell="A8" activePane="bottomLeft" state="frozen"/>
      <selection activeCell="C91" sqref="C91"/>
      <selection pane="bottomLeft"/>
    </sheetView>
  </sheetViews>
  <sheetFormatPr baseColWidth="10" defaultColWidth="11.42578125" defaultRowHeight="15" x14ac:dyDescent="0.25"/>
  <cols>
    <col min="1" max="1" width="5.5703125" style="14" customWidth="1"/>
    <col min="2" max="2" width="10.5703125" style="14" customWidth="1"/>
    <col min="3" max="5" width="14.42578125" style="14" customWidth="1"/>
    <col min="6" max="6" width="11.42578125" style="14" customWidth="1"/>
    <col min="7" max="7" width="11.42578125" style="14"/>
    <col min="8" max="10" width="14.42578125" style="14" customWidth="1"/>
    <col min="11" max="12" width="11.42578125" style="14"/>
    <col min="13" max="13" width="14.42578125" style="14" customWidth="1"/>
    <col min="14" max="16384" width="11.42578125" style="14"/>
  </cols>
  <sheetData>
    <row r="1" spans="1:13" x14ac:dyDescent="0.25">
      <c r="A1" s="1" t="s">
        <v>70</v>
      </c>
      <c r="B1" s="1"/>
    </row>
    <row r="2" spans="1:13" ht="12.6" customHeight="1" x14ac:dyDescent="0.25">
      <c r="A2" s="2"/>
      <c r="B2" s="2"/>
      <c r="C2" s="2"/>
      <c r="D2" s="2"/>
      <c r="E2" s="4"/>
      <c r="F2" s="4"/>
      <c r="G2" s="4"/>
      <c r="H2" s="2"/>
      <c r="I2" s="2"/>
      <c r="J2" s="2"/>
      <c r="K2" s="2"/>
      <c r="L2" s="2"/>
      <c r="M2" s="2"/>
    </row>
    <row r="3" spans="1:13" ht="16.5" customHeight="1" x14ac:dyDescent="0.25">
      <c r="A3" s="235" t="s">
        <v>265</v>
      </c>
      <c r="B3" s="235"/>
      <c r="C3" s="235"/>
      <c r="D3" s="235"/>
      <c r="E3" s="235"/>
      <c r="F3" s="235"/>
      <c r="G3" s="235"/>
      <c r="H3" s="235"/>
      <c r="I3" s="235"/>
      <c r="J3" s="235"/>
      <c r="K3" s="2"/>
      <c r="L3" s="254" t="str" cm="1">
        <f t="array" aca="1" ref="L3" ca="1">+MID(CELL("nombrearchivo",$A$1),FIND("]",CELL("nombrearchivo",$A$1),1)+1,15)</f>
        <v>Cuadro 18.Zac.</v>
      </c>
      <c r="M3" s="254"/>
    </row>
    <row r="4" spans="1:13" ht="12.95" customHeight="1" x14ac:dyDescent="0.25">
      <c r="A4" s="98" t="s">
        <v>167</v>
      </c>
      <c r="B4" s="3"/>
      <c r="C4" s="3"/>
      <c r="D4" s="4"/>
      <c r="E4" s="6"/>
      <c r="F4" s="6"/>
      <c r="G4" s="7"/>
      <c r="H4" s="2"/>
      <c r="I4" s="2"/>
      <c r="J4" s="2"/>
      <c r="K4" s="2"/>
      <c r="L4" s="24"/>
      <c r="M4" s="24"/>
    </row>
    <row r="5" spans="1:13" x14ac:dyDescent="0.25">
      <c r="A5" s="52" t="s">
        <v>73</v>
      </c>
      <c r="B5" s="4"/>
      <c r="C5" s="4"/>
      <c r="D5" s="4"/>
      <c r="E5" s="6"/>
      <c r="F5" s="7"/>
      <c r="G5" s="7"/>
      <c r="H5" s="2"/>
      <c r="I5" s="2"/>
      <c r="J5" s="2"/>
      <c r="K5" s="2"/>
      <c r="L5" s="24"/>
      <c r="M5" s="24"/>
    </row>
    <row r="6" spans="1:13" x14ac:dyDescent="0.25">
      <c r="A6" s="55" t="s">
        <v>263</v>
      </c>
      <c r="B6" s="4"/>
      <c r="C6" s="4"/>
      <c r="D6" s="4"/>
      <c r="E6" s="8"/>
      <c r="F6" s="8"/>
      <c r="G6" s="2"/>
      <c r="H6" s="2"/>
      <c r="I6" s="2"/>
      <c r="J6" s="2"/>
      <c r="K6" s="2"/>
      <c r="L6" s="24"/>
      <c r="M6" s="72" t="s">
        <v>75</v>
      </c>
    </row>
    <row r="7" spans="1:13" ht="42" customHeight="1" x14ac:dyDescent="0.25">
      <c r="A7" s="32" t="s">
        <v>76</v>
      </c>
      <c r="B7" s="32" t="s">
        <v>77</v>
      </c>
      <c r="C7" s="97" t="s">
        <v>266</v>
      </c>
      <c r="D7" s="97" t="s">
        <v>267</v>
      </c>
      <c r="E7" s="97" t="s">
        <v>268</v>
      </c>
      <c r="F7" s="97" t="s">
        <v>269</v>
      </c>
      <c r="G7" s="97" t="s">
        <v>270</v>
      </c>
      <c r="H7" s="97" t="s">
        <v>271</v>
      </c>
      <c r="I7" s="97" t="s">
        <v>272</v>
      </c>
      <c r="J7" s="97" t="s">
        <v>273</v>
      </c>
      <c r="K7" s="97" t="s">
        <v>274</v>
      </c>
      <c r="L7" s="97" t="s">
        <v>275</v>
      </c>
      <c r="M7" s="97" t="s">
        <v>276</v>
      </c>
    </row>
    <row r="8" spans="1:13" x14ac:dyDescent="0.25">
      <c r="A8" s="255">
        <v>2005</v>
      </c>
      <c r="B8" s="76" t="s">
        <v>86</v>
      </c>
      <c r="C8" s="218">
        <v>2006.2630701365999</v>
      </c>
      <c r="D8" s="218">
        <v>8491.9348311034009</v>
      </c>
      <c r="E8" s="218">
        <v>5354.9465979340002</v>
      </c>
      <c r="F8" s="218">
        <v>6573.4828630223001</v>
      </c>
      <c r="G8" s="218">
        <v>3979.9977678545001</v>
      </c>
      <c r="H8" s="218">
        <v>4313.5125728231014</v>
      </c>
      <c r="I8" s="218">
        <v>7609.4608529860006</v>
      </c>
      <c r="J8" s="218">
        <v>8805.8900318313008</v>
      </c>
      <c r="K8" s="218">
        <v>10728.853749087501</v>
      </c>
      <c r="L8" s="218">
        <v>4187.7704343494006</v>
      </c>
      <c r="M8" s="218">
        <v>9471.5340639399001</v>
      </c>
    </row>
    <row r="9" spans="1:13" x14ac:dyDescent="0.25">
      <c r="A9" s="256"/>
      <c r="B9" s="77" t="s">
        <v>88</v>
      </c>
      <c r="C9" s="219">
        <v>2445.4506952889001</v>
      </c>
      <c r="D9" s="219">
        <v>7373.3769953576002</v>
      </c>
      <c r="E9" s="219">
        <v>5154.7859391459006</v>
      </c>
      <c r="F9" s="219">
        <v>5800.8289863066002</v>
      </c>
      <c r="G9" s="219">
        <v>4459.4160244311006</v>
      </c>
      <c r="H9" s="219">
        <v>4304.6545158869003</v>
      </c>
      <c r="I9" s="219">
        <v>6730.6430219657004</v>
      </c>
      <c r="J9" s="219">
        <v>8517.8929669860008</v>
      </c>
      <c r="K9" s="219">
        <v>10647.1462070014</v>
      </c>
      <c r="L9" s="219">
        <v>4614.5264770695003</v>
      </c>
      <c r="M9" s="219">
        <v>7704.7715400667003</v>
      </c>
    </row>
    <row r="10" spans="1:13" x14ac:dyDescent="0.25">
      <c r="A10" s="256"/>
      <c r="B10" s="77" t="s">
        <v>89</v>
      </c>
      <c r="C10" s="219">
        <v>2052.8026608281002</v>
      </c>
      <c r="D10" s="219" t="s">
        <v>87</v>
      </c>
      <c r="E10" s="219">
        <v>4944.9432441984</v>
      </c>
      <c r="F10" s="219">
        <v>6046.9593461749</v>
      </c>
      <c r="G10" s="219">
        <v>4586.8622734102</v>
      </c>
      <c r="H10" s="219" t="s">
        <v>87</v>
      </c>
      <c r="I10" s="219">
        <v>8122.6258515026002</v>
      </c>
      <c r="J10" s="219">
        <v>7611.4214418228003</v>
      </c>
      <c r="K10" s="219">
        <v>11041.770768967899</v>
      </c>
      <c r="L10" s="219">
        <v>4214.9474655251006</v>
      </c>
      <c r="M10" s="219">
        <v>7975.4951286722007</v>
      </c>
    </row>
    <row r="11" spans="1:13" x14ac:dyDescent="0.25">
      <c r="A11" s="257"/>
      <c r="B11" s="78" t="s">
        <v>90</v>
      </c>
      <c r="C11" s="220">
        <v>2284.0910441284</v>
      </c>
      <c r="D11" s="220">
        <v>7974.6871914449002</v>
      </c>
      <c r="E11" s="220">
        <v>4886.9193101492001</v>
      </c>
      <c r="F11" s="220">
        <v>6345.7268754564002</v>
      </c>
      <c r="G11" s="220">
        <v>4407.8234657297999</v>
      </c>
      <c r="H11" s="220">
        <v>3825.3772900375998</v>
      </c>
      <c r="I11" s="220">
        <v>7623.1943650912999</v>
      </c>
      <c r="J11" s="220">
        <v>7555.4436349185007</v>
      </c>
      <c r="K11" s="220">
        <v>10291.0415236396</v>
      </c>
      <c r="L11" s="220">
        <v>4290.7365190776</v>
      </c>
      <c r="M11" s="220">
        <v>8368.0345466955005</v>
      </c>
    </row>
    <row r="12" spans="1:13" x14ac:dyDescent="0.25">
      <c r="A12" s="255">
        <v>2006</v>
      </c>
      <c r="B12" s="76" t="s">
        <v>86</v>
      </c>
      <c r="C12" s="218">
        <v>1968.7727292879001</v>
      </c>
      <c r="D12" s="218">
        <v>8040.8805934803004</v>
      </c>
      <c r="E12" s="218">
        <v>5033.9342437917003</v>
      </c>
      <c r="F12" s="218">
        <v>6398.8431513829</v>
      </c>
      <c r="G12" s="218">
        <v>4533.4054252117003</v>
      </c>
      <c r="H12" s="218">
        <v>4566.4510204414</v>
      </c>
      <c r="I12" s="218">
        <v>7444.8811381085006</v>
      </c>
      <c r="J12" s="218">
        <v>7175.1753646001998</v>
      </c>
      <c r="K12" s="218">
        <v>10987.569390753901</v>
      </c>
      <c r="L12" s="218">
        <v>4473.6076088258005</v>
      </c>
      <c r="M12" s="218">
        <v>8215.1501809036999</v>
      </c>
    </row>
    <row r="13" spans="1:13" x14ac:dyDescent="0.25">
      <c r="A13" s="256"/>
      <c r="B13" s="77" t="s">
        <v>88</v>
      </c>
      <c r="C13" s="219">
        <v>2364.6503130967003</v>
      </c>
      <c r="D13" s="219">
        <v>8052.3375738262002</v>
      </c>
      <c r="E13" s="219">
        <v>6033.0279571249002</v>
      </c>
      <c r="F13" s="219">
        <v>6606.4912052703003</v>
      </c>
      <c r="G13" s="219">
        <v>4772.6129903402998</v>
      </c>
      <c r="H13" s="219">
        <v>3791.6615385088003</v>
      </c>
      <c r="I13" s="219">
        <v>7947.2817677951007</v>
      </c>
      <c r="J13" s="219">
        <v>8152.9993641851006</v>
      </c>
      <c r="K13" s="219">
        <v>11081.976524837801</v>
      </c>
      <c r="L13" s="219">
        <v>3836.2905664725004</v>
      </c>
      <c r="M13" s="219">
        <v>8758.9973484622005</v>
      </c>
    </row>
    <row r="14" spans="1:13" x14ac:dyDescent="0.25">
      <c r="A14" s="256"/>
      <c r="B14" s="77" t="s">
        <v>89</v>
      </c>
      <c r="C14" s="219">
        <v>1655.5832861432</v>
      </c>
      <c r="D14" s="219">
        <v>11663.7780138488</v>
      </c>
      <c r="E14" s="219">
        <v>5118.5147417638</v>
      </c>
      <c r="F14" s="219">
        <v>6757.7188964181005</v>
      </c>
      <c r="G14" s="219">
        <v>4146.5103863339</v>
      </c>
      <c r="H14" s="219">
        <v>4202.1623488464002</v>
      </c>
      <c r="I14" s="219">
        <v>8754.7563766719995</v>
      </c>
      <c r="J14" s="219">
        <v>6695.3363537239002</v>
      </c>
      <c r="K14" s="219">
        <v>10985.2722933119</v>
      </c>
      <c r="L14" s="219">
        <v>4339.2658058203006</v>
      </c>
      <c r="M14" s="219">
        <v>9576.7668715631007</v>
      </c>
    </row>
    <row r="15" spans="1:13" x14ac:dyDescent="0.25">
      <c r="A15" s="257"/>
      <c r="B15" s="78" t="s">
        <v>90</v>
      </c>
      <c r="C15" s="220">
        <v>1803.9158952146001</v>
      </c>
      <c r="D15" s="220">
        <v>12316.803993895401</v>
      </c>
      <c r="E15" s="220">
        <v>5584.6317308785001</v>
      </c>
      <c r="F15" s="220">
        <v>6310.8223278567002</v>
      </c>
      <c r="G15" s="220">
        <v>4183.7325037986002</v>
      </c>
      <c r="H15" s="220">
        <v>3979.1819148429004</v>
      </c>
      <c r="I15" s="220">
        <v>7419.0743281115001</v>
      </c>
      <c r="J15" s="220">
        <v>7289.4125288537007</v>
      </c>
      <c r="K15" s="220">
        <v>10707.8462975725</v>
      </c>
      <c r="L15" s="220" t="s">
        <v>87</v>
      </c>
      <c r="M15" s="220">
        <v>9647.9270712000998</v>
      </c>
    </row>
    <row r="16" spans="1:13" x14ac:dyDescent="0.25">
      <c r="A16" s="255">
        <v>2007</v>
      </c>
      <c r="B16" s="76" t="s">
        <v>86</v>
      </c>
      <c r="C16" s="218">
        <v>2258.5517335517002</v>
      </c>
      <c r="D16" s="218" t="s">
        <v>87</v>
      </c>
      <c r="E16" s="218">
        <v>5703.6589943182998</v>
      </c>
      <c r="F16" s="218">
        <v>6287.3120540009004</v>
      </c>
      <c r="G16" s="218">
        <v>4335.9524682606998</v>
      </c>
      <c r="H16" s="218">
        <v>4168.8820413373005</v>
      </c>
      <c r="I16" s="218">
        <v>7871.6724710194003</v>
      </c>
      <c r="J16" s="218" t="s">
        <v>87</v>
      </c>
      <c r="K16" s="218">
        <v>10964.087411973</v>
      </c>
      <c r="L16" s="218">
        <v>4543.5446604148001</v>
      </c>
      <c r="M16" s="218">
        <v>9564.9354912287999</v>
      </c>
    </row>
    <row r="17" spans="1:13" x14ac:dyDescent="0.25">
      <c r="A17" s="256"/>
      <c r="B17" s="77" t="s">
        <v>88</v>
      </c>
      <c r="C17" s="219">
        <v>2218.3630225736001</v>
      </c>
      <c r="D17" s="219" t="s">
        <v>87</v>
      </c>
      <c r="E17" s="219">
        <v>5679.7054645647004</v>
      </c>
      <c r="F17" s="219">
        <v>6508.4317471936001</v>
      </c>
      <c r="G17" s="219">
        <v>4520.8388802405998</v>
      </c>
      <c r="H17" s="219">
        <v>3937.4295509455001</v>
      </c>
      <c r="I17" s="219">
        <v>8386.6966245526</v>
      </c>
      <c r="J17" s="219">
        <v>8475.7917521757008</v>
      </c>
      <c r="K17" s="219">
        <v>11263.7243948708</v>
      </c>
      <c r="L17" s="219">
        <v>4392.9249368113005</v>
      </c>
      <c r="M17" s="219">
        <v>9842.3741313938008</v>
      </c>
    </row>
    <row r="18" spans="1:13" x14ac:dyDescent="0.25">
      <c r="A18" s="256"/>
      <c r="B18" s="77" t="s">
        <v>89</v>
      </c>
      <c r="C18" s="219">
        <v>1937.3421337326001</v>
      </c>
      <c r="D18" s="219" t="s">
        <v>87</v>
      </c>
      <c r="E18" s="219">
        <v>5819.6639506970005</v>
      </c>
      <c r="F18" s="219">
        <v>6418.3065944600003</v>
      </c>
      <c r="G18" s="219">
        <v>4475.9088339813998</v>
      </c>
      <c r="H18" s="219">
        <v>4179.6054089295003</v>
      </c>
      <c r="I18" s="219">
        <v>7374.9995042260007</v>
      </c>
      <c r="J18" s="219">
        <v>7242.9749387898</v>
      </c>
      <c r="K18" s="219">
        <v>10593.1596109859</v>
      </c>
      <c r="L18" s="219">
        <v>5088.4993383586998</v>
      </c>
      <c r="M18" s="219">
        <v>10479.1481516652</v>
      </c>
    </row>
    <row r="19" spans="1:13" x14ac:dyDescent="0.25">
      <c r="A19" s="257"/>
      <c r="B19" s="78" t="s">
        <v>90</v>
      </c>
      <c r="C19" s="220">
        <v>2115.2879889467999</v>
      </c>
      <c r="D19" s="220">
        <v>8578.6952822762996</v>
      </c>
      <c r="E19" s="220">
        <v>5559.2283310541006</v>
      </c>
      <c r="F19" s="220">
        <v>6123.9399215862004</v>
      </c>
      <c r="G19" s="220">
        <v>4504.7108431334</v>
      </c>
      <c r="H19" s="220">
        <v>3885.6533550541003</v>
      </c>
      <c r="I19" s="220">
        <v>6623.4755774872001</v>
      </c>
      <c r="J19" s="220">
        <v>9103.5060757162009</v>
      </c>
      <c r="K19" s="220">
        <v>10655.286780569601</v>
      </c>
      <c r="L19" s="220">
        <v>4074.9621934478</v>
      </c>
      <c r="M19" s="220">
        <v>9252.8946423501002</v>
      </c>
    </row>
    <row r="20" spans="1:13" x14ac:dyDescent="0.25">
      <c r="A20" s="255">
        <v>2008</v>
      </c>
      <c r="B20" s="76" t="s">
        <v>86</v>
      </c>
      <c r="C20" s="218">
        <v>2426.3202659038002</v>
      </c>
      <c r="D20" s="218">
        <v>9632.8599035679999</v>
      </c>
      <c r="E20" s="218">
        <v>5399.5530860583003</v>
      </c>
      <c r="F20" s="218">
        <v>6598.935293347</v>
      </c>
      <c r="G20" s="218">
        <v>4378.2591388847004</v>
      </c>
      <c r="H20" s="218">
        <v>4352.5814385222002</v>
      </c>
      <c r="I20" s="218">
        <v>6437.5073719093998</v>
      </c>
      <c r="J20" s="218">
        <v>8790.3310229407998</v>
      </c>
      <c r="K20" s="218">
        <v>9883.3659432649001</v>
      </c>
      <c r="L20" s="218">
        <v>3956.9031240122004</v>
      </c>
      <c r="M20" s="218">
        <v>9846.6449209963012</v>
      </c>
    </row>
    <row r="21" spans="1:13" x14ac:dyDescent="0.25">
      <c r="A21" s="256"/>
      <c r="B21" s="77" t="s">
        <v>88</v>
      </c>
      <c r="C21" s="219">
        <v>2384.1931985772999</v>
      </c>
      <c r="D21" s="219">
        <v>8957.7875589338</v>
      </c>
      <c r="E21" s="219">
        <v>5455.1831418278998</v>
      </c>
      <c r="F21" s="219">
        <v>6994.8110878299003</v>
      </c>
      <c r="G21" s="219">
        <v>4550.6874788214</v>
      </c>
      <c r="H21" s="219">
        <v>4237.7015836446999</v>
      </c>
      <c r="I21" s="219">
        <v>7531.7067696495005</v>
      </c>
      <c r="J21" s="219">
        <v>7371.1979239331004</v>
      </c>
      <c r="K21" s="219">
        <v>10278.635036088601</v>
      </c>
      <c r="L21" s="219">
        <v>3626.2299082125</v>
      </c>
      <c r="M21" s="219" t="s">
        <v>87</v>
      </c>
    </row>
    <row r="22" spans="1:13" x14ac:dyDescent="0.25">
      <c r="A22" s="256"/>
      <c r="B22" s="77" t="s">
        <v>89</v>
      </c>
      <c r="C22" s="219">
        <v>1810.888449904</v>
      </c>
      <c r="D22" s="219">
        <v>8314.3793499597996</v>
      </c>
      <c r="E22" s="219">
        <v>5234.1223662004004</v>
      </c>
      <c r="F22" s="219">
        <v>6319.2963018578002</v>
      </c>
      <c r="G22" s="219">
        <v>4056.1150979875001</v>
      </c>
      <c r="H22" s="219">
        <v>4496.8524605950997</v>
      </c>
      <c r="I22" s="219">
        <v>6560.4269032916</v>
      </c>
      <c r="J22" s="219">
        <v>8607.1946575501006</v>
      </c>
      <c r="K22" s="219">
        <v>11025.869588772401</v>
      </c>
      <c r="L22" s="219">
        <v>3824.8205566807001</v>
      </c>
      <c r="M22" s="219">
        <v>9340.5417816271001</v>
      </c>
    </row>
    <row r="23" spans="1:13" x14ac:dyDescent="0.25">
      <c r="A23" s="257"/>
      <c r="B23" s="78" t="s">
        <v>90</v>
      </c>
      <c r="C23" s="220">
        <v>2337.4430372052002</v>
      </c>
      <c r="D23" s="220">
        <v>9439.5123698830012</v>
      </c>
      <c r="E23" s="220">
        <v>5279.3255318335005</v>
      </c>
      <c r="F23" s="220">
        <v>6468.4708217169</v>
      </c>
      <c r="G23" s="220">
        <v>3929.2029184910002</v>
      </c>
      <c r="H23" s="220">
        <v>3185.5319389273</v>
      </c>
      <c r="I23" s="220">
        <v>6964.5672863296004</v>
      </c>
      <c r="J23" s="220">
        <v>6468.5299366272002</v>
      </c>
      <c r="K23" s="220">
        <v>9831.4446994723003</v>
      </c>
      <c r="L23" s="220">
        <v>3562.3233813254001</v>
      </c>
      <c r="M23" s="220">
        <v>9226.8805559187003</v>
      </c>
    </row>
    <row r="24" spans="1:13" x14ac:dyDescent="0.25">
      <c r="A24" s="255">
        <v>2009</v>
      </c>
      <c r="B24" s="76" t="s">
        <v>86</v>
      </c>
      <c r="C24" s="218">
        <v>2238.2252924869999</v>
      </c>
      <c r="D24" s="218">
        <v>9593.6527706263005</v>
      </c>
      <c r="E24" s="218">
        <v>5597.3024195913003</v>
      </c>
      <c r="F24" s="218">
        <v>5743.5003614099005</v>
      </c>
      <c r="G24" s="218">
        <v>4274.9725046010999</v>
      </c>
      <c r="H24" s="218">
        <v>4037.6656658929001</v>
      </c>
      <c r="I24" s="218">
        <v>8077.0492432906003</v>
      </c>
      <c r="J24" s="218">
        <v>5497.3787847830999</v>
      </c>
      <c r="K24" s="218">
        <v>10049.2764726969</v>
      </c>
      <c r="L24" s="218">
        <v>3877.8769700951002</v>
      </c>
      <c r="M24" s="218">
        <v>9260.7277623619011</v>
      </c>
    </row>
    <row r="25" spans="1:13" x14ac:dyDescent="0.25">
      <c r="A25" s="256"/>
      <c r="B25" s="77" t="s">
        <v>88</v>
      </c>
      <c r="C25" s="219">
        <v>2233.2424810133002</v>
      </c>
      <c r="D25" s="219">
        <v>9258.9037661514012</v>
      </c>
      <c r="E25" s="219">
        <v>5043.7727992655</v>
      </c>
      <c r="F25" s="219">
        <v>6082.2275665462003</v>
      </c>
      <c r="G25" s="219">
        <v>3816.7902317652001</v>
      </c>
      <c r="H25" s="219">
        <v>3257.5250335013002</v>
      </c>
      <c r="I25" s="219" t="s">
        <v>87</v>
      </c>
      <c r="J25" s="219">
        <v>7424.9145162947007</v>
      </c>
      <c r="K25" s="219">
        <v>9695.3805775797009</v>
      </c>
      <c r="L25" s="219">
        <v>3675.2947438562001</v>
      </c>
      <c r="M25" s="219">
        <v>8673.168827367901</v>
      </c>
    </row>
    <row r="26" spans="1:13" x14ac:dyDescent="0.25">
      <c r="A26" s="256"/>
      <c r="B26" s="77" t="s">
        <v>89</v>
      </c>
      <c r="C26" s="219">
        <v>1853.0761432413001</v>
      </c>
      <c r="D26" s="219">
        <v>8806.6254147459003</v>
      </c>
      <c r="E26" s="219">
        <v>4919.0344532276004</v>
      </c>
      <c r="F26" s="219">
        <v>6081.4024037203999</v>
      </c>
      <c r="G26" s="219">
        <v>3653.3454936642001</v>
      </c>
      <c r="H26" s="219">
        <v>4089.2116623021002</v>
      </c>
      <c r="I26" s="219">
        <v>7308.7270368830004</v>
      </c>
      <c r="J26" s="219">
        <v>7197.8657279263998</v>
      </c>
      <c r="K26" s="219">
        <v>9582.6938613874008</v>
      </c>
      <c r="L26" s="219">
        <v>3737.5212052860002</v>
      </c>
      <c r="M26" s="219">
        <v>9467.0037715625003</v>
      </c>
    </row>
    <row r="27" spans="1:13" x14ac:dyDescent="0.25">
      <c r="A27" s="257"/>
      <c r="B27" s="78" t="s">
        <v>90</v>
      </c>
      <c r="C27" s="220">
        <v>2268.4207402116999</v>
      </c>
      <c r="D27" s="220">
        <v>8595.4134752621012</v>
      </c>
      <c r="E27" s="220">
        <v>4997.6767161695998</v>
      </c>
      <c r="F27" s="220">
        <v>6166.5436255886007</v>
      </c>
      <c r="G27" s="220">
        <v>3810.0933146473003</v>
      </c>
      <c r="H27" s="220">
        <v>3313.8787136174001</v>
      </c>
      <c r="I27" s="220">
        <v>7133.9544878366005</v>
      </c>
      <c r="J27" s="220">
        <v>6565.1771846153006</v>
      </c>
      <c r="K27" s="220">
        <v>9304.9463422212011</v>
      </c>
      <c r="L27" s="220">
        <v>3750.0596444719999</v>
      </c>
      <c r="M27" s="220">
        <v>9003.1846898928998</v>
      </c>
    </row>
    <row r="28" spans="1:13" x14ac:dyDescent="0.25">
      <c r="A28" s="255">
        <v>2010</v>
      </c>
      <c r="B28" s="76" t="s">
        <v>86</v>
      </c>
      <c r="C28" s="218">
        <v>2365.6186422905002</v>
      </c>
      <c r="D28" s="218">
        <v>9599.5731139386007</v>
      </c>
      <c r="E28" s="218">
        <v>4525.8781107552004</v>
      </c>
      <c r="F28" s="218">
        <v>6286.5689701849005</v>
      </c>
      <c r="G28" s="218">
        <v>3904.5382608059003</v>
      </c>
      <c r="H28" s="218">
        <v>3836.9420188124</v>
      </c>
      <c r="I28" s="218">
        <v>6452.4075689557003</v>
      </c>
      <c r="J28" s="218">
        <v>6078.7921964272</v>
      </c>
      <c r="K28" s="218">
        <v>9022.2877516108001</v>
      </c>
      <c r="L28" s="218">
        <v>3840.8627216977002</v>
      </c>
      <c r="M28" s="218">
        <v>8465.9038494432007</v>
      </c>
    </row>
    <row r="29" spans="1:13" x14ac:dyDescent="0.25">
      <c r="A29" s="256"/>
      <c r="B29" s="77" t="s">
        <v>88</v>
      </c>
      <c r="C29" s="219">
        <v>2209.5169689844001</v>
      </c>
      <c r="D29" s="219" t="s">
        <v>87</v>
      </c>
      <c r="E29" s="219">
        <v>4477.9193659160001</v>
      </c>
      <c r="F29" s="219">
        <v>5784.3177616407002</v>
      </c>
      <c r="G29" s="219">
        <v>3790.2175015698003</v>
      </c>
      <c r="H29" s="219">
        <v>3713.8512304390001</v>
      </c>
      <c r="I29" s="219">
        <v>5187.1251494724002</v>
      </c>
      <c r="J29" s="219">
        <v>7203.7779276463007</v>
      </c>
      <c r="K29" s="219">
        <v>9119.7571756531997</v>
      </c>
      <c r="L29" s="219">
        <v>4002.6328101757999</v>
      </c>
      <c r="M29" s="219">
        <v>9014.3544697398011</v>
      </c>
    </row>
    <row r="30" spans="1:13" x14ac:dyDescent="0.25">
      <c r="A30" s="256"/>
      <c r="B30" s="77" t="s">
        <v>89</v>
      </c>
      <c r="C30" s="219">
        <v>2282.8372199497003</v>
      </c>
      <c r="D30" s="219">
        <v>9490.3194809262004</v>
      </c>
      <c r="E30" s="219">
        <v>5061.1482304493002</v>
      </c>
      <c r="F30" s="219">
        <v>6650.6294237362999</v>
      </c>
      <c r="G30" s="219">
        <v>4256.7708656866998</v>
      </c>
      <c r="H30" s="219">
        <v>4211.7471821086001</v>
      </c>
      <c r="I30" s="219">
        <v>6621.6695730292004</v>
      </c>
      <c r="J30" s="219">
        <v>7429.4410909286999</v>
      </c>
      <c r="K30" s="219">
        <v>9450.6344196376995</v>
      </c>
      <c r="L30" s="219" t="s">
        <v>87</v>
      </c>
      <c r="M30" s="219">
        <v>8794.3721841627012</v>
      </c>
    </row>
    <row r="31" spans="1:13" x14ac:dyDescent="0.25">
      <c r="A31" s="257"/>
      <c r="B31" s="78" t="s">
        <v>90</v>
      </c>
      <c r="C31" s="220" t="s">
        <v>87</v>
      </c>
      <c r="D31" s="220">
        <v>8768.0848299539011</v>
      </c>
      <c r="E31" s="220" t="s">
        <v>87</v>
      </c>
      <c r="F31" s="220">
        <v>6143.8759930141005</v>
      </c>
      <c r="G31" s="220">
        <v>3911.6031295477001</v>
      </c>
      <c r="H31" s="220">
        <v>4470.2630895775001</v>
      </c>
      <c r="I31" s="220">
        <v>7254.3325520306007</v>
      </c>
      <c r="J31" s="220">
        <v>6734.7901480542005</v>
      </c>
      <c r="K31" s="220">
        <v>9561.4019295675007</v>
      </c>
      <c r="L31" s="220">
        <v>3779.6209058603999</v>
      </c>
      <c r="M31" s="220">
        <v>9143.7148210474006</v>
      </c>
    </row>
    <row r="32" spans="1:13" x14ac:dyDescent="0.25">
      <c r="A32" s="255">
        <v>2011</v>
      </c>
      <c r="B32" s="76" t="s">
        <v>86</v>
      </c>
      <c r="C32" s="218">
        <v>2290.6083462441002</v>
      </c>
      <c r="D32" s="218">
        <v>10569.147327315501</v>
      </c>
      <c r="E32" s="218">
        <v>4417.5719848951003</v>
      </c>
      <c r="F32" s="218" t="s">
        <v>87</v>
      </c>
      <c r="G32" s="218">
        <v>3923.7969832010003</v>
      </c>
      <c r="H32" s="218">
        <v>4667.4110667550003</v>
      </c>
      <c r="I32" s="218">
        <v>6813.1885862597001</v>
      </c>
      <c r="J32" s="218">
        <v>6661.5287407754004</v>
      </c>
      <c r="K32" s="218">
        <v>9615.4307305487</v>
      </c>
      <c r="L32" s="218">
        <v>3780.9451311415</v>
      </c>
      <c r="M32" s="218">
        <v>9486.2488214561999</v>
      </c>
    </row>
    <row r="33" spans="1:13" x14ac:dyDescent="0.25">
      <c r="A33" s="256"/>
      <c r="B33" s="77" t="s">
        <v>88</v>
      </c>
      <c r="C33" s="219">
        <v>2606.9415949315003</v>
      </c>
      <c r="D33" s="219">
        <v>9782.1080162955004</v>
      </c>
      <c r="E33" s="219">
        <v>4973.5009904176004</v>
      </c>
      <c r="F33" s="219">
        <v>5355.1103744915999</v>
      </c>
      <c r="G33" s="219">
        <v>4039.9530994361003</v>
      </c>
      <c r="H33" s="219">
        <v>3875.3109732563003</v>
      </c>
      <c r="I33" s="219">
        <v>6780.4244783218001</v>
      </c>
      <c r="J33" s="219">
        <v>5816.3735253164004</v>
      </c>
      <c r="K33" s="219">
        <v>9068.7027899454006</v>
      </c>
      <c r="L33" s="219">
        <v>3629.0775544106</v>
      </c>
      <c r="M33" s="219">
        <v>8264.9196948219997</v>
      </c>
    </row>
    <row r="34" spans="1:13" x14ac:dyDescent="0.25">
      <c r="A34" s="256"/>
      <c r="B34" s="77" t="s">
        <v>89</v>
      </c>
      <c r="C34" s="219">
        <v>2365.6407439329</v>
      </c>
      <c r="D34" s="219">
        <v>10102.357869003201</v>
      </c>
      <c r="E34" s="219">
        <v>4438.5020948578003</v>
      </c>
      <c r="F34" s="219">
        <v>6146.6213150376998</v>
      </c>
      <c r="G34" s="219">
        <v>4027.5320394328</v>
      </c>
      <c r="H34" s="219">
        <v>4123.9902581777005</v>
      </c>
      <c r="I34" s="219">
        <v>6058.8949793172005</v>
      </c>
      <c r="J34" s="219" t="s">
        <v>87</v>
      </c>
      <c r="K34" s="219">
        <v>9728.6196301612999</v>
      </c>
      <c r="L34" s="219">
        <v>4097.171849505</v>
      </c>
      <c r="M34" s="219">
        <v>9635.4437284971009</v>
      </c>
    </row>
    <row r="35" spans="1:13" x14ac:dyDescent="0.25">
      <c r="A35" s="257"/>
      <c r="B35" s="78" t="s">
        <v>90</v>
      </c>
      <c r="C35" s="220">
        <v>2038.9428797874</v>
      </c>
      <c r="D35" s="220">
        <v>9830.1784573150999</v>
      </c>
      <c r="E35" s="220">
        <v>4750.4305101280997</v>
      </c>
      <c r="F35" s="220">
        <v>6044.8067832736006</v>
      </c>
      <c r="G35" s="220">
        <v>3775.3571656151003</v>
      </c>
      <c r="H35" s="220">
        <v>3518.5108309764</v>
      </c>
      <c r="I35" s="220">
        <v>7618.5892388061002</v>
      </c>
      <c r="J35" s="220" t="s">
        <v>87</v>
      </c>
      <c r="K35" s="220">
        <v>9216.775833596801</v>
      </c>
      <c r="L35" s="220">
        <v>3493.1321733530003</v>
      </c>
      <c r="M35" s="220">
        <v>7885.8624985545002</v>
      </c>
    </row>
    <row r="36" spans="1:13" x14ac:dyDescent="0.25">
      <c r="A36" s="255">
        <v>2012</v>
      </c>
      <c r="B36" s="76" t="s">
        <v>86</v>
      </c>
      <c r="C36" s="218" t="s">
        <v>87</v>
      </c>
      <c r="D36" s="218">
        <v>8559.2827479242005</v>
      </c>
      <c r="E36" s="218" t="s">
        <v>87</v>
      </c>
      <c r="F36" s="218">
        <v>5659.2220730063</v>
      </c>
      <c r="G36" s="218">
        <v>4015.5127812055002</v>
      </c>
      <c r="H36" s="218">
        <v>3469.2601013845001</v>
      </c>
      <c r="I36" s="218">
        <v>7274.3263786169</v>
      </c>
      <c r="J36" s="218">
        <v>6783.4716513601006</v>
      </c>
      <c r="K36" s="218">
        <v>9623.3857059840011</v>
      </c>
      <c r="L36" s="218">
        <v>3503.6916264969</v>
      </c>
      <c r="M36" s="218">
        <v>8842.2409908807003</v>
      </c>
    </row>
    <row r="37" spans="1:13" x14ac:dyDescent="0.25">
      <c r="A37" s="256"/>
      <c r="B37" s="77" t="s">
        <v>88</v>
      </c>
      <c r="C37" s="219">
        <v>2368.0241408707002</v>
      </c>
      <c r="D37" s="219">
        <v>9174.8452966699006</v>
      </c>
      <c r="E37" s="219">
        <v>4117.7918816875999</v>
      </c>
      <c r="F37" s="219">
        <v>5813.5429546895002</v>
      </c>
      <c r="G37" s="219">
        <v>3841.0691990819</v>
      </c>
      <c r="H37" s="219">
        <v>3292.0217483279002</v>
      </c>
      <c r="I37" s="219">
        <v>7127.2958284767001</v>
      </c>
      <c r="J37" s="219">
        <v>7369.2447499192003</v>
      </c>
      <c r="K37" s="219">
        <v>9692.9521688338009</v>
      </c>
      <c r="L37" s="219">
        <v>3529.7526020883001</v>
      </c>
      <c r="M37" s="219">
        <v>9307.1066393657002</v>
      </c>
    </row>
    <row r="38" spans="1:13" x14ac:dyDescent="0.25">
      <c r="A38" s="256"/>
      <c r="B38" s="77" t="s">
        <v>89</v>
      </c>
      <c r="C38" s="219">
        <v>1877.6425515097001</v>
      </c>
      <c r="D38" s="219">
        <v>9714.9945931143011</v>
      </c>
      <c r="E38" s="219">
        <v>4641.6912855518003</v>
      </c>
      <c r="F38" s="219">
        <v>6073.4738980844004</v>
      </c>
      <c r="G38" s="219">
        <v>3503.1158063979001</v>
      </c>
      <c r="H38" s="219">
        <v>3499.8099043785001</v>
      </c>
      <c r="I38" s="219">
        <v>7702.1691879177006</v>
      </c>
      <c r="J38" s="219">
        <v>5790.6740528765004</v>
      </c>
      <c r="K38" s="219">
        <v>10025.3823900189</v>
      </c>
      <c r="L38" s="219">
        <v>3750.9908333098001</v>
      </c>
      <c r="M38" s="219">
        <v>9028.165541406901</v>
      </c>
    </row>
    <row r="39" spans="1:13" x14ac:dyDescent="0.25">
      <c r="A39" s="257"/>
      <c r="B39" s="78" t="s">
        <v>90</v>
      </c>
      <c r="C39" s="220">
        <v>2225.2118211949</v>
      </c>
      <c r="D39" s="220">
        <v>8402.5831963050005</v>
      </c>
      <c r="E39" s="220">
        <v>4957.6027447356</v>
      </c>
      <c r="F39" s="220">
        <v>5698.0173892535004</v>
      </c>
      <c r="G39" s="220">
        <v>4370.8895448892999</v>
      </c>
      <c r="H39" s="220">
        <v>3650.4516154716002</v>
      </c>
      <c r="I39" s="220" t="s">
        <v>87</v>
      </c>
      <c r="J39" s="220">
        <v>5636.4030262058004</v>
      </c>
      <c r="K39" s="220">
        <v>9460.5738988562007</v>
      </c>
      <c r="L39" s="220">
        <v>3733.1029811189001</v>
      </c>
      <c r="M39" s="220">
        <v>9133.715472248301</v>
      </c>
    </row>
    <row r="40" spans="1:13" x14ac:dyDescent="0.25">
      <c r="A40" s="255">
        <v>2013</v>
      </c>
      <c r="B40" s="76" t="s">
        <v>86</v>
      </c>
      <c r="C40" s="218">
        <v>2121.7684723215002</v>
      </c>
      <c r="D40" s="218">
        <v>8847.2417926010003</v>
      </c>
      <c r="E40" s="218">
        <v>5185.7443560952006</v>
      </c>
      <c r="F40" s="218" t="s">
        <v>87</v>
      </c>
      <c r="G40" s="218">
        <v>3753.6737355186001</v>
      </c>
      <c r="H40" s="218" t="s">
        <v>87</v>
      </c>
      <c r="I40" s="218">
        <v>6612.4555775757999</v>
      </c>
      <c r="J40" s="218">
        <v>6738.5821534399001</v>
      </c>
      <c r="K40" s="218">
        <v>9632.7337073673007</v>
      </c>
      <c r="L40" s="218">
        <v>4148.3905323237004</v>
      </c>
      <c r="M40" s="218">
        <v>8992.7998281962009</v>
      </c>
    </row>
    <row r="41" spans="1:13" x14ac:dyDescent="0.25">
      <c r="A41" s="256"/>
      <c r="B41" s="77" t="s">
        <v>88</v>
      </c>
      <c r="C41" s="219">
        <v>2525.7675109787001</v>
      </c>
      <c r="D41" s="219">
        <v>9175.8451660027004</v>
      </c>
      <c r="E41" s="219">
        <v>4594.4530342564003</v>
      </c>
      <c r="F41" s="219">
        <v>5417.9187906508005</v>
      </c>
      <c r="G41" s="219">
        <v>3893.2495407434003</v>
      </c>
      <c r="H41" s="219">
        <v>3474.1797506217004</v>
      </c>
      <c r="I41" s="219">
        <v>7237.7415910554</v>
      </c>
      <c r="J41" s="219">
        <v>5421.9849067590003</v>
      </c>
      <c r="K41" s="219">
        <v>9469.6908559551011</v>
      </c>
      <c r="L41" s="219">
        <v>4490.0520847038997</v>
      </c>
      <c r="M41" s="219">
        <v>8467.0451508506994</v>
      </c>
    </row>
    <row r="42" spans="1:13" x14ac:dyDescent="0.25">
      <c r="A42" s="256"/>
      <c r="B42" s="77" t="s">
        <v>89</v>
      </c>
      <c r="C42" s="219">
        <v>2141.8454970291</v>
      </c>
      <c r="D42" s="219" t="s">
        <v>87</v>
      </c>
      <c r="E42" s="219">
        <v>5825.9647476417003</v>
      </c>
      <c r="F42" s="219">
        <v>5844.9797951699002</v>
      </c>
      <c r="G42" s="219">
        <v>3866.7191531523999</v>
      </c>
      <c r="H42" s="219">
        <v>4126.4833414143004</v>
      </c>
      <c r="I42" s="219">
        <v>7751.0977867795</v>
      </c>
      <c r="J42" s="219">
        <v>6046.7479030862005</v>
      </c>
      <c r="K42" s="219">
        <v>9415.3349337956006</v>
      </c>
      <c r="L42" s="219">
        <v>4043.4115297695002</v>
      </c>
      <c r="M42" s="219">
        <v>8385.2600368888998</v>
      </c>
    </row>
    <row r="43" spans="1:13" x14ac:dyDescent="0.25">
      <c r="A43" s="257"/>
      <c r="B43" s="78" t="s">
        <v>90</v>
      </c>
      <c r="C43" s="220">
        <v>2428.1786733661002</v>
      </c>
      <c r="D43" s="220">
        <v>10330.150962655</v>
      </c>
      <c r="E43" s="220">
        <v>4491.2587580053005</v>
      </c>
      <c r="F43" s="220">
        <v>5879.4853496093001</v>
      </c>
      <c r="G43" s="220">
        <v>3602.5103436118002</v>
      </c>
      <c r="H43" s="220">
        <v>3745.1435187526999</v>
      </c>
      <c r="I43" s="220">
        <v>7998.9167399104999</v>
      </c>
      <c r="J43" s="220">
        <v>5060.5313620092002</v>
      </c>
      <c r="K43" s="220">
        <v>9226.7489197498999</v>
      </c>
      <c r="L43" s="220">
        <v>4012.6415033544004</v>
      </c>
      <c r="M43" s="220">
        <v>8398.3614960769009</v>
      </c>
    </row>
    <row r="44" spans="1:13" x14ac:dyDescent="0.25">
      <c r="A44" s="255">
        <v>2014</v>
      </c>
      <c r="B44" s="76" t="s">
        <v>86</v>
      </c>
      <c r="C44" s="218">
        <v>2361.6977015172001</v>
      </c>
      <c r="D44" s="218">
        <v>10369.2200157879</v>
      </c>
      <c r="E44" s="218">
        <v>4704.4087458884005</v>
      </c>
      <c r="F44" s="218">
        <v>5302.5600604209003</v>
      </c>
      <c r="G44" s="218">
        <v>3374.2271691577002</v>
      </c>
      <c r="H44" s="218">
        <v>3773.1508606957</v>
      </c>
      <c r="I44" s="218">
        <v>7951.8255841677001</v>
      </c>
      <c r="J44" s="218">
        <v>4864.8757391610998</v>
      </c>
      <c r="K44" s="218">
        <v>9004.0199924624012</v>
      </c>
      <c r="L44" s="218">
        <v>4167.5104680060003</v>
      </c>
      <c r="M44" s="218">
        <v>8334.3510374973011</v>
      </c>
    </row>
    <row r="45" spans="1:13" x14ac:dyDescent="0.25">
      <c r="A45" s="256"/>
      <c r="B45" s="77" t="s">
        <v>88</v>
      </c>
      <c r="C45" s="219">
        <v>2483.1902375146001</v>
      </c>
      <c r="D45" s="219">
        <v>9498.2286371227001</v>
      </c>
      <c r="E45" s="219">
        <v>4977.6214316955002</v>
      </c>
      <c r="F45" s="219">
        <v>5256.8826569387002</v>
      </c>
      <c r="G45" s="219">
        <v>3655.6321686008</v>
      </c>
      <c r="H45" s="219">
        <v>3373.8499471015002</v>
      </c>
      <c r="I45" s="219">
        <v>6888.6829802365</v>
      </c>
      <c r="J45" s="219" t="s">
        <v>87</v>
      </c>
      <c r="K45" s="219">
        <v>9579.5516323750999</v>
      </c>
      <c r="L45" s="219">
        <v>3761.4084613154</v>
      </c>
      <c r="M45" s="219">
        <v>8980.469059176201</v>
      </c>
    </row>
    <row r="46" spans="1:13" x14ac:dyDescent="0.25">
      <c r="A46" s="256"/>
      <c r="B46" s="77" t="s">
        <v>89</v>
      </c>
      <c r="C46" s="219">
        <v>1862.1052732278001</v>
      </c>
      <c r="D46" s="219">
        <v>9626.9835390688004</v>
      </c>
      <c r="E46" s="219">
        <v>4481.0311131075005</v>
      </c>
      <c r="F46" s="219">
        <v>5761.0615703880003</v>
      </c>
      <c r="G46" s="219">
        <v>3453.4390791991</v>
      </c>
      <c r="H46" s="219">
        <v>3851.5819026284003</v>
      </c>
      <c r="I46" s="219">
        <v>7552.0515896433999</v>
      </c>
      <c r="J46" s="219">
        <v>5569.2274778924002</v>
      </c>
      <c r="K46" s="219">
        <v>9718.1017699090007</v>
      </c>
      <c r="L46" s="219">
        <v>3461.6208731113002</v>
      </c>
      <c r="M46" s="219">
        <v>8510.4035442472996</v>
      </c>
    </row>
    <row r="47" spans="1:13" x14ac:dyDescent="0.25">
      <c r="A47" s="257"/>
      <c r="B47" s="78" t="s">
        <v>90</v>
      </c>
      <c r="C47" s="220">
        <v>2016.4924936165</v>
      </c>
      <c r="D47" s="220">
        <v>9516.6162767670012</v>
      </c>
      <c r="E47" s="220">
        <v>4346.133201394</v>
      </c>
      <c r="F47" s="220">
        <v>5543.8284313855002</v>
      </c>
      <c r="G47" s="220">
        <v>3005.1772343408002</v>
      </c>
      <c r="H47" s="220">
        <v>3570.4587114712999</v>
      </c>
      <c r="I47" s="220">
        <v>7455.9773549777001</v>
      </c>
      <c r="J47" s="220">
        <v>5005.240024449</v>
      </c>
      <c r="K47" s="220">
        <v>9094.8516342681996</v>
      </c>
      <c r="L47" s="220">
        <v>3449.0494886424003</v>
      </c>
      <c r="M47" s="220">
        <v>8580.2367793592002</v>
      </c>
    </row>
    <row r="48" spans="1:13" x14ac:dyDescent="0.25">
      <c r="A48" s="255">
        <v>2015</v>
      </c>
      <c r="B48" s="76" t="s">
        <v>86</v>
      </c>
      <c r="C48" s="218">
        <v>2141.742837967</v>
      </c>
      <c r="D48" s="218">
        <v>10964.7947708345</v>
      </c>
      <c r="E48" s="218">
        <v>4708.8647932823005</v>
      </c>
      <c r="F48" s="218">
        <v>5490.5571686570001</v>
      </c>
      <c r="G48" s="218">
        <v>3531.6651431234</v>
      </c>
      <c r="H48" s="218">
        <v>3554.4611264077002</v>
      </c>
      <c r="I48" s="218">
        <v>6986.1929980147006</v>
      </c>
      <c r="J48" s="218">
        <v>5703.0260124153001</v>
      </c>
      <c r="K48" s="218">
        <v>9728.6329279110996</v>
      </c>
      <c r="L48" s="218">
        <v>3854.3402395812</v>
      </c>
      <c r="M48" s="218">
        <v>8667.6812670596009</v>
      </c>
    </row>
    <row r="49" spans="1:13" x14ac:dyDescent="0.25">
      <c r="A49" s="256"/>
      <c r="B49" s="77" t="s">
        <v>88</v>
      </c>
      <c r="C49" s="219">
        <v>2070.2739544732999</v>
      </c>
      <c r="D49" s="219">
        <v>10160.9011417863</v>
      </c>
      <c r="E49" s="219">
        <v>5000.1618410032997</v>
      </c>
      <c r="F49" s="219">
        <v>5735.3493859487999</v>
      </c>
      <c r="G49" s="219">
        <v>3772.6569257380002</v>
      </c>
      <c r="H49" s="219">
        <v>3726.7005703358</v>
      </c>
      <c r="I49" s="219">
        <v>5628.7129330729003</v>
      </c>
      <c r="J49" s="219">
        <v>7025.5843268020999</v>
      </c>
      <c r="K49" s="219">
        <v>9563.7140246467006</v>
      </c>
      <c r="L49" s="219">
        <v>3944.8559559195</v>
      </c>
      <c r="M49" s="219">
        <v>8980.8929310854001</v>
      </c>
    </row>
    <row r="50" spans="1:13" x14ac:dyDescent="0.25">
      <c r="A50" s="256"/>
      <c r="B50" s="77" t="s">
        <v>89</v>
      </c>
      <c r="C50" s="219">
        <v>2297.7009261408002</v>
      </c>
      <c r="D50" s="219">
        <v>11108.16688913</v>
      </c>
      <c r="E50" s="219">
        <v>5093.9311290366004</v>
      </c>
      <c r="F50" s="219">
        <v>5859.4914392664004</v>
      </c>
      <c r="G50" s="219">
        <v>3731.4333411940001</v>
      </c>
      <c r="H50" s="219">
        <v>3937.5289570188002</v>
      </c>
      <c r="I50" s="219">
        <v>7115.9286731662005</v>
      </c>
      <c r="J50" s="219">
        <v>6228.7951183851001</v>
      </c>
      <c r="K50" s="219">
        <v>9293.1848127719004</v>
      </c>
      <c r="L50" s="219">
        <v>3967.2818680959003</v>
      </c>
      <c r="M50" s="219">
        <v>8866.6102454458996</v>
      </c>
    </row>
    <row r="51" spans="1:13" x14ac:dyDescent="0.25">
      <c r="A51" s="257"/>
      <c r="B51" s="78" t="s">
        <v>90</v>
      </c>
      <c r="C51" s="220">
        <v>2358.2635135858</v>
      </c>
      <c r="D51" s="220">
        <v>10935.053114431101</v>
      </c>
      <c r="E51" s="220">
        <v>4607.3449963038001</v>
      </c>
      <c r="F51" s="220">
        <v>5837.0868469030002</v>
      </c>
      <c r="G51" s="220">
        <v>3702.3076637345002</v>
      </c>
      <c r="H51" s="220">
        <v>3893.3052971280003</v>
      </c>
      <c r="I51" s="220">
        <v>6390.7992911403999</v>
      </c>
      <c r="J51" s="220">
        <v>6555.7235071747</v>
      </c>
      <c r="K51" s="220">
        <v>9474.0128402062001</v>
      </c>
      <c r="L51" s="220">
        <v>4499.6178176036001</v>
      </c>
      <c r="M51" s="220">
        <v>10173.7665828547</v>
      </c>
    </row>
    <row r="52" spans="1:13" x14ac:dyDescent="0.25">
      <c r="A52" s="255">
        <v>2016</v>
      </c>
      <c r="B52" s="76" t="s">
        <v>86</v>
      </c>
      <c r="C52" s="218">
        <v>2344.1196040855002</v>
      </c>
      <c r="D52" s="218">
        <v>10154.6309083101</v>
      </c>
      <c r="E52" s="218">
        <v>5017.1460672692001</v>
      </c>
      <c r="F52" s="218">
        <v>5441.0917689163998</v>
      </c>
      <c r="G52" s="218">
        <v>3752.8678298415002</v>
      </c>
      <c r="H52" s="218">
        <v>3644.9238486034001</v>
      </c>
      <c r="I52" s="218">
        <v>5919.2368203636006</v>
      </c>
      <c r="J52" s="218">
        <v>7234.8591552039006</v>
      </c>
      <c r="K52" s="218">
        <v>9963.3681544051997</v>
      </c>
      <c r="L52" s="218">
        <v>3663.2689849271001</v>
      </c>
      <c r="M52" s="218">
        <v>9610.1471675165012</v>
      </c>
    </row>
    <row r="53" spans="1:13" x14ac:dyDescent="0.25">
      <c r="A53" s="256"/>
      <c r="B53" s="77" t="s">
        <v>88</v>
      </c>
      <c r="C53" s="219">
        <v>2646.5480835059002</v>
      </c>
      <c r="D53" s="219">
        <v>9370.0942826317005</v>
      </c>
      <c r="E53" s="219">
        <v>4969.4427964060005</v>
      </c>
      <c r="F53" s="219">
        <v>6012.7450909986001</v>
      </c>
      <c r="G53" s="219">
        <v>4482.8662874710999</v>
      </c>
      <c r="H53" s="219">
        <v>4073.5376838481002</v>
      </c>
      <c r="I53" s="219">
        <v>6793.9257808563007</v>
      </c>
      <c r="J53" s="219">
        <v>7218.3238455458004</v>
      </c>
      <c r="K53" s="219">
        <v>10037.112271411901</v>
      </c>
      <c r="L53" s="219">
        <v>3901.2631157299002</v>
      </c>
      <c r="M53" s="219">
        <v>9697.5823790908998</v>
      </c>
    </row>
    <row r="54" spans="1:13" x14ac:dyDescent="0.25">
      <c r="A54" s="256"/>
      <c r="B54" s="77" t="s">
        <v>89</v>
      </c>
      <c r="C54" s="219">
        <v>2471.6228646531999</v>
      </c>
      <c r="D54" s="219" t="s">
        <v>87</v>
      </c>
      <c r="E54" s="219">
        <v>4783.6708524787</v>
      </c>
      <c r="F54" s="219">
        <v>6103.9784803866005</v>
      </c>
      <c r="G54" s="219">
        <v>3785.9249364673001</v>
      </c>
      <c r="H54" s="219">
        <v>4266.549099197</v>
      </c>
      <c r="I54" s="219">
        <v>6749.4279823203005</v>
      </c>
      <c r="J54" s="219">
        <v>6523.8511124047</v>
      </c>
      <c r="K54" s="219">
        <v>10187.941104920501</v>
      </c>
      <c r="L54" s="219">
        <v>3785.3680344060999</v>
      </c>
      <c r="M54" s="219">
        <v>9636.4267920466009</v>
      </c>
    </row>
    <row r="55" spans="1:13" x14ac:dyDescent="0.25">
      <c r="A55" s="257"/>
      <c r="B55" s="78" t="s">
        <v>90</v>
      </c>
      <c r="C55" s="220">
        <v>2246.4880843417</v>
      </c>
      <c r="D55" s="220">
        <v>9835.8472034839997</v>
      </c>
      <c r="E55" s="220">
        <v>5047.9866138661</v>
      </c>
      <c r="F55" s="220">
        <v>6200.8550163014006</v>
      </c>
      <c r="G55" s="220">
        <v>3747.2925825353</v>
      </c>
      <c r="H55" s="220">
        <v>3886.8267955729002</v>
      </c>
      <c r="I55" s="220">
        <v>6623.2654855971005</v>
      </c>
      <c r="J55" s="220">
        <v>7323.6502638785005</v>
      </c>
      <c r="K55" s="220">
        <v>9072.7489139600002</v>
      </c>
      <c r="L55" s="220">
        <v>4155.9306940048</v>
      </c>
      <c r="M55" s="220">
        <v>8740.4885107007012</v>
      </c>
    </row>
    <row r="56" spans="1:13" x14ac:dyDescent="0.25">
      <c r="A56" s="255">
        <v>2017</v>
      </c>
      <c r="B56" s="76" t="s">
        <v>86</v>
      </c>
      <c r="C56" s="218">
        <v>2409.0142055280999</v>
      </c>
      <c r="D56" s="218">
        <v>10537.0791023375</v>
      </c>
      <c r="E56" s="218">
        <v>4869.3102369863</v>
      </c>
      <c r="F56" s="218">
        <v>5837.0643881132</v>
      </c>
      <c r="G56" s="218">
        <v>4199.9300246304001</v>
      </c>
      <c r="H56" s="218">
        <v>3368.6815907017003</v>
      </c>
      <c r="I56" s="218">
        <v>6670.1205368976007</v>
      </c>
      <c r="J56" s="218">
        <v>6515.3012684093001</v>
      </c>
      <c r="K56" s="218">
        <v>9690.7759338856013</v>
      </c>
      <c r="L56" s="218">
        <v>4005.3533503928002</v>
      </c>
      <c r="M56" s="218">
        <v>8925.2649981744999</v>
      </c>
    </row>
    <row r="57" spans="1:13" x14ac:dyDescent="0.25">
      <c r="A57" s="256"/>
      <c r="B57" s="77" t="s">
        <v>88</v>
      </c>
      <c r="C57" s="219">
        <v>2683.9282750891002</v>
      </c>
      <c r="D57" s="219">
        <v>9941.5969408819001</v>
      </c>
      <c r="E57" s="219">
        <v>5422.0797964111998</v>
      </c>
      <c r="F57" s="219">
        <v>5713.4530333269004</v>
      </c>
      <c r="G57" s="219">
        <v>4201.0114348777006</v>
      </c>
      <c r="H57" s="219">
        <v>3684.8371761095</v>
      </c>
      <c r="I57" s="219">
        <v>7502.7782868225004</v>
      </c>
      <c r="J57" s="219">
        <v>6043.4660066289998</v>
      </c>
      <c r="K57" s="219">
        <v>9842.911656132801</v>
      </c>
      <c r="L57" s="219">
        <v>4332.3281305026003</v>
      </c>
      <c r="M57" s="219">
        <v>8223.6716623040011</v>
      </c>
    </row>
    <row r="58" spans="1:13" x14ac:dyDescent="0.25">
      <c r="A58" s="256"/>
      <c r="B58" s="77" t="s">
        <v>89</v>
      </c>
      <c r="C58" s="219">
        <v>2861.7649498209003</v>
      </c>
      <c r="D58" s="219">
        <v>11616.164928583501</v>
      </c>
      <c r="E58" s="219">
        <v>5444.1397902933004</v>
      </c>
      <c r="F58" s="219">
        <v>5841.3911314365005</v>
      </c>
      <c r="G58" s="219">
        <v>4024.0831275065002</v>
      </c>
      <c r="H58" s="219" t="s">
        <v>87</v>
      </c>
      <c r="I58" s="219">
        <v>6908.1982765014</v>
      </c>
      <c r="J58" s="219">
        <v>5347.4048443880001</v>
      </c>
      <c r="K58" s="219">
        <v>9941.6884470018995</v>
      </c>
      <c r="L58" s="219">
        <v>3814.9956063935001</v>
      </c>
      <c r="M58" s="219">
        <v>8475.0056750158001</v>
      </c>
    </row>
    <row r="59" spans="1:13" x14ac:dyDescent="0.25">
      <c r="A59" s="257"/>
      <c r="B59" s="78" t="s">
        <v>90</v>
      </c>
      <c r="C59" s="220">
        <v>2836.3535441344002</v>
      </c>
      <c r="D59" s="220">
        <v>10491.4238618773</v>
      </c>
      <c r="E59" s="220">
        <v>5057.3110301784</v>
      </c>
      <c r="F59" s="220">
        <v>5713.3080928223999</v>
      </c>
      <c r="G59" s="220">
        <v>4246.5420046952004</v>
      </c>
      <c r="H59" s="220">
        <v>3466.2098525002002</v>
      </c>
      <c r="I59" s="220">
        <v>7188.6665515729001</v>
      </c>
      <c r="J59" s="220">
        <v>5192.0242186996002</v>
      </c>
      <c r="K59" s="220">
        <v>9156.8137372740002</v>
      </c>
      <c r="L59" s="220">
        <v>4038.1512638152003</v>
      </c>
      <c r="M59" s="220">
        <v>8932.3124295997004</v>
      </c>
    </row>
    <row r="60" spans="1:13" x14ac:dyDescent="0.25">
      <c r="A60" s="255">
        <v>2018</v>
      </c>
      <c r="B60" s="76" t="s">
        <v>86</v>
      </c>
      <c r="C60" s="218">
        <v>2871.1457850326001</v>
      </c>
      <c r="D60" s="218">
        <v>9533.2993530226995</v>
      </c>
      <c r="E60" s="218">
        <v>5089.1828854838004</v>
      </c>
      <c r="F60" s="218">
        <v>5886.0642548628002</v>
      </c>
      <c r="G60" s="218">
        <v>3722.0727572119999</v>
      </c>
      <c r="H60" s="218">
        <v>3996.574761331</v>
      </c>
      <c r="I60" s="218">
        <v>8300.2877715388004</v>
      </c>
      <c r="J60" s="218">
        <v>5698.4858082217006</v>
      </c>
      <c r="K60" s="218">
        <v>9416.3214524378</v>
      </c>
      <c r="L60" s="218">
        <v>4008.8548901259001</v>
      </c>
      <c r="M60" s="218">
        <v>8377.6245310530994</v>
      </c>
    </row>
    <row r="61" spans="1:13" x14ac:dyDescent="0.25">
      <c r="A61" s="256"/>
      <c r="B61" s="77" t="s">
        <v>88</v>
      </c>
      <c r="C61" s="219">
        <v>2753.8648108175003</v>
      </c>
      <c r="D61" s="219">
        <v>9312.0067462682</v>
      </c>
      <c r="E61" s="219">
        <v>5411.7223618241005</v>
      </c>
      <c r="F61" s="219">
        <v>6139.4137454628999</v>
      </c>
      <c r="G61" s="219">
        <v>3639.0427554686003</v>
      </c>
      <c r="H61" s="219">
        <v>3417.3800264107999</v>
      </c>
      <c r="I61" s="219">
        <v>8509.5110740669006</v>
      </c>
      <c r="J61" s="219">
        <v>6265.3424437656004</v>
      </c>
      <c r="K61" s="219">
        <v>9233.9908765232994</v>
      </c>
      <c r="L61" s="219">
        <v>4200.1204151730999</v>
      </c>
      <c r="M61" s="219">
        <v>8280.4699200487012</v>
      </c>
    </row>
    <row r="62" spans="1:13" x14ac:dyDescent="0.25">
      <c r="A62" s="256"/>
      <c r="B62" s="77" t="s">
        <v>89</v>
      </c>
      <c r="C62" s="219">
        <v>3053.7292222020001</v>
      </c>
      <c r="D62" s="219">
        <v>9600.5790516116012</v>
      </c>
      <c r="E62" s="219">
        <v>5328.1005123619998</v>
      </c>
      <c r="F62" s="219">
        <v>5754.8644264199002</v>
      </c>
      <c r="G62" s="219">
        <v>4009.5636436148002</v>
      </c>
      <c r="H62" s="219">
        <v>3690.2898431324002</v>
      </c>
      <c r="I62" s="219">
        <v>8067.1350677480004</v>
      </c>
      <c r="J62" s="219">
        <v>7080.6501401790001</v>
      </c>
      <c r="K62" s="219">
        <v>9702.1221973946012</v>
      </c>
      <c r="L62" s="219">
        <v>4378.5120320244005</v>
      </c>
      <c r="M62" s="219">
        <v>8071.3621002845002</v>
      </c>
    </row>
    <row r="63" spans="1:13" x14ac:dyDescent="0.25">
      <c r="A63" s="257"/>
      <c r="B63" s="78" t="s">
        <v>90</v>
      </c>
      <c r="C63" s="220">
        <v>2649.2008003670003</v>
      </c>
      <c r="D63" s="220">
        <v>9396.5279906623</v>
      </c>
      <c r="E63" s="220">
        <v>5469.4125436756003</v>
      </c>
      <c r="F63" s="220">
        <v>5754.9673778807</v>
      </c>
      <c r="G63" s="220">
        <v>4009.6961124373001</v>
      </c>
      <c r="H63" s="220">
        <v>3576.6192802394003</v>
      </c>
      <c r="I63" s="220">
        <v>7157.8369998153003</v>
      </c>
      <c r="J63" s="220">
        <v>6905.5421503921007</v>
      </c>
      <c r="K63" s="220">
        <v>9195.2231615899</v>
      </c>
      <c r="L63" s="220">
        <v>4490.9793842282006</v>
      </c>
      <c r="M63" s="220">
        <v>8776.3041478465002</v>
      </c>
    </row>
    <row r="64" spans="1:13" x14ac:dyDescent="0.25">
      <c r="A64" s="255">
        <v>2019</v>
      </c>
      <c r="B64" s="76" t="s">
        <v>86</v>
      </c>
      <c r="C64" s="218">
        <v>3195.2975597121999</v>
      </c>
      <c r="D64" s="218">
        <v>11091.489551298901</v>
      </c>
      <c r="E64" s="218">
        <v>5372.1485985668005</v>
      </c>
      <c r="F64" s="218">
        <v>5868.0535948346005</v>
      </c>
      <c r="G64" s="218">
        <v>3971.7884027654</v>
      </c>
      <c r="H64" s="218">
        <v>3798.2354348010003</v>
      </c>
      <c r="I64" s="218">
        <v>8600.1880824443997</v>
      </c>
      <c r="J64" s="218">
        <v>6440.1609487777005</v>
      </c>
      <c r="K64" s="218">
        <v>10219.9598891887</v>
      </c>
      <c r="L64" s="218">
        <v>4020.0802636069002</v>
      </c>
      <c r="M64" s="218">
        <v>8986.2158246183008</v>
      </c>
    </row>
    <row r="65" spans="1:13" x14ac:dyDescent="0.25">
      <c r="A65" s="256"/>
      <c r="B65" s="77" t="s">
        <v>88</v>
      </c>
      <c r="C65" s="219">
        <v>3225.0910293448001</v>
      </c>
      <c r="D65" s="219">
        <v>10589.409249545201</v>
      </c>
      <c r="E65" s="219">
        <v>5445.2982869378002</v>
      </c>
      <c r="F65" s="219">
        <v>6308.4725803595002</v>
      </c>
      <c r="G65" s="219">
        <v>3834.9219965900002</v>
      </c>
      <c r="H65" s="219">
        <v>3516.7535289923003</v>
      </c>
      <c r="I65" s="219">
        <v>7940.4792868982004</v>
      </c>
      <c r="J65" s="219">
        <v>6726.7646543546998</v>
      </c>
      <c r="K65" s="219">
        <v>9561.4125702308011</v>
      </c>
      <c r="L65" s="219">
        <v>4364.9410265216002</v>
      </c>
      <c r="M65" s="219">
        <v>8738.6898105825003</v>
      </c>
    </row>
    <row r="66" spans="1:13" x14ac:dyDescent="0.25">
      <c r="A66" s="256"/>
      <c r="B66" s="77" t="s">
        <v>89</v>
      </c>
      <c r="C66" s="219">
        <v>2956.3955569191003</v>
      </c>
      <c r="D66" s="219">
        <v>10520.6113418565</v>
      </c>
      <c r="E66" s="219">
        <v>5258.1816333821998</v>
      </c>
      <c r="F66" s="219">
        <v>6076.6950229649001</v>
      </c>
      <c r="G66" s="219">
        <v>3993.6196325071001</v>
      </c>
      <c r="H66" s="219">
        <v>4093.4905746496001</v>
      </c>
      <c r="I66" s="219">
        <v>8083.5255425299001</v>
      </c>
      <c r="J66" s="219">
        <v>5754.3144833490005</v>
      </c>
      <c r="K66" s="219">
        <v>9969.7213542140998</v>
      </c>
      <c r="L66" s="219">
        <v>4283.6107717059003</v>
      </c>
      <c r="M66" s="219">
        <v>8972.8433840282996</v>
      </c>
    </row>
    <row r="67" spans="1:13" x14ac:dyDescent="0.25">
      <c r="A67" s="257"/>
      <c r="B67" s="78" t="s">
        <v>90</v>
      </c>
      <c r="C67" s="220">
        <v>2938.6559359084999</v>
      </c>
      <c r="D67" s="220">
        <v>10735.0233808467</v>
      </c>
      <c r="E67" s="220">
        <v>5063.2199387600003</v>
      </c>
      <c r="F67" s="220">
        <v>6209.8123706185006</v>
      </c>
      <c r="G67" s="220">
        <v>4153.1621375546001</v>
      </c>
      <c r="H67" s="220">
        <v>4002.3903939534002</v>
      </c>
      <c r="I67" s="220">
        <v>7298.5345627404004</v>
      </c>
      <c r="J67" s="220">
        <v>5971.8008280351005</v>
      </c>
      <c r="K67" s="220">
        <v>9321.6810434327999</v>
      </c>
      <c r="L67" s="220">
        <v>3740.6630645975001</v>
      </c>
      <c r="M67" s="220">
        <v>7835.3647177869007</v>
      </c>
    </row>
    <row r="68" spans="1:13" x14ac:dyDescent="0.25">
      <c r="A68" s="255">
        <v>2020</v>
      </c>
      <c r="B68" s="76" t="s">
        <v>86</v>
      </c>
      <c r="C68" s="218">
        <v>3322.4516689812003</v>
      </c>
      <c r="D68" s="218">
        <v>10759.4441206719</v>
      </c>
      <c r="E68" s="218">
        <v>5426.5358932805002</v>
      </c>
      <c r="F68" s="218">
        <v>6236.8058937465003</v>
      </c>
      <c r="G68" s="218">
        <v>4236.1827457215004</v>
      </c>
      <c r="H68" s="218">
        <v>5067.1523327620998</v>
      </c>
      <c r="I68" s="218">
        <v>7809.5872198120005</v>
      </c>
      <c r="J68" s="218">
        <v>6522.7331834049</v>
      </c>
      <c r="K68" s="218">
        <v>9023.9009854022006</v>
      </c>
      <c r="L68" s="218">
        <v>4092.2673093298999</v>
      </c>
      <c r="M68" s="218">
        <v>8746.3671599057998</v>
      </c>
    </row>
    <row r="69" spans="1:13" x14ac:dyDescent="0.25">
      <c r="A69" s="256"/>
      <c r="B69" s="77" t="s">
        <v>188</v>
      </c>
      <c r="C69" s="219" t="s">
        <v>91</v>
      </c>
      <c r="D69" s="219" t="s">
        <v>91</v>
      </c>
      <c r="E69" s="219" t="s">
        <v>91</v>
      </c>
      <c r="F69" s="219" t="s">
        <v>91</v>
      </c>
      <c r="G69" s="219" t="s">
        <v>91</v>
      </c>
      <c r="H69" s="219" t="s">
        <v>91</v>
      </c>
      <c r="I69" s="219" t="s">
        <v>91</v>
      </c>
      <c r="J69" s="219" t="s">
        <v>91</v>
      </c>
      <c r="K69" s="219" t="s">
        <v>91</v>
      </c>
      <c r="L69" s="219" t="s">
        <v>91</v>
      </c>
      <c r="M69" s="219" t="s">
        <v>91</v>
      </c>
    </row>
    <row r="70" spans="1:13" x14ac:dyDescent="0.25">
      <c r="A70" s="256"/>
      <c r="B70" s="77" t="s">
        <v>89</v>
      </c>
      <c r="C70" s="219">
        <v>3517.3879489623</v>
      </c>
      <c r="D70" s="219" t="s">
        <v>87</v>
      </c>
      <c r="E70" s="219">
        <v>5563.8711023802998</v>
      </c>
      <c r="F70" s="219">
        <v>6104.8984798413003</v>
      </c>
      <c r="G70" s="219">
        <v>4327.1407677420002</v>
      </c>
      <c r="H70" s="219">
        <v>3744.9834077672003</v>
      </c>
      <c r="I70" s="219">
        <v>8013.3791980926007</v>
      </c>
      <c r="J70" s="219">
        <v>6719.9585344060006</v>
      </c>
      <c r="K70" s="219">
        <v>9872.0431181205004</v>
      </c>
      <c r="L70" s="219">
        <v>3954.3217115629</v>
      </c>
      <c r="M70" s="219">
        <v>9776.5841395809002</v>
      </c>
    </row>
    <row r="71" spans="1:13" x14ac:dyDescent="0.25">
      <c r="A71" s="257"/>
      <c r="B71" s="78" t="s">
        <v>90</v>
      </c>
      <c r="C71" s="220">
        <v>3306.858867982</v>
      </c>
      <c r="D71" s="220">
        <v>9537.2725340854995</v>
      </c>
      <c r="E71" s="220">
        <v>5702.1540523429003</v>
      </c>
      <c r="F71" s="220">
        <v>6074.455579337</v>
      </c>
      <c r="G71" s="220">
        <v>4785.2785975911002</v>
      </c>
      <c r="H71" s="220">
        <v>3899.7463073020003</v>
      </c>
      <c r="I71" s="220">
        <v>6465.3854706874999</v>
      </c>
      <c r="J71" s="220">
        <v>6230.8516850470005</v>
      </c>
      <c r="K71" s="220">
        <v>9521.5302773804997</v>
      </c>
      <c r="L71" s="220">
        <v>4069.6918051965999</v>
      </c>
      <c r="M71" s="220">
        <v>10089.0005499501</v>
      </c>
    </row>
    <row r="72" spans="1:13" x14ac:dyDescent="0.25">
      <c r="A72" s="255">
        <v>2021</v>
      </c>
      <c r="B72" s="76" t="s">
        <v>86</v>
      </c>
      <c r="C72" s="218">
        <v>3505.0627498197</v>
      </c>
      <c r="D72" s="218">
        <v>9491.361391746701</v>
      </c>
      <c r="E72" s="218">
        <v>5338.3753832498005</v>
      </c>
      <c r="F72" s="218">
        <v>5755.0915413856001</v>
      </c>
      <c r="G72" s="218">
        <v>4483.0922065250998</v>
      </c>
      <c r="H72" s="218">
        <v>4537.6644641681005</v>
      </c>
      <c r="I72" s="218">
        <v>6734.0875159539</v>
      </c>
      <c r="J72" s="218">
        <v>7912.4739114854001</v>
      </c>
      <c r="K72" s="218">
        <v>9952.6188915097009</v>
      </c>
      <c r="L72" s="218">
        <v>4406.4220568319006</v>
      </c>
      <c r="M72" s="218">
        <v>9627.8954146632004</v>
      </c>
    </row>
    <row r="73" spans="1:13" x14ac:dyDescent="0.25">
      <c r="A73" s="256"/>
      <c r="B73" s="77" t="s">
        <v>88</v>
      </c>
      <c r="C73" s="219">
        <v>3818.1964186009</v>
      </c>
      <c r="D73" s="219">
        <v>11058.9451988741</v>
      </c>
      <c r="E73" s="219">
        <v>5388.4306405458001</v>
      </c>
      <c r="F73" s="219">
        <v>6480.6168947064007</v>
      </c>
      <c r="G73" s="219">
        <v>4798.9339317719005</v>
      </c>
      <c r="H73" s="219">
        <v>4425.1482991085004</v>
      </c>
      <c r="I73" s="219">
        <v>7248.8105935139001</v>
      </c>
      <c r="J73" s="219">
        <v>7394.1168965158004</v>
      </c>
      <c r="K73" s="219">
        <v>9489.6753254136001</v>
      </c>
      <c r="L73" s="219">
        <v>4979.1785508149005</v>
      </c>
      <c r="M73" s="219">
        <v>8747.4484510822003</v>
      </c>
    </row>
    <row r="74" spans="1:13" x14ac:dyDescent="0.25">
      <c r="A74" s="256"/>
      <c r="B74" s="77" t="s">
        <v>89</v>
      </c>
      <c r="C74" s="219">
        <v>3729.1774216244003</v>
      </c>
      <c r="D74" s="219">
        <v>9613.0743763342998</v>
      </c>
      <c r="E74" s="219">
        <v>4897.2331136504999</v>
      </c>
      <c r="F74" s="219">
        <v>6368.7050123161998</v>
      </c>
      <c r="G74" s="219">
        <v>4245.2750593564006</v>
      </c>
      <c r="H74" s="219">
        <v>4331.4574238804998</v>
      </c>
      <c r="I74" s="219">
        <v>6815.0745686204</v>
      </c>
      <c r="J74" s="219">
        <v>6878.0000311151998</v>
      </c>
      <c r="K74" s="219">
        <v>9619.3478903118012</v>
      </c>
      <c r="L74" s="219">
        <v>4827.8922690599002</v>
      </c>
      <c r="M74" s="219">
        <v>8871.4294363083009</v>
      </c>
    </row>
    <row r="75" spans="1:13" x14ac:dyDescent="0.25">
      <c r="A75" s="257"/>
      <c r="B75" s="78" t="s">
        <v>90</v>
      </c>
      <c r="C75" s="220">
        <v>3715.3669578172003</v>
      </c>
      <c r="D75" s="220">
        <v>9844.3711420216005</v>
      </c>
      <c r="E75" s="220">
        <v>5117.7421213380003</v>
      </c>
      <c r="F75" s="220">
        <v>6484.9814943672</v>
      </c>
      <c r="G75" s="220">
        <v>4697.8326648974999</v>
      </c>
      <c r="H75" s="220">
        <v>4237.3036355318</v>
      </c>
      <c r="I75" s="220">
        <v>6549.0862754637001</v>
      </c>
      <c r="J75" s="220">
        <v>6105.0531148640002</v>
      </c>
      <c r="K75" s="220">
        <v>9358.6033310471012</v>
      </c>
      <c r="L75" s="220">
        <v>4480.4757102414005</v>
      </c>
      <c r="M75" s="220">
        <v>8651.2698673470004</v>
      </c>
    </row>
    <row r="76" spans="1:13" x14ac:dyDescent="0.25">
      <c r="A76" s="255">
        <v>2022</v>
      </c>
      <c r="B76" s="76" t="s">
        <v>86</v>
      </c>
      <c r="C76" s="218">
        <v>3966.6507968750002</v>
      </c>
      <c r="D76" s="218">
        <v>11677.1171386027</v>
      </c>
      <c r="E76" s="218">
        <v>5158.7794740023</v>
      </c>
      <c r="F76" s="218">
        <v>6310.6824210824007</v>
      </c>
      <c r="G76" s="218">
        <v>4648.9028131863997</v>
      </c>
      <c r="H76" s="218">
        <v>4612.2013854531006</v>
      </c>
      <c r="I76" s="218">
        <v>7285.3070277449006</v>
      </c>
      <c r="J76" s="218">
        <v>6542.2750145629998</v>
      </c>
      <c r="K76" s="218">
        <v>9671.0430276620009</v>
      </c>
      <c r="L76" s="218">
        <v>4114.8335139615001</v>
      </c>
      <c r="M76" s="218">
        <v>9170.7456527548002</v>
      </c>
    </row>
    <row r="77" spans="1:13" x14ac:dyDescent="0.25">
      <c r="A77" s="256"/>
      <c r="B77" s="77" t="s">
        <v>88</v>
      </c>
      <c r="C77" s="219">
        <v>4458.3135081816999</v>
      </c>
      <c r="D77" s="219">
        <v>10404.7305603072</v>
      </c>
      <c r="E77" s="219">
        <v>5687.5405116938</v>
      </c>
      <c r="F77" s="219">
        <v>6164.0217861452002</v>
      </c>
      <c r="G77" s="219">
        <v>4528.1298112607001</v>
      </c>
      <c r="H77" s="219">
        <v>3929.7757559156003</v>
      </c>
      <c r="I77" s="219">
        <v>7579.8231120015007</v>
      </c>
      <c r="J77" s="219">
        <v>6874.0939460176005</v>
      </c>
      <c r="K77" s="219">
        <v>9041.3632594098999</v>
      </c>
      <c r="L77" s="219">
        <v>4021.7561475967</v>
      </c>
      <c r="M77" s="219">
        <v>8091.6323500265999</v>
      </c>
    </row>
    <row r="78" spans="1:13" x14ac:dyDescent="0.25">
      <c r="A78" s="256"/>
      <c r="B78" s="77" t="s">
        <v>89</v>
      </c>
      <c r="C78" s="219">
        <v>3813.9058650933002</v>
      </c>
      <c r="D78" s="219">
        <v>9327.2892240693</v>
      </c>
      <c r="E78" s="219">
        <v>5355.5732324914998</v>
      </c>
      <c r="F78" s="219">
        <v>6567.3348284163003</v>
      </c>
      <c r="G78" s="219">
        <v>4588.7572352244006</v>
      </c>
      <c r="H78" s="219">
        <v>4061.4646015602002</v>
      </c>
      <c r="I78" s="219">
        <v>8525.6078142407005</v>
      </c>
      <c r="J78" s="219">
        <v>6171.3917262599007</v>
      </c>
      <c r="K78" s="219">
        <v>9336.0839768305996</v>
      </c>
      <c r="L78" s="219">
        <v>4510.4587622606005</v>
      </c>
      <c r="M78" s="219">
        <v>8146.0847024538007</v>
      </c>
    </row>
    <row r="79" spans="1:13" x14ac:dyDescent="0.25">
      <c r="A79" s="257"/>
      <c r="B79" s="78" t="s">
        <v>90</v>
      </c>
      <c r="C79" s="220">
        <v>3519.4993336592001</v>
      </c>
      <c r="D79" s="220">
        <v>10333.052578148001</v>
      </c>
      <c r="E79" s="220">
        <v>5386.4195860560003</v>
      </c>
      <c r="F79" s="220">
        <v>6007.5497527079006</v>
      </c>
      <c r="G79" s="220">
        <v>4511.1141899840004</v>
      </c>
      <c r="H79" s="220">
        <v>4361.0882733482003</v>
      </c>
      <c r="I79" s="220">
        <v>7541.6408296524005</v>
      </c>
      <c r="J79" s="220">
        <v>6560.6630849395005</v>
      </c>
      <c r="K79" s="220">
        <v>9299.7804345031</v>
      </c>
      <c r="L79" s="220">
        <v>4512.6535905147002</v>
      </c>
      <c r="M79" s="220">
        <v>8770.8790516808003</v>
      </c>
    </row>
    <row r="80" spans="1:13" x14ac:dyDescent="0.25">
      <c r="A80" s="255">
        <v>2023</v>
      </c>
      <c r="B80" s="76" t="s">
        <v>86</v>
      </c>
      <c r="C80" s="218">
        <v>3695.9691952879002</v>
      </c>
      <c r="D80" s="218">
        <v>10399.2112437507</v>
      </c>
      <c r="E80" s="218">
        <v>5750.3681345680998</v>
      </c>
      <c r="F80" s="218">
        <v>6498.5338752084999</v>
      </c>
      <c r="G80" s="218">
        <v>4520.6095915613005</v>
      </c>
      <c r="H80" s="218">
        <v>4307.1068189619</v>
      </c>
      <c r="I80" s="218">
        <v>7460.8294021370002</v>
      </c>
      <c r="J80" s="218">
        <v>6470.4291079512004</v>
      </c>
      <c r="K80" s="218">
        <v>9166.1375425946007</v>
      </c>
      <c r="L80" s="218">
        <v>4399.4720586087005</v>
      </c>
      <c r="M80" s="218">
        <v>9036.4048497132007</v>
      </c>
    </row>
    <row r="81" spans="1:13" x14ac:dyDescent="0.25">
      <c r="A81" s="256"/>
      <c r="B81" s="77" t="s">
        <v>88</v>
      </c>
      <c r="C81" s="219">
        <v>4331.0230454227003</v>
      </c>
      <c r="D81" s="219">
        <v>11619.2472794191</v>
      </c>
      <c r="E81" s="219">
        <v>5266.1810332084005</v>
      </c>
      <c r="F81" s="219">
        <v>6509.4270029422005</v>
      </c>
      <c r="G81" s="219">
        <v>4646.5002461665999</v>
      </c>
      <c r="H81" s="219">
        <v>4253.1864501032005</v>
      </c>
      <c r="I81" s="219" t="s">
        <v>87</v>
      </c>
      <c r="J81" s="219">
        <v>6899.8618488412003</v>
      </c>
      <c r="K81" s="219">
        <v>8821.4090660282</v>
      </c>
      <c r="L81" s="219">
        <v>4426.9517230251004</v>
      </c>
      <c r="M81" s="219">
        <v>8681.5842766299011</v>
      </c>
    </row>
    <row r="82" spans="1:13" x14ac:dyDescent="0.25">
      <c r="A82" s="256"/>
      <c r="B82" s="77" t="s">
        <v>89</v>
      </c>
      <c r="C82" s="219">
        <v>3911.220786507</v>
      </c>
      <c r="D82" s="219">
        <v>10210.3822059707</v>
      </c>
      <c r="E82" s="219">
        <v>5838.2895646259003</v>
      </c>
      <c r="F82" s="219">
        <v>6566.8107695993003</v>
      </c>
      <c r="G82" s="219">
        <v>4547.9629589319002</v>
      </c>
      <c r="H82" s="219">
        <v>4516.1636726327006</v>
      </c>
      <c r="I82" s="219">
        <v>8035.0452977652003</v>
      </c>
      <c r="J82" s="219">
        <v>7391.4517134195003</v>
      </c>
      <c r="K82" s="219">
        <v>8489.8433862994007</v>
      </c>
      <c r="L82" s="219">
        <v>4717.7377961159</v>
      </c>
      <c r="M82" s="219">
        <v>8652.7330479004995</v>
      </c>
    </row>
    <row r="83" spans="1:13" x14ac:dyDescent="0.25">
      <c r="A83" s="257"/>
      <c r="B83" s="78" t="s">
        <v>90</v>
      </c>
      <c r="C83" s="220">
        <v>3556.4070401948002</v>
      </c>
      <c r="D83" s="220">
        <v>10691.567992190001</v>
      </c>
      <c r="E83" s="220">
        <v>5872.2577836348</v>
      </c>
      <c r="F83" s="220">
        <v>6728.0097837273006</v>
      </c>
      <c r="G83" s="220">
        <v>4473.4116976363002</v>
      </c>
      <c r="H83" s="220">
        <v>4399.0185286108999</v>
      </c>
      <c r="I83" s="220">
        <v>8176.8835181253999</v>
      </c>
      <c r="J83" s="220">
        <v>6688.6471283534001</v>
      </c>
      <c r="K83" s="220">
        <v>8756.0696417991003</v>
      </c>
      <c r="L83" s="220">
        <v>4661.1889227337006</v>
      </c>
      <c r="M83" s="220">
        <v>8441.0152242425011</v>
      </c>
    </row>
    <row r="84" spans="1:13" x14ac:dyDescent="0.25">
      <c r="A84" s="255">
        <v>2024</v>
      </c>
      <c r="B84" s="76" t="s">
        <v>86</v>
      </c>
      <c r="C84" s="218">
        <v>3872.7703584293999</v>
      </c>
      <c r="D84" s="218">
        <v>10518.619537545901</v>
      </c>
      <c r="E84" s="218">
        <v>5818.8957108700006</v>
      </c>
      <c r="F84" s="218">
        <v>6793.0349617862003</v>
      </c>
      <c r="G84" s="218">
        <v>4920.1862907097002</v>
      </c>
      <c r="H84" s="218">
        <v>4394.4497254625003</v>
      </c>
      <c r="I84" s="218">
        <v>6686.9387846967002</v>
      </c>
      <c r="J84" s="218">
        <v>7199.8349801258</v>
      </c>
      <c r="K84" s="218">
        <v>9269.7324235795004</v>
      </c>
      <c r="L84" s="218">
        <v>4789.6197283748998</v>
      </c>
      <c r="M84" s="218">
        <v>8893.9511779871009</v>
      </c>
    </row>
    <row r="85" spans="1:13" x14ac:dyDescent="0.25">
      <c r="A85" s="256"/>
      <c r="B85" s="77" t="s">
        <v>88</v>
      </c>
      <c r="C85" s="219">
        <v>3933.0817702926001</v>
      </c>
      <c r="D85" s="219">
        <v>10249.178480840301</v>
      </c>
      <c r="E85" s="219">
        <v>6434.476541469</v>
      </c>
      <c r="F85" s="219">
        <v>6595.2902791025999</v>
      </c>
      <c r="G85" s="219">
        <v>5174.9668700094999</v>
      </c>
      <c r="H85" s="219">
        <v>4463.5783494039006</v>
      </c>
      <c r="I85" s="219">
        <v>7554.7405976774999</v>
      </c>
      <c r="J85" s="219">
        <v>6785.8539525938004</v>
      </c>
      <c r="K85" s="219">
        <v>9747.148944859</v>
      </c>
      <c r="L85" s="219">
        <v>4724.0152031371999</v>
      </c>
      <c r="M85" s="219">
        <v>9313.7445740612002</v>
      </c>
    </row>
    <row r="86" spans="1:13" x14ac:dyDescent="0.25">
      <c r="A86" s="256"/>
      <c r="B86" s="77" t="s">
        <v>89</v>
      </c>
      <c r="C86" s="219">
        <v>4120.2122738428998</v>
      </c>
      <c r="D86" s="219">
        <v>11010.3425225307</v>
      </c>
      <c r="E86" s="219">
        <v>6338.9816605010001</v>
      </c>
      <c r="F86" s="219">
        <v>7146.0560888713999</v>
      </c>
      <c r="G86" s="219">
        <v>5360.0591170224006</v>
      </c>
      <c r="H86" s="219">
        <v>5333.4297659872</v>
      </c>
      <c r="I86" s="219">
        <v>7488.5282997182003</v>
      </c>
      <c r="J86" s="219">
        <v>6970.1768741688002</v>
      </c>
      <c r="K86" s="219">
        <v>10170.968620698701</v>
      </c>
      <c r="L86" s="219">
        <v>4927.7794798199002</v>
      </c>
      <c r="M86" s="219">
        <v>8940.5099833384011</v>
      </c>
    </row>
    <row r="87" spans="1:13" x14ac:dyDescent="0.25">
      <c r="A87" s="257"/>
      <c r="B87" s="78" t="s">
        <v>90</v>
      </c>
      <c r="C87" s="220">
        <v>4187.9644518958003</v>
      </c>
      <c r="D87" s="220">
        <v>10991.8402910885</v>
      </c>
      <c r="E87" s="220">
        <v>6354.2279017021001</v>
      </c>
      <c r="F87" s="220">
        <v>7251.7836531858002</v>
      </c>
      <c r="G87" s="220">
        <v>5463.8520510512999</v>
      </c>
      <c r="H87" s="220">
        <v>4673.7226439611004</v>
      </c>
      <c r="I87" s="220">
        <v>8876.611425536601</v>
      </c>
      <c r="J87" s="220">
        <v>7591.8100712988999</v>
      </c>
      <c r="K87" s="220">
        <v>10411.067466861701</v>
      </c>
      <c r="L87" s="220">
        <v>5232.0119957864999</v>
      </c>
      <c r="M87" s="220">
        <v>8380.2345011009002</v>
      </c>
    </row>
    <row r="88" spans="1:13" x14ac:dyDescent="0.25">
      <c r="A88" s="258">
        <v>2025</v>
      </c>
      <c r="B88" s="76" t="s">
        <v>86</v>
      </c>
      <c r="C88" s="218">
        <v>4339.6802295975003</v>
      </c>
      <c r="D88" s="218">
        <v>10908.6496123531</v>
      </c>
      <c r="E88" s="218">
        <v>6393.4975608873001</v>
      </c>
      <c r="F88" s="218">
        <v>7722.5297399661004</v>
      </c>
      <c r="G88" s="218">
        <v>5543.6998113109003</v>
      </c>
      <c r="H88" s="218">
        <v>5143.8309177680003</v>
      </c>
      <c r="I88" s="218">
        <v>10192.564487515399</v>
      </c>
      <c r="J88" s="218">
        <v>7406.9742968314004</v>
      </c>
      <c r="K88" s="218">
        <v>11195.2939293001</v>
      </c>
      <c r="L88" s="218">
        <v>4566.7421912472</v>
      </c>
      <c r="M88" s="218">
        <v>9714.0149558408011</v>
      </c>
    </row>
    <row r="89" spans="1:13" x14ac:dyDescent="0.25">
      <c r="A89" s="259"/>
      <c r="B89" s="77" t="s">
        <v>88</v>
      </c>
      <c r="C89" s="219">
        <v>4242.7316046905999</v>
      </c>
      <c r="D89" s="219">
        <v>12140.452528957599</v>
      </c>
      <c r="E89" s="219">
        <v>6333.0176593897004</v>
      </c>
      <c r="F89" s="219">
        <v>7112.2248118471998</v>
      </c>
      <c r="G89" s="219">
        <v>4910.7938476941999</v>
      </c>
      <c r="H89" s="219">
        <v>4227.7302683283006</v>
      </c>
      <c r="I89" s="219">
        <v>8647.698542333701</v>
      </c>
      <c r="J89" s="219">
        <v>6929.2382933331</v>
      </c>
      <c r="K89" s="219">
        <v>11333.5653527874</v>
      </c>
      <c r="L89" s="219">
        <v>5035.2327408626006</v>
      </c>
      <c r="M89" s="219">
        <v>8985.9650251995008</v>
      </c>
    </row>
    <row r="90" spans="1:13" x14ac:dyDescent="0.25">
      <c r="A90" s="259"/>
      <c r="B90" s="77" t="s">
        <v>89</v>
      </c>
      <c r="C90" s="219">
        <v>4013.7713588318002</v>
      </c>
      <c r="D90" s="219">
        <v>11382.672066868499</v>
      </c>
      <c r="E90" s="219">
        <v>6611.3806901377002</v>
      </c>
      <c r="F90" s="219">
        <v>7998.4128026246999</v>
      </c>
      <c r="G90" s="219">
        <v>5284.4346934362002</v>
      </c>
      <c r="H90" s="219">
        <v>4829.2232067404002</v>
      </c>
      <c r="I90" s="219">
        <v>9052.0189563187996</v>
      </c>
      <c r="J90" s="219">
        <v>7119.7044724107</v>
      </c>
      <c r="K90" s="219">
        <v>11027.0834497787</v>
      </c>
      <c r="L90" s="219">
        <v>4769.8422701724003</v>
      </c>
      <c r="M90" s="219">
        <v>8992.0167244527001</v>
      </c>
    </row>
    <row r="91" spans="1:13" x14ac:dyDescent="0.25">
      <c r="A91" s="259"/>
      <c r="B91" s="77" t="s">
        <v>90</v>
      </c>
      <c r="C91" s="219">
        <v>4656.8118426386</v>
      </c>
      <c r="D91" s="219">
        <v>10474.854246557201</v>
      </c>
      <c r="E91" s="219">
        <v>6684.6118365248003</v>
      </c>
      <c r="F91" s="219">
        <v>7949.3801773429996</v>
      </c>
      <c r="G91" s="219">
        <v>5475.3101013229998</v>
      </c>
      <c r="H91" s="219">
        <v>5366.6892015637004</v>
      </c>
      <c r="I91" s="219">
        <v>8088.1606874678</v>
      </c>
      <c r="J91" s="219">
        <v>8276.6273192805002</v>
      </c>
      <c r="K91" s="219">
        <v>10921.628553021599</v>
      </c>
      <c r="L91" s="219">
        <v>5841.0079148213999</v>
      </c>
      <c r="M91" s="219">
        <v>8794.0745604965996</v>
      </c>
    </row>
    <row r="92" spans="1:13" ht="4.5" customHeight="1" x14ac:dyDescent="0.25">
      <c r="A92" s="87"/>
      <c r="B92" s="36"/>
      <c r="C92" s="47"/>
      <c r="D92" s="47"/>
      <c r="E92" s="47"/>
      <c r="F92" s="47"/>
      <c r="G92" s="47"/>
      <c r="H92" s="47"/>
      <c r="I92" s="47"/>
      <c r="J92" s="47"/>
      <c r="K92" s="47"/>
      <c r="L92" s="47"/>
      <c r="M92" s="47"/>
    </row>
    <row r="93" spans="1:13" ht="3.75" customHeight="1" x14ac:dyDescent="0.25">
      <c r="A93" s="9"/>
      <c r="B93" s="12"/>
      <c r="C93" s="18"/>
      <c r="D93" s="18"/>
      <c r="E93" s="18"/>
      <c r="F93" s="18"/>
      <c r="G93" s="18"/>
      <c r="H93" s="18"/>
      <c r="I93" s="18"/>
      <c r="J93" s="18"/>
      <c r="K93" s="18"/>
      <c r="L93" s="18"/>
      <c r="M93" s="18"/>
    </row>
    <row r="94" spans="1:13" ht="35.25" customHeight="1" x14ac:dyDescent="0.25">
      <c r="A94" s="49" t="s">
        <v>94</v>
      </c>
      <c r="B94" s="240" t="s">
        <v>95</v>
      </c>
      <c r="C94" s="240"/>
      <c r="D94" s="240"/>
      <c r="E94" s="240"/>
      <c r="F94" s="240"/>
      <c r="G94" s="240"/>
      <c r="H94" s="240"/>
      <c r="I94" s="240"/>
      <c r="J94" s="240"/>
    </row>
    <row r="95" spans="1:13" x14ac:dyDescent="0.25">
      <c r="A95" s="49"/>
      <c r="B95" s="240" t="s">
        <v>243</v>
      </c>
      <c r="C95" s="240"/>
      <c r="D95" s="240"/>
      <c r="E95" s="240"/>
      <c r="F95" s="240"/>
      <c r="G95" s="240"/>
      <c r="H95" s="240"/>
      <c r="I95" s="240"/>
      <c r="J95" s="240"/>
    </row>
    <row r="96" spans="1:13" ht="12.75" customHeight="1" x14ac:dyDescent="0.25">
      <c r="A96" s="50" t="s">
        <v>96</v>
      </c>
      <c r="B96" s="240" t="s">
        <v>244</v>
      </c>
      <c r="C96" s="240"/>
      <c r="D96" s="240"/>
      <c r="E96" s="240"/>
      <c r="F96" s="240"/>
      <c r="G96" s="240"/>
      <c r="H96" s="240"/>
      <c r="I96" s="240"/>
      <c r="J96" s="240"/>
    </row>
    <row r="97" spans="1:10" ht="36.75" customHeight="1" x14ac:dyDescent="0.25">
      <c r="A97" s="50" t="s">
        <v>98</v>
      </c>
      <c r="B97" s="240" t="s">
        <v>103</v>
      </c>
      <c r="C97" s="240"/>
      <c r="D97" s="240"/>
      <c r="E97" s="240"/>
      <c r="F97" s="240"/>
      <c r="G97" s="240"/>
      <c r="H97" s="240"/>
      <c r="I97" s="240"/>
      <c r="J97" s="240"/>
    </row>
    <row r="98" spans="1:10" x14ac:dyDescent="0.25">
      <c r="A98" s="49" t="s">
        <v>108</v>
      </c>
      <c r="B98" s="240" t="s">
        <v>277</v>
      </c>
      <c r="C98" s="240"/>
      <c r="D98" s="240"/>
      <c r="E98" s="240"/>
      <c r="F98" s="240"/>
      <c r="G98" s="240"/>
      <c r="H98" s="240"/>
      <c r="I98" s="240"/>
      <c r="J98" s="240"/>
    </row>
    <row r="99" spans="1:10" ht="14.45" customHeight="1" x14ac:dyDescent="0.25">
      <c r="A99" s="49" t="s">
        <v>106</v>
      </c>
      <c r="B99" s="240" t="s">
        <v>278</v>
      </c>
      <c r="C99" s="240"/>
      <c r="D99" s="240"/>
      <c r="E99" s="240"/>
      <c r="F99" s="240"/>
      <c r="G99" s="240"/>
      <c r="H99" s="240"/>
      <c r="I99" s="240"/>
      <c r="J99" s="240"/>
    </row>
    <row r="100" spans="1:10" ht="24.75" customHeight="1" x14ac:dyDescent="0.25">
      <c r="A100" s="49" t="s">
        <v>110</v>
      </c>
      <c r="B100" s="240" t="s">
        <v>111</v>
      </c>
      <c r="C100" s="240"/>
      <c r="D100" s="240"/>
      <c r="E100" s="240"/>
      <c r="F100" s="240"/>
      <c r="G100" s="240"/>
      <c r="H100" s="240"/>
      <c r="I100" s="240"/>
      <c r="J100" s="240"/>
    </row>
  </sheetData>
  <mergeCells count="30">
    <mergeCell ref="B99:J99"/>
    <mergeCell ref="B100:J100"/>
    <mergeCell ref="A44:A47"/>
    <mergeCell ref="A3:J3"/>
    <mergeCell ref="L3:M3"/>
    <mergeCell ref="A8:A11"/>
    <mergeCell ref="A12:A15"/>
    <mergeCell ref="A16:A19"/>
    <mergeCell ref="A20:A23"/>
    <mergeCell ref="A24:A27"/>
    <mergeCell ref="A28:A31"/>
    <mergeCell ref="A32:A35"/>
    <mergeCell ref="A36:A39"/>
    <mergeCell ref="A40:A43"/>
    <mergeCell ref="A48:A51"/>
    <mergeCell ref="A52:A55"/>
    <mergeCell ref="A56:A59"/>
    <mergeCell ref="A60:A63"/>
    <mergeCell ref="A64:A67"/>
    <mergeCell ref="A68:A71"/>
    <mergeCell ref="A72:A75"/>
    <mergeCell ref="B98:J98"/>
    <mergeCell ref="B94:J94"/>
    <mergeCell ref="B96:J96"/>
    <mergeCell ref="B95:J95"/>
    <mergeCell ref="A76:A79"/>
    <mergeCell ref="A80:A83"/>
    <mergeCell ref="A84:A87"/>
    <mergeCell ref="B97:J97"/>
    <mergeCell ref="A88:A91"/>
  </mergeCells>
  <hyperlinks>
    <hyperlink ref="M6" location="Contenido!A1" tooltip="Índice" display="Índice" xr:uid="{00000000-0004-0000-32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B1EBF-D737-4067-B9C9-98F59BF64164}">
  <dimension ref="A1:ED102"/>
  <sheetViews>
    <sheetView zoomScaleNormal="100" workbookViewId="0">
      <pane xSplit="7" ySplit="7" topLeftCell="H8" activePane="bottomRight" state="frozen"/>
      <selection pane="topRight" activeCell="EC2" sqref="EC2"/>
      <selection pane="bottomLeft" activeCell="EC2" sqref="EC2"/>
      <selection pane="bottomRight"/>
    </sheetView>
  </sheetViews>
  <sheetFormatPr baseColWidth="10" defaultColWidth="11.42578125" defaultRowHeight="15" x14ac:dyDescent="0.25"/>
  <cols>
    <col min="1" max="1" width="5.7109375" style="14" customWidth="1"/>
    <col min="2" max="2" width="10.7109375" style="14" customWidth="1"/>
    <col min="3" max="3" width="3.140625" style="14" customWidth="1"/>
    <col min="4" max="4" width="11.42578125" style="14"/>
    <col min="5" max="5" width="15.28515625" style="14" customWidth="1"/>
    <col min="6" max="6" width="17.28515625" style="14" customWidth="1"/>
    <col min="7" max="7" width="3.140625" style="14" customWidth="1"/>
    <col min="8" max="8" width="11.42578125" style="14"/>
    <col min="9" max="10" width="15.7109375" style="14" customWidth="1"/>
    <col min="11" max="11" width="3.140625" style="14" customWidth="1"/>
    <col min="12" max="12" width="11.42578125" style="14"/>
    <col min="13" max="14" width="15.7109375" style="14" customWidth="1"/>
    <col min="15" max="15" width="2.42578125" style="14" customWidth="1"/>
    <col min="16" max="16" width="11.42578125" style="14"/>
    <col min="17" max="18" width="15.7109375" style="14" customWidth="1"/>
    <col min="19" max="19" width="3.28515625" style="14" customWidth="1"/>
    <col min="20" max="20" width="11.42578125" style="14"/>
    <col min="21" max="22" width="15.7109375" style="14" customWidth="1"/>
    <col min="23" max="23" width="4" style="14" customWidth="1"/>
    <col min="24" max="24" width="11.42578125" style="14"/>
    <col min="25" max="26" width="15.7109375" style="14" customWidth="1"/>
    <col min="27" max="27" width="2.28515625" style="14" customWidth="1"/>
    <col min="28" max="28" width="11.42578125" style="14"/>
    <col min="29" max="30" width="15.7109375" style="14" customWidth="1"/>
    <col min="31" max="31" width="3.28515625" style="14" customWidth="1"/>
    <col min="32" max="32" width="11.42578125" style="14"/>
    <col min="33" max="34" width="15.7109375" style="14" customWidth="1"/>
    <col min="35" max="35" width="3.7109375" style="14" customWidth="1"/>
    <col min="36" max="36" width="11.42578125" style="14"/>
    <col min="37" max="38" width="15.7109375" style="14" customWidth="1"/>
    <col min="39" max="39" width="2.7109375" style="14" customWidth="1"/>
    <col min="40" max="40" width="11.42578125" style="14"/>
    <col min="41" max="42" width="15.7109375" style="14" customWidth="1"/>
    <col min="43" max="43" width="3.28515625" style="14" customWidth="1"/>
    <col min="44" max="44" width="11.42578125" style="14"/>
    <col min="45" max="46" width="15.7109375" style="14" customWidth="1"/>
    <col min="47" max="47" width="2.7109375" style="14" customWidth="1"/>
    <col min="48" max="48" width="11.42578125" style="14"/>
    <col min="49" max="50" width="15.7109375" style="14" customWidth="1"/>
    <col min="51" max="51" width="3" style="14" customWidth="1"/>
    <col min="52" max="52" width="11.42578125" style="14"/>
    <col min="53" max="54" width="15.7109375" style="14" customWidth="1"/>
    <col min="55" max="55" width="2.42578125" style="14" customWidth="1"/>
    <col min="56" max="56" width="11.42578125" style="14"/>
    <col min="57" max="58" width="15.7109375" style="14" customWidth="1"/>
    <col min="59" max="59" width="1.7109375" style="14" customWidth="1"/>
    <col min="60" max="60" width="11.42578125" style="14"/>
    <col min="61" max="62" width="15.7109375" style="14" customWidth="1"/>
    <col min="63" max="63" width="3" style="14" customWidth="1"/>
    <col min="64" max="64" width="11.42578125" style="14"/>
    <col min="65" max="66" width="15.7109375" style="14" customWidth="1"/>
    <col min="67" max="67" width="3.42578125" style="14" customWidth="1"/>
    <col min="68" max="68" width="11.42578125" style="14"/>
    <col min="69" max="70" width="15.7109375" style="14" customWidth="1"/>
    <col min="71" max="71" width="3.7109375" style="14" customWidth="1"/>
    <col min="72" max="72" width="11.42578125" style="14"/>
    <col min="73" max="74" width="15.7109375" style="14" customWidth="1"/>
    <col min="75" max="75" width="3.42578125" style="14" customWidth="1"/>
    <col min="76" max="76" width="11.42578125" style="14"/>
    <col min="77" max="78" width="15.7109375" style="14" customWidth="1"/>
    <col min="79" max="79" width="3" style="14" customWidth="1"/>
    <col min="80" max="80" width="11.42578125" style="14"/>
    <col min="81" max="82" width="15.7109375" style="14" customWidth="1"/>
    <col min="83" max="83" width="2.7109375" style="14" customWidth="1"/>
    <col min="84" max="84" width="11.42578125" style="14"/>
    <col min="85" max="86" width="15.7109375" style="14" customWidth="1"/>
    <col min="87" max="87" width="2.140625" style="14" customWidth="1"/>
    <col min="88" max="88" width="11.42578125" style="14"/>
    <col min="89" max="90" width="15.7109375" style="14" customWidth="1"/>
    <col min="91" max="91" width="3" style="14" customWidth="1"/>
    <col min="92" max="92" width="11.42578125" style="14"/>
    <col min="93" max="94" width="15.7109375" style="14" customWidth="1"/>
    <col min="95" max="95" width="3" style="14" customWidth="1"/>
    <col min="96" max="96" width="11.42578125" style="14"/>
    <col min="97" max="98" width="15.7109375" style="14" customWidth="1"/>
    <col min="99" max="99" width="2.42578125" style="14" customWidth="1"/>
    <col min="100" max="100" width="11.42578125" style="14"/>
    <col min="101" max="102" width="15.7109375" style="14" customWidth="1"/>
    <col min="103" max="103" width="3.140625" style="14" customWidth="1"/>
    <col min="104" max="104" width="11.42578125" style="14"/>
    <col min="105" max="106" width="15.7109375" style="14" customWidth="1"/>
    <col min="107" max="107" width="3.140625" style="14" customWidth="1"/>
    <col min="108" max="108" width="11.42578125" style="14"/>
    <col min="109" max="110" width="15.7109375" style="14" customWidth="1"/>
    <col min="111" max="111" width="2.7109375" style="14" customWidth="1"/>
    <col min="112" max="112" width="11.42578125" style="14"/>
    <col min="113" max="114" width="15.7109375" style="14" customWidth="1"/>
    <col min="115" max="115" width="3" style="14" customWidth="1"/>
    <col min="116" max="116" width="11.42578125" style="14"/>
    <col min="117" max="118" width="15.7109375" style="14" customWidth="1"/>
    <col min="119" max="119" width="3.42578125" style="14" customWidth="1"/>
    <col min="120" max="120" width="11.42578125" style="14"/>
    <col min="121" max="122" width="15.7109375" style="14" customWidth="1"/>
    <col min="123" max="123" width="2.28515625" style="14" customWidth="1"/>
    <col min="124" max="124" width="11.42578125" style="14"/>
    <col min="125" max="126" width="15.7109375" style="14" customWidth="1"/>
    <col min="127" max="127" width="3.42578125" style="14" customWidth="1"/>
    <col min="128" max="128" width="11.42578125" style="14"/>
    <col min="129" max="130" width="15.7109375" style="14" customWidth="1"/>
    <col min="131" max="131" width="3.28515625" style="14" customWidth="1"/>
    <col min="132" max="132" width="11.42578125" style="14"/>
    <col min="133" max="134" width="15.7109375" style="14" customWidth="1"/>
    <col min="135" max="16384" width="11.42578125" style="14"/>
  </cols>
  <sheetData>
    <row r="1" spans="1:134" ht="15" customHeight="1" x14ac:dyDescent="0.25">
      <c r="A1" s="1" t="s">
        <v>70</v>
      </c>
      <c r="B1" s="1"/>
    </row>
    <row r="2" spans="1:134" s="2" customFormat="1" ht="15" customHeight="1" x14ac:dyDescent="0.2">
      <c r="F2" s="4"/>
      <c r="G2" s="4"/>
      <c r="H2" s="4"/>
      <c r="I2" s="4"/>
    </row>
    <row r="3" spans="1:134" s="2" customFormat="1" ht="15" customHeight="1" x14ac:dyDescent="0.2">
      <c r="A3" s="235" t="s">
        <v>12</v>
      </c>
      <c r="B3" s="235"/>
      <c r="C3" s="235"/>
      <c r="D3" s="235"/>
      <c r="E3" s="235"/>
      <c r="F3" s="235"/>
      <c r="G3" s="235"/>
      <c r="EC3" s="254" t="str" cm="1">
        <f t="array" aca="1" ref="EC3" ca="1">+MID(CELL("nombrearchivo",$A$1),FIND("]",CELL("nombrearchivo",$A$1),1)+1,12)</f>
        <v>Cuadro 5</v>
      </c>
      <c r="ED3" s="254"/>
    </row>
    <row r="4" spans="1:134" ht="12.75" customHeight="1" x14ac:dyDescent="0.25">
      <c r="A4" s="52" t="s">
        <v>73</v>
      </c>
      <c r="B4" s="4"/>
      <c r="C4" s="4"/>
      <c r="D4" s="4"/>
      <c r="E4" s="6"/>
      <c r="F4" s="7"/>
      <c r="G4" s="7"/>
      <c r="H4" s="2"/>
      <c r="I4" s="7"/>
      <c r="J4" s="2"/>
      <c r="K4" s="2"/>
      <c r="L4" s="2"/>
      <c r="M4" s="2"/>
    </row>
    <row r="5" spans="1:134" s="2" customFormat="1" ht="12.75" x14ac:dyDescent="0.2">
      <c r="A5" s="53" t="s">
        <v>120</v>
      </c>
      <c r="B5" s="4"/>
      <c r="C5" s="4"/>
      <c r="D5" s="4"/>
      <c r="E5" s="4"/>
      <c r="F5" s="8"/>
      <c r="G5" s="8"/>
      <c r="H5" s="8"/>
      <c r="ED5" s="72" t="s">
        <v>75</v>
      </c>
    </row>
    <row r="6" spans="1:134" ht="15" customHeight="1" x14ac:dyDescent="0.25">
      <c r="A6" s="244" t="s">
        <v>76</v>
      </c>
      <c r="B6" s="244" t="s">
        <v>77</v>
      </c>
      <c r="C6" s="246" t="s">
        <v>80</v>
      </c>
      <c r="D6" s="246"/>
      <c r="E6" s="246"/>
      <c r="F6" s="246"/>
      <c r="G6" s="116"/>
      <c r="H6" s="246" t="s">
        <v>136</v>
      </c>
      <c r="I6" s="246"/>
      <c r="J6" s="246"/>
      <c r="K6" s="116"/>
      <c r="L6" s="246" t="s">
        <v>137</v>
      </c>
      <c r="M6" s="246"/>
      <c r="N6" s="246"/>
      <c r="O6" s="116"/>
      <c r="P6" s="246" t="s">
        <v>138</v>
      </c>
      <c r="Q6" s="246"/>
      <c r="R6" s="246"/>
      <c r="S6" s="116"/>
      <c r="T6" s="246" t="s">
        <v>139</v>
      </c>
      <c r="U6" s="246"/>
      <c r="V6" s="246"/>
      <c r="W6" s="117"/>
      <c r="X6" s="246" t="s">
        <v>140</v>
      </c>
      <c r="Y6" s="246"/>
      <c r="Z6" s="246"/>
      <c r="AA6" s="116"/>
      <c r="AB6" s="246" t="s">
        <v>141</v>
      </c>
      <c r="AC6" s="246"/>
      <c r="AD6" s="246"/>
      <c r="AE6" s="116"/>
      <c r="AF6" s="246" t="s">
        <v>142</v>
      </c>
      <c r="AG6" s="246"/>
      <c r="AH6" s="246"/>
      <c r="AI6" s="116"/>
      <c r="AJ6" s="246" t="s">
        <v>143</v>
      </c>
      <c r="AK6" s="246"/>
      <c r="AL6" s="246"/>
      <c r="AM6" s="116"/>
      <c r="AN6" s="246" t="s">
        <v>144</v>
      </c>
      <c r="AO6" s="246"/>
      <c r="AP6" s="246"/>
      <c r="AQ6" s="116"/>
      <c r="AR6" s="246" t="s">
        <v>145</v>
      </c>
      <c r="AS6" s="246"/>
      <c r="AT6" s="246"/>
      <c r="AU6" s="116"/>
      <c r="AV6" s="246" t="s">
        <v>146</v>
      </c>
      <c r="AW6" s="246"/>
      <c r="AX6" s="246"/>
      <c r="AY6" s="116"/>
      <c r="AZ6" s="246" t="s">
        <v>147</v>
      </c>
      <c r="BA6" s="246"/>
      <c r="BB6" s="246"/>
      <c r="BC6" s="116"/>
      <c r="BD6" s="246" t="s">
        <v>148</v>
      </c>
      <c r="BE6" s="246"/>
      <c r="BF6" s="246"/>
      <c r="BG6" s="116"/>
      <c r="BH6" s="246" t="s">
        <v>149</v>
      </c>
      <c r="BI6" s="246"/>
      <c r="BJ6" s="246"/>
      <c r="BK6" s="116"/>
      <c r="BL6" s="246" t="s">
        <v>150</v>
      </c>
      <c r="BM6" s="246"/>
      <c r="BN6" s="246"/>
      <c r="BO6" s="116"/>
      <c r="BP6" s="246" t="s">
        <v>151</v>
      </c>
      <c r="BQ6" s="246"/>
      <c r="BR6" s="246"/>
      <c r="BS6" s="116"/>
      <c r="BT6" s="246" t="s">
        <v>152</v>
      </c>
      <c r="BU6" s="246"/>
      <c r="BV6" s="246"/>
      <c r="BW6" s="116"/>
      <c r="BX6" s="246" t="s">
        <v>153</v>
      </c>
      <c r="BY6" s="246"/>
      <c r="BZ6" s="246"/>
      <c r="CA6" s="116"/>
      <c r="CB6" s="246" t="s">
        <v>154</v>
      </c>
      <c r="CC6" s="246"/>
      <c r="CD6" s="246"/>
      <c r="CE6" s="116"/>
      <c r="CF6" s="246" t="s">
        <v>155</v>
      </c>
      <c r="CG6" s="246"/>
      <c r="CH6" s="246"/>
      <c r="CI6" s="116"/>
      <c r="CJ6" s="246" t="s">
        <v>156</v>
      </c>
      <c r="CK6" s="246"/>
      <c r="CL6" s="246"/>
      <c r="CM6" s="116"/>
      <c r="CN6" s="246" t="s">
        <v>157</v>
      </c>
      <c r="CO6" s="246"/>
      <c r="CP6" s="246"/>
      <c r="CQ6" s="116"/>
      <c r="CR6" s="246" t="s">
        <v>158</v>
      </c>
      <c r="CS6" s="246"/>
      <c r="CT6" s="246"/>
      <c r="CU6" s="116"/>
      <c r="CV6" s="246" t="s">
        <v>159</v>
      </c>
      <c r="CW6" s="246"/>
      <c r="CX6" s="246"/>
      <c r="CY6" s="116"/>
      <c r="CZ6" s="246" t="s">
        <v>160</v>
      </c>
      <c r="DA6" s="246"/>
      <c r="DB6" s="246"/>
      <c r="DC6" s="116"/>
      <c r="DD6" s="246" t="s">
        <v>161</v>
      </c>
      <c r="DE6" s="246"/>
      <c r="DF6" s="246"/>
      <c r="DG6" s="116"/>
      <c r="DH6" s="246" t="s">
        <v>162</v>
      </c>
      <c r="DI6" s="246"/>
      <c r="DJ6" s="246"/>
      <c r="DK6" s="116"/>
      <c r="DL6" s="246" t="s">
        <v>163</v>
      </c>
      <c r="DM6" s="246"/>
      <c r="DN6" s="246"/>
      <c r="DO6" s="116"/>
      <c r="DP6" s="246" t="s">
        <v>164</v>
      </c>
      <c r="DQ6" s="246"/>
      <c r="DR6" s="246"/>
      <c r="DS6" s="116"/>
      <c r="DT6" s="246" t="s">
        <v>165</v>
      </c>
      <c r="DU6" s="246"/>
      <c r="DV6" s="246"/>
      <c r="DW6" s="116"/>
      <c r="DX6" s="246" t="s">
        <v>166</v>
      </c>
      <c r="DY6" s="246"/>
      <c r="DZ6" s="246"/>
      <c r="EA6" s="116"/>
      <c r="EB6" s="246" t="s">
        <v>167</v>
      </c>
      <c r="EC6" s="246"/>
      <c r="ED6" s="246"/>
    </row>
    <row r="7" spans="1:134" s="21" customFormat="1" ht="62.25" customHeight="1" x14ac:dyDescent="0.25">
      <c r="A7" s="245"/>
      <c r="B7" s="245"/>
      <c r="C7" s="118"/>
      <c r="D7" s="57" t="s">
        <v>121</v>
      </c>
      <c r="E7" s="57" t="s">
        <v>168</v>
      </c>
      <c r="F7" s="57" t="s">
        <v>169</v>
      </c>
      <c r="G7" s="29"/>
      <c r="H7" s="57" t="s">
        <v>121</v>
      </c>
      <c r="I7" s="57" t="s">
        <v>168</v>
      </c>
      <c r="J7" s="57" t="s">
        <v>169</v>
      </c>
      <c r="K7" s="29"/>
      <c r="L7" s="57" t="s">
        <v>121</v>
      </c>
      <c r="M7" s="57" t="s">
        <v>168</v>
      </c>
      <c r="N7" s="57" t="s">
        <v>169</v>
      </c>
      <c r="O7" s="29"/>
      <c r="P7" s="57" t="s">
        <v>121</v>
      </c>
      <c r="Q7" s="57" t="s">
        <v>168</v>
      </c>
      <c r="R7" s="57" t="s">
        <v>169</v>
      </c>
      <c r="S7" s="29"/>
      <c r="T7" s="57" t="s">
        <v>121</v>
      </c>
      <c r="U7" s="57" t="s">
        <v>168</v>
      </c>
      <c r="V7" s="57" t="s">
        <v>169</v>
      </c>
      <c r="W7" s="29"/>
      <c r="X7" s="57" t="s">
        <v>121</v>
      </c>
      <c r="Y7" s="57" t="s">
        <v>168</v>
      </c>
      <c r="Z7" s="57" t="s">
        <v>169</v>
      </c>
      <c r="AA7" s="29"/>
      <c r="AB7" s="57" t="s">
        <v>121</v>
      </c>
      <c r="AC7" s="57" t="s">
        <v>168</v>
      </c>
      <c r="AD7" s="57" t="s">
        <v>169</v>
      </c>
      <c r="AE7" s="29"/>
      <c r="AF7" s="57" t="s">
        <v>121</v>
      </c>
      <c r="AG7" s="57" t="s">
        <v>168</v>
      </c>
      <c r="AH7" s="57" t="s">
        <v>169</v>
      </c>
      <c r="AI7" s="29"/>
      <c r="AJ7" s="57" t="s">
        <v>121</v>
      </c>
      <c r="AK7" s="57" t="s">
        <v>168</v>
      </c>
      <c r="AL7" s="57" t="s">
        <v>169</v>
      </c>
      <c r="AM7" s="29"/>
      <c r="AN7" s="57" t="s">
        <v>121</v>
      </c>
      <c r="AO7" s="57" t="s">
        <v>168</v>
      </c>
      <c r="AP7" s="57" t="s">
        <v>169</v>
      </c>
      <c r="AQ7" s="29"/>
      <c r="AR7" s="57" t="s">
        <v>121</v>
      </c>
      <c r="AS7" s="57" t="s">
        <v>168</v>
      </c>
      <c r="AT7" s="57" t="s">
        <v>169</v>
      </c>
      <c r="AU7" s="29"/>
      <c r="AV7" s="57" t="s">
        <v>121</v>
      </c>
      <c r="AW7" s="57" t="s">
        <v>168</v>
      </c>
      <c r="AX7" s="57" t="s">
        <v>169</v>
      </c>
      <c r="AY7" s="29"/>
      <c r="AZ7" s="57" t="s">
        <v>121</v>
      </c>
      <c r="BA7" s="57" t="s">
        <v>168</v>
      </c>
      <c r="BB7" s="57" t="s">
        <v>169</v>
      </c>
      <c r="BC7" s="29"/>
      <c r="BD7" s="57" t="s">
        <v>121</v>
      </c>
      <c r="BE7" s="57" t="s">
        <v>168</v>
      </c>
      <c r="BF7" s="57" t="s">
        <v>169</v>
      </c>
      <c r="BG7" s="29"/>
      <c r="BH7" s="57" t="s">
        <v>121</v>
      </c>
      <c r="BI7" s="57" t="s">
        <v>168</v>
      </c>
      <c r="BJ7" s="57" t="s">
        <v>169</v>
      </c>
      <c r="BK7" s="29"/>
      <c r="BL7" s="57" t="s">
        <v>121</v>
      </c>
      <c r="BM7" s="57" t="s">
        <v>168</v>
      </c>
      <c r="BN7" s="57" t="s">
        <v>169</v>
      </c>
      <c r="BO7" s="29"/>
      <c r="BP7" s="57" t="s">
        <v>121</v>
      </c>
      <c r="BQ7" s="57" t="s">
        <v>168</v>
      </c>
      <c r="BR7" s="57" t="s">
        <v>169</v>
      </c>
      <c r="BS7" s="29"/>
      <c r="BT7" s="57" t="s">
        <v>121</v>
      </c>
      <c r="BU7" s="57" t="s">
        <v>168</v>
      </c>
      <c r="BV7" s="57" t="s">
        <v>169</v>
      </c>
      <c r="BW7" s="29"/>
      <c r="BX7" s="57" t="s">
        <v>121</v>
      </c>
      <c r="BY7" s="57" t="s">
        <v>168</v>
      </c>
      <c r="BZ7" s="57" t="s">
        <v>169</v>
      </c>
      <c r="CA7" s="29"/>
      <c r="CB7" s="57" t="s">
        <v>121</v>
      </c>
      <c r="CC7" s="57" t="s">
        <v>168</v>
      </c>
      <c r="CD7" s="57" t="s">
        <v>169</v>
      </c>
      <c r="CE7" s="29"/>
      <c r="CF7" s="57" t="s">
        <v>121</v>
      </c>
      <c r="CG7" s="57" t="s">
        <v>168</v>
      </c>
      <c r="CH7" s="57" t="s">
        <v>169</v>
      </c>
      <c r="CI7" s="29"/>
      <c r="CJ7" s="57" t="s">
        <v>121</v>
      </c>
      <c r="CK7" s="57" t="s">
        <v>168</v>
      </c>
      <c r="CL7" s="57" t="s">
        <v>169</v>
      </c>
      <c r="CM7" s="29"/>
      <c r="CN7" s="57" t="s">
        <v>121</v>
      </c>
      <c r="CO7" s="57" t="s">
        <v>168</v>
      </c>
      <c r="CP7" s="57" t="s">
        <v>169</v>
      </c>
      <c r="CQ7" s="29"/>
      <c r="CR7" s="57" t="s">
        <v>121</v>
      </c>
      <c r="CS7" s="57" t="s">
        <v>168</v>
      </c>
      <c r="CT7" s="57" t="s">
        <v>169</v>
      </c>
      <c r="CU7" s="29"/>
      <c r="CV7" s="57" t="s">
        <v>121</v>
      </c>
      <c r="CW7" s="57" t="s">
        <v>168</v>
      </c>
      <c r="CX7" s="57" t="s">
        <v>169</v>
      </c>
      <c r="CY7" s="29"/>
      <c r="CZ7" s="57" t="s">
        <v>121</v>
      </c>
      <c r="DA7" s="57" t="s">
        <v>168</v>
      </c>
      <c r="DB7" s="57" t="s">
        <v>169</v>
      </c>
      <c r="DC7" s="29"/>
      <c r="DD7" s="57" t="s">
        <v>121</v>
      </c>
      <c r="DE7" s="57" t="s">
        <v>168</v>
      </c>
      <c r="DF7" s="57" t="s">
        <v>169</v>
      </c>
      <c r="DG7" s="29"/>
      <c r="DH7" s="57" t="s">
        <v>121</v>
      </c>
      <c r="DI7" s="57" t="s">
        <v>168</v>
      </c>
      <c r="DJ7" s="57" t="s">
        <v>169</v>
      </c>
      <c r="DK7" s="29"/>
      <c r="DL7" s="57" t="s">
        <v>121</v>
      </c>
      <c r="DM7" s="57" t="s">
        <v>168</v>
      </c>
      <c r="DN7" s="57" t="s">
        <v>169</v>
      </c>
      <c r="DO7" s="29"/>
      <c r="DP7" s="57" t="s">
        <v>121</v>
      </c>
      <c r="DQ7" s="57" t="s">
        <v>168</v>
      </c>
      <c r="DR7" s="57" t="s">
        <v>169</v>
      </c>
      <c r="DS7" s="29"/>
      <c r="DT7" s="57" t="s">
        <v>121</v>
      </c>
      <c r="DU7" s="57" t="s">
        <v>168</v>
      </c>
      <c r="DV7" s="57" t="s">
        <v>169</v>
      </c>
      <c r="DW7" s="29"/>
      <c r="DX7" s="57" t="s">
        <v>121</v>
      </c>
      <c r="DY7" s="57" t="s">
        <v>168</v>
      </c>
      <c r="DZ7" s="57" t="s">
        <v>169</v>
      </c>
      <c r="EA7" s="29"/>
      <c r="EB7" s="57" t="s">
        <v>121</v>
      </c>
      <c r="EC7" s="57" t="s">
        <v>168</v>
      </c>
      <c r="ED7" s="57" t="s">
        <v>169</v>
      </c>
    </row>
    <row r="8" spans="1:134" s="11" customFormat="1" ht="12.75" x14ac:dyDescent="0.2">
      <c r="A8" s="255">
        <v>2005</v>
      </c>
      <c r="B8" s="76" t="s">
        <v>86</v>
      </c>
      <c r="C8" s="119"/>
      <c r="D8" s="212">
        <v>1421.1910590585001</v>
      </c>
      <c r="E8" s="212">
        <v>2591.5774668664999</v>
      </c>
      <c r="F8" s="212">
        <v>3146.9941139563002</v>
      </c>
      <c r="G8" s="69"/>
      <c r="H8" s="212">
        <v>1379.0995450184</v>
      </c>
      <c r="I8" s="212">
        <v>2514.8225375152001</v>
      </c>
      <c r="J8" s="212">
        <v>3056.1992113670999</v>
      </c>
      <c r="K8" s="212"/>
      <c r="L8" s="212">
        <v>2305.2236842906</v>
      </c>
      <c r="M8" s="212">
        <v>4203.6330852321998</v>
      </c>
      <c r="N8" s="212">
        <v>5097.0608511541996</v>
      </c>
      <c r="O8" s="212"/>
      <c r="P8" s="212">
        <v>2243.1673431203999</v>
      </c>
      <c r="Q8" s="212">
        <v>4090.4717939139</v>
      </c>
      <c r="R8" s="212">
        <v>4969.6999418106998</v>
      </c>
      <c r="S8" s="212"/>
      <c r="T8" s="212">
        <v>1430.3771463309999</v>
      </c>
      <c r="U8" s="212">
        <v>2608.3285269243001</v>
      </c>
      <c r="V8" s="212">
        <v>3166.5411140706001</v>
      </c>
      <c r="W8" s="212"/>
      <c r="X8" s="212">
        <v>1729.2443122115999</v>
      </c>
      <c r="Y8" s="212">
        <v>3153.3202841870998</v>
      </c>
      <c r="Z8" s="212">
        <v>3822.6002275957999</v>
      </c>
      <c r="AA8" s="212"/>
      <c r="AB8" s="212">
        <v>1760.5451394549</v>
      </c>
      <c r="AC8" s="212">
        <v>3210.3981260867999</v>
      </c>
      <c r="AD8" s="212">
        <v>3894.7571091251998</v>
      </c>
      <c r="AE8" s="212"/>
      <c r="AF8" s="212">
        <v>671.21115649700005</v>
      </c>
      <c r="AG8" s="212">
        <v>1223.9703434662999</v>
      </c>
      <c r="AH8" s="212">
        <v>1491.6470740570001</v>
      </c>
      <c r="AI8" s="212"/>
      <c r="AJ8" s="212">
        <v>1675.3659190501</v>
      </c>
      <c r="AK8" s="212">
        <v>3055.0716857469001</v>
      </c>
      <c r="AL8" s="212">
        <v>3707.3164858117002</v>
      </c>
      <c r="AM8" s="212"/>
      <c r="AN8" s="212">
        <v>2094.0587659672001</v>
      </c>
      <c r="AO8" s="212">
        <v>3818.5685714698998</v>
      </c>
      <c r="AP8" s="212">
        <v>4622.3892319697998</v>
      </c>
      <c r="AQ8" s="212"/>
      <c r="AR8" s="212">
        <v>1147.4611366235999</v>
      </c>
      <c r="AS8" s="212">
        <v>2092.4241021814</v>
      </c>
      <c r="AT8" s="212">
        <v>2547.1607603832999</v>
      </c>
      <c r="AU8" s="212"/>
      <c r="AV8" s="212">
        <v>1220.6394033523</v>
      </c>
      <c r="AW8" s="212">
        <v>2225.8665031237001</v>
      </c>
      <c r="AX8" s="212">
        <v>2709.4409690803</v>
      </c>
      <c r="AY8" s="212"/>
      <c r="AZ8" s="212">
        <v>837.91809686470003</v>
      </c>
      <c r="BA8" s="212">
        <v>1527.9646216975</v>
      </c>
      <c r="BB8" s="212">
        <v>1860.2660911164</v>
      </c>
      <c r="BC8" s="212"/>
      <c r="BD8" s="212">
        <v>1084.5556288654</v>
      </c>
      <c r="BE8" s="212">
        <v>1977.7143343365001</v>
      </c>
      <c r="BF8" s="212">
        <v>2416.8668680597998</v>
      </c>
      <c r="BG8" s="212"/>
      <c r="BH8" s="212">
        <v>1553.9106827446999</v>
      </c>
      <c r="BI8" s="212">
        <v>2833.595022468</v>
      </c>
      <c r="BJ8" s="212">
        <v>3438.5427279646001</v>
      </c>
      <c r="BK8" s="212"/>
      <c r="BL8" s="212">
        <v>1339.0912783036999</v>
      </c>
      <c r="BM8" s="212">
        <v>2441.8664618030002</v>
      </c>
      <c r="BN8" s="212">
        <v>2963.2595877692002</v>
      </c>
      <c r="BO8" s="212"/>
      <c r="BP8" s="212">
        <v>1169.1157216567001</v>
      </c>
      <c r="BQ8" s="212">
        <v>2131.9117799769001</v>
      </c>
      <c r="BR8" s="212">
        <v>2593.2785975911002</v>
      </c>
      <c r="BS8" s="212"/>
      <c r="BT8" s="212">
        <v>1219.2354760813</v>
      </c>
      <c r="BU8" s="212">
        <v>2223.3064066062998</v>
      </c>
      <c r="BV8" s="212">
        <v>2701.5170955889998</v>
      </c>
      <c r="BW8" s="212"/>
      <c r="BX8" s="212">
        <v>1373.2950839814</v>
      </c>
      <c r="BY8" s="212">
        <v>2504.2379575355999</v>
      </c>
      <c r="BZ8" s="212">
        <v>3050.1438218450999</v>
      </c>
      <c r="CA8" s="212"/>
      <c r="CB8" s="212">
        <v>2213.6282192914</v>
      </c>
      <c r="CC8" s="212">
        <v>4036.6064622836998</v>
      </c>
      <c r="CD8" s="212">
        <v>4889.9702341845004</v>
      </c>
      <c r="CE8" s="212"/>
      <c r="CF8" s="212">
        <v>816.43558440610002</v>
      </c>
      <c r="CG8" s="212">
        <v>1488.7907225481999</v>
      </c>
      <c r="CH8" s="212">
        <v>1817.6303007648</v>
      </c>
      <c r="CI8" s="212"/>
      <c r="CJ8" s="212">
        <v>1017.5348727222</v>
      </c>
      <c r="CK8" s="212">
        <v>1855.5003080618001</v>
      </c>
      <c r="CL8" s="212">
        <v>2254.1231605042999</v>
      </c>
      <c r="CM8" s="212"/>
      <c r="CN8" s="212">
        <v>1439.6877579162999</v>
      </c>
      <c r="CO8" s="212">
        <v>2625.3066601834998</v>
      </c>
      <c r="CP8" s="212">
        <v>3191.2452615704001</v>
      </c>
      <c r="CQ8" s="212"/>
      <c r="CR8" s="212">
        <v>2134.0835670752999</v>
      </c>
      <c r="CS8" s="212">
        <v>3891.5547980623001</v>
      </c>
      <c r="CT8" s="212">
        <v>4717.0909270656002</v>
      </c>
      <c r="CU8" s="212"/>
      <c r="CV8" s="212">
        <v>1232.5686499102001</v>
      </c>
      <c r="CW8" s="212">
        <v>2247.6197827963001</v>
      </c>
      <c r="CX8" s="212">
        <v>2732.9728193463998</v>
      </c>
      <c r="CY8" s="212"/>
      <c r="CZ8" s="212">
        <v>1639.6472384798001</v>
      </c>
      <c r="DA8" s="212">
        <v>2989.9377777321001</v>
      </c>
      <c r="DB8" s="212">
        <v>3636.2902468810998</v>
      </c>
      <c r="DC8" s="212"/>
      <c r="DD8" s="212">
        <v>1833.7436265848</v>
      </c>
      <c r="DE8" s="212">
        <v>3343.8773994366002</v>
      </c>
      <c r="DF8" s="212">
        <v>4058.5339673957001</v>
      </c>
      <c r="DG8" s="212"/>
      <c r="DH8" s="212">
        <v>1257.9556228189001</v>
      </c>
      <c r="DI8" s="212">
        <v>2293.9135633002002</v>
      </c>
      <c r="DJ8" s="212">
        <v>2797.3169762877001</v>
      </c>
      <c r="DK8" s="212"/>
      <c r="DL8" s="212">
        <v>1920.8536524588999</v>
      </c>
      <c r="DM8" s="212">
        <v>3502.7247118754999</v>
      </c>
      <c r="DN8" s="212">
        <v>4245.8253539406014</v>
      </c>
      <c r="DO8" s="212"/>
      <c r="DP8" s="212">
        <v>1025.8585978266001</v>
      </c>
      <c r="DQ8" s="212">
        <v>1870.6788291222999</v>
      </c>
      <c r="DR8" s="212">
        <v>2275.7019735487002</v>
      </c>
      <c r="DS8" s="212"/>
      <c r="DT8" s="212">
        <v>1253.4638175456</v>
      </c>
      <c r="DU8" s="212">
        <v>2285.7226439599999</v>
      </c>
      <c r="DV8" s="212">
        <v>2780.1653008418998</v>
      </c>
      <c r="DW8" s="212"/>
      <c r="DX8" s="212">
        <v>1317.4489352569999</v>
      </c>
      <c r="DY8" s="212">
        <v>2402.4011075761</v>
      </c>
      <c r="DZ8" s="212">
        <v>2915.3570454647001</v>
      </c>
      <c r="EA8" s="212"/>
      <c r="EB8" s="212">
        <v>935.08521529630002</v>
      </c>
      <c r="EC8" s="212">
        <v>1705.1512941317001</v>
      </c>
      <c r="ED8" s="212">
        <v>2074.5894211155</v>
      </c>
    </row>
    <row r="9" spans="1:134" s="11" customFormat="1" ht="12.75" x14ac:dyDescent="0.2">
      <c r="A9" s="256"/>
      <c r="B9" s="77" t="s">
        <v>88</v>
      </c>
      <c r="C9" s="120"/>
      <c r="D9" s="213">
        <v>1432.859745614152</v>
      </c>
      <c r="E9" s="213">
        <v>2598.1065757405358</v>
      </c>
      <c r="F9" s="213">
        <v>3068.914337101231</v>
      </c>
      <c r="G9" s="70"/>
      <c r="H9" s="213">
        <v>1458.771871368298</v>
      </c>
      <c r="I9" s="213">
        <v>2645.091261100928</v>
      </c>
      <c r="J9" s="213">
        <v>3126.106868494493</v>
      </c>
      <c r="K9" s="213"/>
      <c r="L9" s="213">
        <v>2373.7559529091009</v>
      </c>
      <c r="M9" s="213">
        <v>4304.1693154782233</v>
      </c>
      <c r="N9" s="213">
        <v>5079.1885208606127</v>
      </c>
      <c r="O9" s="213"/>
      <c r="P9" s="213">
        <v>2321.504416745368</v>
      </c>
      <c r="Q9" s="213">
        <v>4209.4251787160047</v>
      </c>
      <c r="R9" s="213">
        <v>4976.0043701852219</v>
      </c>
      <c r="S9" s="213"/>
      <c r="T9" s="213">
        <v>1470.3795328928511</v>
      </c>
      <c r="U9" s="213">
        <v>2666.1386398330178</v>
      </c>
      <c r="V9" s="213">
        <v>3148.509102078528</v>
      </c>
      <c r="W9" s="213"/>
      <c r="X9" s="213">
        <v>1834.155561950949</v>
      </c>
      <c r="Y9" s="213">
        <v>3325.7488327256401</v>
      </c>
      <c r="Z9" s="213">
        <v>3924.2323848130218</v>
      </c>
      <c r="AA9" s="213"/>
      <c r="AB9" s="213">
        <v>1844.324678453645</v>
      </c>
      <c r="AC9" s="213">
        <v>3344.1877961594282</v>
      </c>
      <c r="AD9" s="213">
        <v>3947.736344268912</v>
      </c>
      <c r="AE9" s="213"/>
      <c r="AF9" s="213">
        <v>685.26778882123062</v>
      </c>
      <c r="AG9" s="213">
        <v>1242.5492123211941</v>
      </c>
      <c r="AH9" s="213">
        <v>1471.398647286348</v>
      </c>
      <c r="AI9" s="213"/>
      <c r="AJ9" s="213">
        <v>1778.6549519512009</v>
      </c>
      <c r="AK9" s="213">
        <v>3225.1133725982131</v>
      </c>
      <c r="AL9" s="213">
        <v>3807.0534142659631</v>
      </c>
      <c r="AM9" s="213"/>
      <c r="AN9" s="213">
        <v>2113.2108790597572</v>
      </c>
      <c r="AO9" s="213">
        <v>3831.7407531455988</v>
      </c>
      <c r="AP9" s="213">
        <v>4517.1917670131124</v>
      </c>
      <c r="AQ9" s="213"/>
      <c r="AR9" s="213">
        <v>1143.104804059245</v>
      </c>
      <c r="AS9" s="213">
        <v>2072.7137581173042</v>
      </c>
      <c r="AT9" s="213">
        <v>2452.477373739413</v>
      </c>
      <c r="AU9" s="213"/>
      <c r="AV9" s="213">
        <v>1206.7034759698381</v>
      </c>
      <c r="AW9" s="213">
        <v>2188.0328800376792</v>
      </c>
      <c r="AX9" s="213">
        <v>2587.3297245669901</v>
      </c>
      <c r="AY9" s="213"/>
      <c r="AZ9" s="213">
        <v>875.76313539645685</v>
      </c>
      <c r="BA9" s="213">
        <v>1587.961395265123</v>
      </c>
      <c r="BB9" s="213">
        <v>1877.569084002296</v>
      </c>
      <c r="BC9" s="213"/>
      <c r="BD9" s="213">
        <v>1110.38161209589</v>
      </c>
      <c r="BE9" s="213">
        <v>2013.379032245181</v>
      </c>
      <c r="BF9" s="213">
        <v>2387.3843414227681</v>
      </c>
      <c r="BG9" s="213"/>
      <c r="BH9" s="213">
        <v>1605.7807456359251</v>
      </c>
      <c r="BI9" s="213">
        <v>2911.6523980831262</v>
      </c>
      <c r="BJ9" s="213">
        <v>3438.222919233318</v>
      </c>
      <c r="BK9" s="213"/>
      <c r="BL9" s="213">
        <v>1430.3014398349151</v>
      </c>
      <c r="BM9" s="213">
        <v>2593.4677748473241</v>
      </c>
      <c r="BN9" s="213">
        <v>3062.0401611919988</v>
      </c>
      <c r="BO9" s="213"/>
      <c r="BP9" s="213">
        <v>1132.832910745957</v>
      </c>
      <c r="BQ9" s="213">
        <v>2054.0884365223269</v>
      </c>
      <c r="BR9" s="213">
        <v>2429.0480241273099</v>
      </c>
      <c r="BS9" s="213"/>
      <c r="BT9" s="213">
        <v>1228.1941114218459</v>
      </c>
      <c r="BU9" s="213">
        <v>2227.000379442703</v>
      </c>
      <c r="BV9" s="213">
        <v>2630.5257173731079</v>
      </c>
      <c r="BW9" s="213"/>
      <c r="BX9" s="213">
        <v>1346.945137723937</v>
      </c>
      <c r="BY9" s="213">
        <v>2442.3234934151469</v>
      </c>
      <c r="BZ9" s="213">
        <v>2889.6311286833939</v>
      </c>
      <c r="CA9" s="213"/>
      <c r="CB9" s="213">
        <v>2296.4613978544171</v>
      </c>
      <c r="CC9" s="213">
        <v>4164.016385387743</v>
      </c>
      <c r="CD9" s="213">
        <v>4911.3250137463156</v>
      </c>
      <c r="CE9" s="213"/>
      <c r="CF9" s="213">
        <v>830.72337705533459</v>
      </c>
      <c r="CG9" s="213">
        <v>1506.2938819763899</v>
      </c>
      <c r="CH9" s="213">
        <v>1784.4734132638889</v>
      </c>
      <c r="CI9" s="213"/>
      <c r="CJ9" s="213">
        <v>1002.533644276014</v>
      </c>
      <c r="CK9" s="213">
        <v>1817.8256884997541</v>
      </c>
      <c r="CL9" s="213">
        <v>2148.4315618387559</v>
      </c>
      <c r="CM9" s="213"/>
      <c r="CN9" s="213">
        <v>1512.1693157285031</v>
      </c>
      <c r="CO9" s="213">
        <v>2741.9131948209802</v>
      </c>
      <c r="CP9" s="213">
        <v>3241.2592716987619</v>
      </c>
      <c r="CQ9" s="213"/>
      <c r="CR9" s="213">
        <v>2125.6319940727672</v>
      </c>
      <c r="CS9" s="213">
        <v>3854.263111451849</v>
      </c>
      <c r="CT9" s="213">
        <v>4547.6925859136818</v>
      </c>
      <c r="CU9" s="213"/>
      <c r="CV9" s="213">
        <v>1218.435200286749</v>
      </c>
      <c r="CW9" s="213">
        <v>2209.3052133458309</v>
      </c>
      <c r="CX9" s="213">
        <v>2611.680761964511</v>
      </c>
      <c r="CY9" s="213"/>
      <c r="CZ9" s="213">
        <v>1664.065812933906</v>
      </c>
      <c r="DA9" s="213">
        <v>3017.3367241854371</v>
      </c>
      <c r="DB9" s="213">
        <v>3567.020182811018</v>
      </c>
      <c r="DC9" s="213"/>
      <c r="DD9" s="213">
        <v>1798.597043956006</v>
      </c>
      <c r="DE9" s="213">
        <v>3261.2730040836359</v>
      </c>
      <c r="DF9" s="213">
        <v>3851.4675244696718</v>
      </c>
      <c r="DG9" s="213"/>
      <c r="DH9" s="213">
        <v>1269.4490657920639</v>
      </c>
      <c r="DI9" s="213">
        <v>2301.8051665540929</v>
      </c>
      <c r="DJ9" s="213">
        <v>2726.9909492125912</v>
      </c>
      <c r="DK9" s="213"/>
      <c r="DL9" s="213">
        <v>1733.591299790208</v>
      </c>
      <c r="DM9" s="213">
        <v>3143.402534280131</v>
      </c>
      <c r="DN9" s="213">
        <v>3709.8578078680689</v>
      </c>
      <c r="DO9" s="213"/>
      <c r="DP9" s="213">
        <v>1078.54142887168</v>
      </c>
      <c r="DQ9" s="213">
        <v>1955.6454057260371</v>
      </c>
      <c r="DR9" s="213">
        <v>2312.5052525944229</v>
      </c>
      <c r="DS9" s="213"/>
      <c r="DT9" s="213">
        <v>1041.033414279347</v>
      </c>
      <c r="DU9" s="213">
        <v>1887.634688240538</v>
      </c>
      <c r="DV9" s="213">
        <v>2233.8069635327101</v>
      </c>
      <c r="DW9" s="213"/>
      <c r="DX9" s="213">
        <v>1332.188038486074</v>
      </c>
      <c r="DY9" s="213">
        <v>2415.5654546844862</v>
      </c>
      <c r="DZ9" s="213">
        <v>2851.2164513527928</v>
      </c>
      <c r="EA9" s="213"/>
      <c r="EB9" s="213">
        <v>992.79431901325142</v>
      </c>
      <c r="EC9" s="213">
        <v>1800.1660361256049</v>
      </c>
      <c r="ED9" s="213">
        <v>2130.1083330342622</v>
      </c>
    </row>
    <row r="10" spans="1:134" s="11" customFormat="1" ht="12.75" x14ac:dyDescent="0.2">
      <c r="A10" s="256"/>
      <c r="B10" s="77" t="s">
        <v>89</v>
      </c>
      <c r="C10" s="120"/>
      <c r="D10" s="213">
        <v>1457.8983161952001</v>
      </c>
      <c r="E10" s="213">
        <v>2631.4865181195</v>
      </c>
      <c r="F10" s="213">
        <v>3120.2595435921999</v>
      </c>
      <c r="G10" s="70"/>
      <c r="H10" s="213">
        <v>1516.4885743555999</v>
      </c>
      <c r="I10" s="213">
        <v>2737.2411326421002</v>
      </c>
      <c r="J10" s="213">
        <v>3246.4541508713</v>
      </c>
      <c r="K10" s="213"/>
      <c r="L10" s="213">
        <v>2427.8900142780999</v>
      </c>
      <c r="M10" s="213">
        <v>4382.3082646283001</v>
      </c>
      <c r="N10" s="213">
        <v>5190.5469069083001</v>
      </c>
      <c r="O10" s="213"/>
      <c r="P10" s="213">
        <v>2340.8497966675</v>
      </c>
      <c r="Q10" s="213">
        <v>4225.2018624655002</v>
      </c>
      <c r="R10" s="213">
        <v>5010.3883839486998</v>
      </c>
      <c r="S10" s="213"/>
      <c r="T10" s="213">
        <v>1487.5454547868001</v>
      </c>
      <c r="U10" s="213">
        <v>2684.9991977338</v>
      </c>
      <c r="V10" s="213">
        <v>3182.039266025</v>
      </c>
      <c r="W10" s="213"/>
      <c r="X10" s="213">
        <v>1763.5512968066</v>
      </c>
      <c r="Y10" s="213">
        <v>3183.1859670914</v>
      </c>
      <c r="Z10" s="213">
        <v>3769.6753030579998</v>
      </c>
      <c r="AA10" s="213"/>
      <c r="AB10" s="213">
        <v>1904.2380273680001</v>
      </c>
      <c r="AC10" s="213">
        <v>3437.1235912989</v>
      </c>
      <c r="AD10" s="213">
        <v>4071.8371619907998</v>
      </c>
      <c r="AE10" s="213"/>
      <c r="AF10" s="213">
        <v>711.41755600099998</v>
      </c>
      <c r="AG10" s="213">
        <v>1284.0989570905001</v>
      </c>
      <c r="AH10" s="213">
        <v>1528.4242141417001</v>
      </c>
      <c r="AI10" s="213"/>
      <c r="AJ10" s="213">
        <v>1847.9631672564999</v>
      </c>
      <c r="AK10" s="213">
        <v>3335.5482385823002</v>
      </c>
      <c r="AL10" s="213">
        <v>3954.1343878289999</v>
      </c>
      <c r="AM10" s="213"/>
      <c r="AN10" s="213">
        <v>2122.3141172071</v>
      </c>
      <c r="AO10" s="213">
        <v>3830.7479503924001</v>
      </c>
      <c r="AP10" s="213">
        <v>4530.9161757187003</v>
      </c>
      <c r="AQ10" s="213"/>
      <c r="AR10" s="213">
        <v>1193.6966562246</v>
      </c>
      <c r="AS10" s="213">
        <v>2154.6061358910001</v>
      </c>
      <c r="AT10" s="213">
        <v>2559.0622398807</v>
      </c>
      <c r="AU10" s="213"/>
      <c r="AV10" s="213">
        <v>1184.6105882019999</v>
      </c>
      <c r="AW10" s="213">
        <v>2138.2059073987002</v>
      </c>
      <c r="AX10" s="213">
        <v>2539.9129238454998</v>
      </c>
      <c r="AY10" s="213"/>
      <c r="AZ10" s="213">
        <v>873.64444070180002</v>
      </c>
      <c r="BA10" s="213">
        <v>1576.9162648714</v>
      </c>
      <c r="BB10" s="213">
        <v>1871.7901507638001</v>
      </c>
      <c r="BC10" s="213"/>
      <c r="BD10" s="213">
        <v>1063.719045654</v>
      </c>
      <c r="BE10" s="213">
        <v>1919.9983267768</v>
      </c>
      <c r="BF10" s="213">
        <v>2288.8924493653999</v>
      </c>
      <c r="BG10" s="213"/>
      <c r="BH10" s="213">
        <v>1619.4231480823</v>
      </c>
      <c r="BI10" s="213">
        <v>2923.0366301752001</v>
      </c>
      <c r="BJ10" s="213">
        <v>3463.6025356519999</v>
      </c>
      <c r="BK10" s="213"/>
      <c r="BL10" s="213">
        <v>1475.2582759638001</v>
      </c>
      <c r="BM10" s="213">
        <v>2662.8210080346998</v>
      </c>
      <c r="BN10" s="213">
        <v>3154.9131825303002</v>
      </c>
      <c r="BO10" s="213"/>
      <c r="BP10" s="213">
        <v>1133.8060327515</v>
      </c>
      <c r="BQ10" s="213">
        <v>2046.5043797668</v>
      </c>
      <c r="BR10" s="213">
        <v>2429.5503468446</v>
      </c>
      <c r="BS10" s="213"/>
      <c r="BT10" s="213">
        <v>1270.1461594975999</v>
      </c>
      <c r="BU10" s="213">
        <v>2292.5964435450001</v>
      </c>
      <c r="BV10" s="213">
        <v>2718.9963401535001</v>
      </c>
      <c r="BW10" s="213"/>
      <c r="BX10" s="213">
        <v>1325.8195981826</v>
      </c>
      <c r="BY10" s="213">
        <v>2393.0862388135001</v>
      </c>
      <c r="BZ10" s="213">
        <v>2844.9369372571</v>
      </c>
      <c r="CA10" s="213"/>
      <c r="CB10" s="213">
        <v>2354.3772315891001</v>
      </c>
      <c r="CC10" s="213">
        <v>4249.6186974570001</v>
      </c>
      <c r="CD10" s="213">
        <v>5029.1985602535005</v>
      </c>
      <c r="CE10" s="213"/>
      <c r="CF10" s="213">
        <v>825.183408375</v>
      </c>
      <c r="CG10" s="213">
        <v>1489.4447644207</v>
      </c>
      <c r="CH10" s="213">
        <v>1773.335748533</v>
      </c>
      <c r="CI10" s="213"/>
      <c r="CJ10" s="213">
        <v>1053.8125955657999</v>
      </c>
      <c r="CK10" s="213">
        <v>1902.117319878</v>
      </c>
      <c r="CL10" s="213">
        <v>2257.8571790904998</v>
      </c>
      <c r="CM10" s="213"/>
      <c r="CN10" s="213">
        <v>1560.2220857002001</v>
      </c>
      <c r="CO10" s="213">
        <v>2816.1795223877002</v>
      </c>
      <c r="CP10" s="213">
        <v>3343.4269162757</v>
      </c>
      <c r="CQ10" s="213"/>
      <c r="CR10" s="213">
        <v>2315.6188891141001</v>
      </c>
      <c r="CS10" s="213">
        <v>4179.6604194657002</v>
      </c>
      <c r="CT10" s="213">
        <v>4949.4442596626996</v>
      </c>
      <c r="CU10" s="213"/>
      <c r="CV10" s="213">
        <v>1223.8990513260001</v>
      </c>
      <c r="CW10" s="213">
        <v>2209.1210459100998</v>
      </c>
      <c r="CX10" s="213">
        <v>2621.8040237168998</v>
      </c>
      <c r="CY10" s="213"/>
      <c r="CZ10" s="213">
        <v>1697.8508373483</v>
      </c>
      <c r="DA10" s="213">
        <v>3064.5975364866999</v>
      </c>
      <c r="DB10" s="213">
        <v>3636.0312194014</v>
      </c>
      <c r="DC10" s="213"/>
      <c r="DD10" s="213">
        <v>1808.3827407301001</v>
      </c>
      <c r="DE10" s="213">
        <v>3264.1061101234</v>
      </c>
      <c r="DF10" s="213">
        <v>3869.0030687192998</v>
      </c>
      <c r="DG10" s="213"/>
      <c r="DH10" s="213">
        <v>1331.2155960219</v>
      </c>
      <c r="DI10" s="213">
        <v>2402.8259411015001</v>
      </c>
      <c r="DJ10" s="213">
        <v>2858.9406782978999</v>
      </c>
      <c r="DK10" s="213"/>
      <c r="DL10" s="213">
        <v>1782.0530926655999</v>
      </c>
      <c r="DM10" s="213">
        <v>3216.5814555306001</v>
      </c>
      <c r="DN10" s="213">
        <v>3809.2145618692998</v>
      </c>
      <c r="DO10" s="213"/>
      <c r="DP10" s="213">
        <v>1080.6052025714</v>
      </c>
      <c r="DQ10" s="213">
        <v>1950.4776090267001</v>
      </c>
      <c r="DR10" s="213">
        <v>2315.9029158175999</v>
      </c>
      <c r="DS10" s="213"/>
      <c r="DT10" s="213">
        <v>1045.1425119762</v>
      </c>
      <c r="DU10" s="213">
        <v>1886.4679375971</v>
      </c>
      <c r="DV10" s="213">
        <v>2243.1168482613002</v>
      </c>
      <c r="DW10" s="213"/>
      <c r="DX10" s="213">
        <v>1335.2946408620001</v>
      </c>
      <c r="DY10" s="213">
        <v>2410.1885612404999</v>
      </c>
      <c r="DZ10" s="213">
        <v>2855.1615487894001</v>
      </c>
      <c r="EA10" s="213"/>
      <c r="EB10" s="213">
        <v>1014.1901531926</v>
      </c>
      <c r="EC10" s="213">
        <v>1830.5993533904</v>
      </c>
      <c r="ED10" s="213">
        <v>2175.9030607294999</v>
      </c>
    </row>
    <row r="11" spans="1:134" s="11" customFormat="1" ht="12.75" x14ac:dyDescent="0.2">
      <c r="A11" s="257"/>
      <c r="B11" s="78" t="s">
        <v>90</v>
      </c>
      <c r="C11" s="121"/>
      <c r="D11" s="214">
        <v>1525.0315919310001</v>
      </c>
      <c r="E11" s="214">
        <v>2718.8739513821001</v>
      </c>
      <c r="F11" s="214">
        <v>3276.3004536004</v>
      </c>
      <c r="G11" s="71"/>
      <c r="H11" s="214">
        <v>1511.2768589545001</v>
      </c>
      <c r="I11" s="214">
        <v>2694.3515838481999</v>
      </c>
      <c r="J11" s="214">
        <v>3249.5513121404001</v>
      </c>
      <c r="K11" s="214"/>
      <c r="L11" s="214">
        <v>2521.6364433972999</v>
      </c>
      <c r="M11" s="214">
        <v>4495.6522062124996</v>
      </c>
      <c r="N11" s="214">
        <v>5408.2813190568004</v>
      </c>
      <c r="O11" s="214"/>
      <c r="P11" s="214">
        <v>2487.5293912947</v>
      </c>
      <c r="Q11" s="214">
        <v>4434.8450885038001</v>
      </c>
      <c r="R11" s="214">
        <v>5344.4757218983996</v>
      </c>
      <c r="S11" s="214"/>
      <c r="T11" s="214">
        <v>1562.3103531483</v>
      </c>
      <c r="U11" s="214">
        <v>2785.3356911583001</v>
      </c>
      <c r="V11" s="214">
        <v>3355.0668866651999</v>
      </c>
      <c r="W11" s="214"/>
      <c r="X11" s="214">
        <v>1771.0900683595</v>
      </c>
      <c r="Y11" s="214">
        <v>3157.5546879765998</v>
      </c>
      <c r="Z11" s="214">
        <v>3799.4741686706998</v>
      </c>
      <c r="AA11" s="214"/>
      <c r="AB11" s="214">
        <v>1823.8921510985001</v>
      </c>
      <c r="AC11" s="214">
        <v>3251.691890181</v>
      </c>
      <c r="AD11" s="214">
        <v>3914.4029151089999</v>
      </c>
      <c r="AE11" s="214"/>
      <c r="AF11" s="214">
        <v>700.57553493379999</v>
      </c>
      <c r="AG11" s="214">
        <v>1249.0079438257001</v>
      </c>
      <c r="AH11" s="214">
        <v>1510.88140383</v>
      </c>
      <c r="AI11" s="214"/>
      <c r="AJ11" s="214">
        <v>2048.3814497151998</v>
      </c>
      <c r="AK11" s="214">
        <v>3651.9184229310999</v>
      </c>
      <c r="AL11" s="214">
        <v>4394.3236745844006</v>
      </c>
      <c r="AM11" s="214"/>
      <c r="AN11" s="214">
        <v>2333.4965953952001</v>
      </c>
      <c r="AO11" s="214">
        <v>4160.2306092722001</v>
      </c>
      <c r="AP11" s="214">
        <v>4997.6267582648006</v>
      </c>
      <c r="AQ11" s="214"/>
      <c r="AR11" s="214">
        <v>1242.6461081494001</v>
      </c>
      <c r="AS11" s="214">
        <v>2215.4282915251001</v>
      </c>
      <c r="AT11" s="214">
        <v>2675.5688610968</v>
      </c>
      <c r="AU11" s="214"/>
      <c r="AV11" s="214">
        <v>1271.8989070262</v>
      </c>
      <c r="AW11" s="214">
        <v>2267.5810949766001</v>
      </c>
      <c r="AX11" s="214">
        <v>2738.9969910179002</v>
      </c>
      <c r="AY11" s="214"/>
      <c r="AZ11" s="214">
        <v>868.55743583909998</v>
      </c>
      <c r="BA11" s="214">
        <v>1548.4913231155001</v>
      </c>
      <c r="BB11" s="214">
        <v>1868.8807705971999</v>
      </c>
      <c r="BC11" s="214"/>
      <c r="BD11" s="214">
        <v>1091.3041995502001</v>
      </c>
      <c r="BE11" s="214">
        <v>1945.6112102136001</v>
      </c>
      <c r="BF11" s="214">
        <v>2358.6705916709998</v>
      </c>
      <c r="BG11" s="214"/>
      <c r="BH11" s="214">
        <v>1652.5109021420999</v>
      </c>
      <c r="BI11" s="214">
        <v>2946.1480470183001</v>
      </c>
      <c r="BJ11" s="214">
        <v>3547.2120659499001</v>
      </c>
      <c r="BK11" s="214"/>
      <c r="BL11" s="214">
        <v>1467.8503761518</v>
      </c>
      <c r="BM11" s="214">
        <v>2616.9294940259001</v>
      </c>
      <c r="BN11" s="214">
        <v>3151.5693112771</v>
      </c>
      <c r="BO11" s="214"/>
      <c r="BP11" s="214">
        <v>1201.2958778166001</v>
      </c>
      <c r="BQ11" s="214">
        <v>2141.7078094509998</v>
      </c>
      <c r="BR11" s="214">
        <v>2584.8955102095001</v>
      </c>
      <c r="BS11" s="214"/>
      <c r="BT11" s="214">
        <v>1379.9082373141</v>
      </c>
      <c r="BU11" s="214">
        <v>2460.1435023259</v>
      </c>
      <c r="BV11" s="214">
        <v>2965.3248019643001</v>
      </c>
      <c r="BW11" s="214"/>
      <c r="BX11" s="214">
        <v>1447.0207559467999</v>
      </c>
      <c r="BY11" s="214">
        <v>2579.7937965804999</v>
      </c>
      <c r="BZ11" s="214">
        <v>3119.0161035249998</v>
      </c>
      <c r="CA11" s="214"/>
      <c r="CB11" s="214">
        <v>2357.6812814537998</v>
      </c>
      <c r="CC11" s="214">
        <v>4203.3478229058001</v>
      </c>
      <c r="CD11" s="214">
        <v>5052.8947819761997</v>
      </c>
      <c r="CE11" s="214"/>
      <c r="CF11" s="214">
        <v>867.90901102110001</v>
      </c>
      <c r="CG11" s="214">
        <v>1547.3352910985</v>
      </c>
      <c r="CH11" s="214">
        <v>1874.0513779598</v>
      </c>
      <c r="CI11" s="214"/>
      <c r="CJ11" s="214">
        <v>1089.3938460337999</v>
      </c>
      <c r="CK11" s="214">
        <v>1942.2053723009999</v>
      </c>
      <c r="CL11" s="214">
        <v>2342.5207390329001</v>
      </c>
      <c r="CM11" s="214"/>
      <c r="CN11" s="214">
        <v>1613.4052772061</v>
      </c>
      <c r="CO11" s="214">
        <v>2876.4293175485</v>
      </c>
      <c r="CP11" s="214">
        <v>3470.9029584199998</v>
      </c>
      <c r="CQ11" s="214"/>
      <c r="CR11" s="214">
        <v>2367.7165878198998</v>
      </c>
      <c r="CS11" s="214">
        <v>4221.2390805146997</v>
      </c>
      <c r="CT11" s="214">
        <v>5077.7570908500002</v>
      </c>
      <c r="CU11" s="214"/>
      <c r="CV11" s="214">
        <v>1304.6606218006</v>
      </c>
      <c r="CW11" s="214">
        <v>2325.9897032795002</v>
      </c>
      <c r="CX11" s="214">
        <v>2805.9700742095001</v>
      </c>
      <c r="CY11" s="214"/>
      <c r="CZ11" s="214">
        <v>1859.0384788537999</v>
      </c>
      <c r="DA11" s="214">
        <v>3314.3518609817002</v>
      </c>
      <c r="DB11" s="214">
        <v>3999.0349126568999</v>
      </c>
      <c r="DC11" s="214"/>
      <c r="DD11" s="214">
        <v>1897.6942290559</v>
      </c>
      <c r="DE11" s="214">
        <v>3383.2685397258001</v>
      </c>
      <c r="DF11" s="214">
        <v>4076.5199388721999</v>
      </c>
      <c r="DG11" s="214"/>
      <c r="DH11" s="214">
        <v>1387.3339949188</v>
      </c>
      <c r="DI11" s="214">
        <v>2473.3823749024</v>
      </c>
      <c r="DJ11" s="214">
        <v>2994.0555316571999</v>
      </c>
      <c r="DK11" s="214"/>
      <c r="DL11" s="214">
        <v>2107.4705883700999</v>
      </c>
      <c r="DM11" s="214">
        <v>3757.2643847776999</v>
      </c>
      <c r="DN11" s="214">
        <v>4519.8072403942006</v>
      </c>
      <c r="DO11" s="214"/>
      <c r="DP11" s="214">
        <v>1105.4396908644001</v>
      </c>
      <c r="DQ11" s="214">
        <v>1970.8124056037</v>
      </c>
      <c r="DR11" s="214">
        <v>2379.9674129399</v>
      </c>
      <c r="DS11" s="214"/>
      <c r="DT11" s="214">
        <v>1146.3819408356001</v>
      </c>
      <c r="DU11" s="214">
        <v>2043.8055275470999</v>
      </c>
      <c r="DV11" s="214">
        <v>2470.5644396158</v>
      </c>
      <c r="DW11" s="214"/>
      <c r="DX11" s="214">
        <v>1337.2226533876001</v>
      </c>
      <c r="DY11" s="214">
        <v>2384.0423101596002</v>
      </c>
      <c r="DZ11" s="214">
        <v>2869.6869479749998</v>
      </c>
      <c r="EA11" s="214"/>
      <c r="EB11" s="214">
        <v>1055.852400132</v>
      </c>
      <c r="EC11" s="214">
        <v>1882.4066349919001</v>
      </c>
      <c r="ED11" s="214">
        <v>2276.5478925623001</v>
      </c>
    </row>
    <row r="12" spans="1:134" s="11" customFormat="1" ht="12.75" x14ac:dyDescent="0.2">
      <c r="A12" s="255">
        <v>2006</v>
      </c>
      <c r="B12" s="76" t="s">
        <v>86</v>
      </c>
      <c r="C12" s="119"/>
      <c r="D12" s="212">
        <v>1547.9879628423</v>
      </c>
      <c r="E12" s="212">
        <v>2722.1327244603999</v>
      </c>
      <c r="F12" s="212">
        <v>3254.1975524916002</v>
      </c>
      <c r="G12" s="69"/>
      <c r="H12" s="212">
        <v>1483.4380712046</v>
      </c>
      <c r="I12" s="212">
        <v>2608.6219113241</v>
      </c>
      <c r="J12" s="212">
        <v>3119.8690558859003</v>
      </c>
      <c r="K12" s="212"/>
      <c r="L12" s="212">
        <v>2587.5353107691003</v>
      </c>
      <c r="M12" s="212">
        <v>4550.1739769401001</v>
      </c>
      <c r="N12" s="212">
        <v>5432.3981729909001</v>
      </c>
      <c r="O12" s="212"/>
      <c r="P12" s="212">
        <v>2397.1484867316999</v>
      </c>
      <c r="Q12" s="212">
        <v>4215.3792521369005</v>
      </c>
      <c r="R12" s="212">
        <v>5041.5312102447006</v>
      </c>
      <c r="S12" s="212"/>
      <c r="T12" s="212">
        <v>1596.6582336383001</v>
      </c>
      <c r="U12" s="212">
        <v>2807.7192664895001</v>
      </c>
      <c r="V12" s="212">
        <v>3355.9790603001002</v>
      </c>
      <c r="W12" s="212"/>
      <c r="X12" s="212">
        <v>1837.0892088101</v>
      </c>
      <c r="Y12" s="212">
        <v>3230.5164982504002</v>
      </c>
      <c r="Z12" s="212">
        <v>3856.8793642631003</v>
      </c>
      <c r="AA12" s="212"/>
      <c r="AB12" s="212">
        <v>1944.8125845082</v>
      </c>
      <c r="AC12" s="212">
        <v>3419.9477685290999</v>
      </c>
      <c r="AD12" s="212">
        <v>4084.8681067438001</v>
      </c>
      <c r="AE12" s="212"/>
      <c r="AF12" s="212">
        <v>733.87098739150008</v>
      </c>
      <c r="AG12" s="212">
        <v>1290.5101837111999</v>
      </c>
      <c r="AH12" s="212">
        <v>1547.7755709703001</v>
      </c>
      <c r="AI12" s="212"/>
      <c r="AJ12" s="212">
        <v>1987.5522527731</v>
      </c>
      <c r="AK12" s="212">
        <v>3495.1053617462003</v>
      </c>
      <c r="AL12" s="212">
        <v>4173.9256350353999</v>
      </c>
      <c r="AM12" s="212"/>
      <c r="AN12" s="212">
        <v>2313.9205059215001</v>
      </c>
      <c r="AO12" s="212">
        <v>4069.0230687605999</v>
      </c>
      <c r="AP12" s="212">
        <v>4852.3900906657</v>
      </c>
      <c r="AQ12" s="212"/>
      <c r="AR12" s="212">
        <v>1258.5111631827001</v>
      </c>
      <c r="AS12" s="212">
        <v>2213.0885405001</v>
      </c>
      <c r="AT12" s="212">
        <v>2650.2387185213001</v>
      </c>
      <c r="AU12" s="212"/>
      <c r="AV12" s="212">
        <v>1253.2935025484001</v>
      </c>
      <c r="AW12" s="212">
        <v>2203.9132981219</v>
      </c>
      <c r="AX12" s="212">
        <v>2639.7862166205</v>
      </c>
      <c r="AY12" s="212"/>
      <c r="AZ12" s="212">
        <v>966.0505805757</v>
      </c>
      <c r="BA12" s="212">
        <v>1698.7973821454</v>
      </c>
      <c r="BB12" s="212">
        <v>2033.7493876801</v>
      </c>
      <c r="BC12" s="212"/>
      <c r="BD12" s="212">
        <v>1078.9004863588</v>
      </c>
      <c r="BE12" s="212">
        <v>1897.2436419732001</v>
      </c>
      <c r="BF12" s="212">
        <v>2279.2157370779</v>
      </c>
      <c r="BG12" s="212"/>
      <c r="BH12" s="212">
        <v>1774.2405679703002</v>
      </c>
      <c r="BI12" s="212">
        <v>3119.9973301273999</v>
      </c>
      <c r="BJ12" s="212">
        <v>3727.2055652975</v>
      </c>
      <c r="BK12" s="212"/>
      <c r="BL12" s="212">
        <v>1567.7458097121</v>
      </c>
      <c r="BM12" s="212">
        <v>2756.8768457458</v>
      </c>
      <c r="BN12" s="212">
        <v>3293.5862427048</v>
      </c>
      <c r="BO12" s="212"/>
      <c r="BP12" s="212">
        <v>1126.7014634848999</v>
      </c>
      <c r="BQ12" s="212">
        <v>1981.3015333907001</v>
      </c>
      <c r="BR12" s="212">
        <v>2371.6993221727002</v>
      </c>
      <c r="BS12" s="212"/>
      <c r="BT12" s="212">
        <v>1266.6086773480001</v>
      </c>
      <c r="BU12" s="212">
        <v>2227.3279976698</v>
      </c>
      <c r="BV12" s="212">
        <v>2663.8870825610002</v>
      </c>
      <c r="BW12" s="212"/>
      <c r="BX12" s="212">
        <v>1437.7460078901001</v>
      </c>
      <c r="BY12" s="212">
        <v>2528.2725392476</v>
      </c>
      <c r="BZ12" s="212">
        <v>3030.4564861156</v>
      </c>
      <c r="CA12" s="212"/>
      <c r="CB12" s="212">
        <v>2405.741307236</v>
      </c>
      <c r="CC12" s="212">
        <v>4230.4897041894001</v>
      </c>
      <c r="CD12" s="212">
        <v>5047.6635332532005</v>
      </c>
      <c r="CE12" s="212"/>
      <c r="CF12" s="212">
        <v>843.45470332069999</v>
      </c>
      <c r="CG12" s="212">
        <v>1483.2128573492</v>
      </c>
      <c r="CH12" s="212">
        <v>1779.2375478249</v>
      </c>
      <c r="CI12" s="212"/>
      <c r="CJ12" s="212">
        <v>1086.6084813929001</v>
      </c>
      <c r="CK12" s="212">
        <v>1910.7981307845</v>
      </c>
      <c r="CL12" s="212">
        <v>2286.3474030850002</v>
      </c>
      <c r="CM12" s="212"/>
      <c r="CN12" s="212">
        <v>1610.7250454411001</v>
      </c>
      <c r="CO12" s="212">
        <v>2832.4557177126999</v>
      </c>
      <c r="CP12" s="212">
        <v>3389.1837377898</v>
      </c>
      <c r="CQ12" s="212"/>
      <c r="CR12" s="212">
        <v>2403.9970228792999</v>
      </c>
      <c r="CS12" s="212">
        <v>4227.4223847773001</v>
      </c>
      <c r="CT12" s="212">
        <v>5047.3059071681</v>
      </c>
      <c r="CU12" s="212"/>
      <c r="CV12" s="212">
        <v>1350.2830382052</v>
      </c>
      <c r="CW12" s="212">
        <v>2374.4691391742999</v>
      </c>
      <c r="CX12" s="212">
        <v>2844.3288438405002</v>
      </c>
      <c r="CY12" s="212"/>
      <c r="CZ12" s="212">
        <v>1873.3026601105</v>
      </c>
      <c r="DA12" s="212">
        <v>3294.1977562555003</v>
      </c>
      <c r="DB12" s="212">
        <v>3942.9294873474</v>
      </c>
      <c r="DC12" s="212"/>
      <c r="DD12" s="212">
        <v>2004.6265597368001</v>
      </c>
      <c r="DE12" s="212">
        <v>3525.1304852284002</v>
      </c>
      <c r="DF12" s="212">
        <v>4213.6181355167</v>
      </c>
      <c r="DG12" s="212"/>
      <c r="DH12" s="212">
        <v>1458.9570378723001</v>
      </c>
      <c r="DI12" s="212">
        <v>2565.5720791795002</v>
      </c>
      <c r="DJ12" s="212">
        <v>3078.3371083433003</v>
      </c>
      <c r="DK12" s="212"/>
      <c r="DL12" s="212">
        <v>1954.4276292030002</v>
      </c>
      <c r="DM12" s="212">
        <v>3436.8557991074999</v>
      </c>
      <c r="DN12" s="212">
        <v>4103.0405158149006</v>
      </c>
      <c r="DO12" s="212"/>
      <c r="DP12" s="212">
        <v>1154.5884087499001</v>
      </c>
      <c r="DQ12" s="212">
        <v>2030.3406526301001</v>
      </c>
      <c r="DR12" s="212">
        <v>2431.4660562054</v>
      </c>
      <c r="DS12" s="212"/>
      <c r="DT12" s="212">
        <v>1166.1148564298001</v>
      </c>
      <c r="DU12" s="212">
        <v>2050.6098802853003</v>
      </c>
      <c r="DV12" s="212">
        <v>2456.8519016272003</v>
      </c>
      <c r="DW12" s="212"/>
      <c r="DX12" s="212">
        <v>1381.9367643736</v>
      </c>
      <c r="DY12" s="212">
        <v>2430.1321326357001</v>
      </c>
      <c r="DZ12" s="212">
        <v>2902.5314605791</v>
      </c>
      <c r="EA12" s="212"/>
      <c r="EB12" s="212">
        <v>1032.8797264251</v>
      </c>
      <c r="EC12" s="212">
        <v>1816.3162577641001</v>
      </c>
      <c r="ED12" s="212">
        <v>2176.3039210920001</v>
      </c>
    </row>
    <row r="13" spans="1:134" s="11" customFormat="1" ht="12.75" x14ac:dyDescent="0.2">
      <c r="A13" s="256"/>
      <c r="B13" s="77" t="s">
        <v>88</v>
      </c>
      <c r="C13" s="120"/>
      <c r="D13" s="213">
        <v>1583.2412906469001</v>
      </c>
      <c r="E13" s="213">
        <v>2783.7770951185003</v>
      </c>
      <c r="F13" s="213">
        <v>3351.8983156248</v>
      </c>
      <c r="G13" s="70"/>
      <c r="H13" s="213">
        <v>1574.2199538186001</v>
      </c>
      <c r="I13" s="213">
        <v>2767.9150840793</v>
      </c>
      <c r="J13" s="213">
        <v>3333.8907426711003</v>
      </c>
      <c r="K13" s="213"/>
      <c r="L13" s="213">
        <v>2670.0033129676999</v>
      </c>
      <c r="M13" s="213">
        <v>4694.6060025336001</v>
      </c>
      <c r="N13" s="213">
        <v>5643.0413703123004</v>
      </c>
      <c r="O13" s="213"/>
      <c r="P13" s="213">
        <v>2699.5072983736</v>
      </c>
      <c r="Q13" s="213">
        <v>4746.4821879723004</v>
      </c>
      <c r="R13" s="213">
        <v>5716.3982665481999</v>
      </c>
      <c r="S13" s="213"/>
      <c r="T13" s="213">
        <v>1672.8787418275001</v>
      </c>
      <c r="U13" s="213">
        <v>2941.3845835890002</v>
      </c>
      <c r="V13" s="213">
        <v>3539.9855323228003</v>
      </c>
      <c r="W13" s="213"/>
      <c r="X13" s="213">
        <v>1847.6796147582002</v>
      </c>
      <c r="Y13" s="213">
        <v>3248.7329765003001</v>
      </c>
      <c r="Z13" s="213">
        <v>3905.3700733558003</v>
      </c>
      <c r="AA13" s="213"/>
      <c r="AB13" s="213">
        <v>2031.2940899005</v>
      </c>
      <c r="AC13" s="213">
        <v>3571.5781254065</v>
      </c>
      <c r="AD13" s="213">
        <v>4295.6751207524003</v>
      </c>
      <c r="AE13" s="213"/>
      <c r="AF13" s="213">
        <v>736.15314904219997</v>
      </c>
      <c r="AG13" s="213">
        <v>1294.3613123970999</v>
      </c>
      <c r="AH13" s="213">
        <v>1564.6068944518001</v>
      </c>
      <c r="AI13" s="213"/>
      <c r="AJ13" s="213">
        <v>2174.2033750904002</v>
      </c>
      <c r="AK13" s="213">
        <v>3822.8522660832</v>
      </c>
      <c r="AL13" s="213">
        <v>4599.5462491982998</v>
      </c>
      <c r="AM13" s="213"/>
      <c r="AN13" s="213">
        <v>2328.3004046462001</v>
      </c>
      <c r="AO13" s="213">
        <v>4093.7975628220001</v>
      </c>
      <c r="AP13" s="213">
        <v>4914.3814042026997</v>
      </c>
      <c r="AQ13" s="213"/>
      <c r="AR13" s="213">
        <v>1272.0230527886001</v>
      </c>
      <c r="AS13" s="213">
        <v>2236.5691570416002</v>
      </c>
      <c r="AT13" s="213">
        <v>2699.3717515973003</v>
      </c>
      <c r="AU13" s="213"/>
      <c r="AV13" s="213">
        <v>1308.9306560070002</v>
      </c>
      <c r="AW13" s="213">
        <v>2301.4629550257</v>
      </c>
      <c r="AX13" s="213">
        <v>2777.4044748361002</v>
      </c>
      <c r="AY13" s="213"/>
      <c r="AZ13" s="213">
        <v>972.05225974640007</v>
      </c>
      <c r="BA13" s="213">
        <v>1709.1373449682001</v>
      </c>
      <c r="BB13" s="213">
        <v>2061.2801382011999</v>
      </c>
      <c r="BC13" s="213"/>
      <c r="BD13" s="213">
        <v>1150.5504630454</v>
      </c>
      <c r="BE13" s="213">
        <v>2022.9866696410002</v>
      </c>
      <c r="BF13" s="213">
        <v>2448.9758510485999</v>
      </c>
      <c r="BG13" s="213"/>
      <c r="BH13" s="213">
        <v>1800.0569118342</v>
      </c>
      <c r="BI13" s="213">
        <v>3164.9990627938</v>
      </c>
      <c r="BJ13" s="213">
        <v>3807.7712231652004</v>
      </c>
      <c r="BK13" s="213"/>
      <c r="BL13" s="213">
        <v>1536.8708550484</v>
      </c>
      <c r="BM13" s="213">
        <v>2702.245014524</v>
      </c>
      <c r="BN13" s="213">
        <v>3250.8827794270001</v>
      </c>
      <c r="BO13" s="213"/>
      <c r="BP13" s="213">
        <v>1235.9602741534</v>
      </c>
      <c r="BQ13" s="213">
        <v>2173.1607948772003</v>
      </c>
      <c r="BR13" s="213">
        <v>2621.1949201893003</v>
      </c>
      <c r="BS13" s="213"/>
      <c r="BT13" s="213">
        <v>1313.2496098069</v>
      </c>
      <c r="BU13" s="213">
        <v>2309.0568731061999</v>
      </c>
      <c r="BV13" s="213">
        <v>2781.7515387917001</v>
      </c>
      <c r="BW13" s="213"/>
      <c r="BX13" s="213">
        <v>1515.9588337839</v>
      </c>
      <c r="BY13" s="213">
        <v>2665.4758839103001</v>
      </c>
      <c r="BZ13" s="213">
        <v>3219.7167464715999</v>
      </c>
      <c r="CA13" s="213"/>
      <c r="CB13" s="213">
        <v>2440.1023545048001</v>
      </c>
      <c r="CC13" s="213">
        <v>4290.3763844105997</v>
      </c>
      <c r="CD13" s="213">
        <v>5153.9326612157001</v>
      </c>
      <c r="CE13" s="213"/>
      <c r="CF13" s="213">
        <v>899.824466562</v>
      </c>
      <c r="CG13" s="213">
        <v>1582.1408615607002</v>
      </c>
      <c r="CH13" s="213">
        <v>1913.9861844404002</v>
      </c>
      <c r="CI13" s="213"/>
      <c r="CJ13" s="213">
        <v>1080.0723166166999</v>
      </c>
      <c r="CK13" s="213">
        <v>1899.0665502670001</v>
      </c>
      <c r="CL13" s="213">
        <v>2288.4907899637001</v>
      </c>
      <c r="CM13" s="213"/>
      <c r="CN13" s="213">
        <v>1594.1925645843</v>
      </c>
      <c r="CO13" s="213">
        <v>2803.0324706127003</v>
      </c>
      <c r="CP13" s="213">
        <v>3380.3724821567002</v>
      </c>
      <c r="CQ13" s="213"/>
      <c r="CR13" s="213">
        <v>2459.7617093198</v>
      </c>
      <c r="CS13" s="213">
        <v>4324.9429801420001</v>
      </c>
      <c r="CT13" s="213">
        <v>5199.1254740335999</v>
      </c>
      <c r="CU13" s="213"/>
      <c r="CV13" s="213">
        <v>1341.8286838875999</v>
      </c>
      <c r="CW13" s="213">
        <v>2359.3068080312</v>
      </c>
      <c r="CX13" s="213">
        <v>2847.3807639833999</v>
      </c>
      <c r="CY13" s="213"/>
      <c r="CZ13" s="213">
        <v>1893.7431876011001</v>
      </c>
      <c r="DA13" s="213">
        <v>3329.7255073019001</v>
      </c>
      <c r="DB13" s="213">
        <v>4015.0155296671001</v>
      </c>
      <c r="DC13" s="213"/>
      <c r="DD13" s="213">
        <v>2053.6068625419002</v>
      </c>
      <c r="DE13" s="213">
        <v>3610.8101652570003</v>
      </c>
      <c r="DF13" s="213">
        <v>4346.1496664835004</v>
      </c>
      <c r="DG13" s="213"/>
      <c r="DH13" s="213">
        <v>1450.6270586984001</v>
      </c>
      <c r="DI13" s="213">
        <v>2550.6045120347999</v>
      </c>
      <c r="DJ13" s="213">
        <v>3084.1599120006999</v>
      </c>
      <c r="DK13" s="213"/>
      <c r="DL13" s="213">
        <v>2081.2516794768003</v>
      </c>
      <c r="DM13" s="213">
        <v>3659.4174171249001</v>
      </c>
      <c r="DN13" s="213">
        <v>4399.5674939158998</v>
      </c>
      <c r="DO13" s="213"/>
      <c r="DP13" s="213">
        <v>1116.2795876584</v>
      </c>
      <c r="DQ13" s="213">
        <v>1962.7289701383002</v>
      </c>
      <c r="DR13" s="213">
        <v>2367.6908160472999</v>
      </c>
      <c r="DS13" s="213"/>
      <c r="DT13" s="213">
        <v>1216.2094073209</v>
      </c>
      <c r="DU13" s="213">
        <v>2138.4332956501999</v>
      </c>
      <c r="DV13" s="213">
        <v>2582.1253737517</v>
      </c>
      <c r="DW13" s="213"/>
      <c r="DX13" s="213">
        <v>1381.0892173589</v>
      </c>
      <c r="DY13" s="213">
        <v>2428.3377096791</v>
      </c>
      <c r="DZ13" s="213">
        <v>2921.0034320128002</v>
      </c>
      <c r="EA13" s="213"/>
      <c r="EB13" s="213">
        <v>1133.9338671237001</v>
      </c>
      <c r="EC13" s="213">
        <v>1993.7700875577</v>
      </c>
      <c r="ED13" s="213">
        <v>2408.1521442000999</v>
      </c>
    </row>
    <row r="14" spans="1:134" s="11" customFormat="1" ht="12.75" x14ac:dyDescent="0.2">
      <c r="A14" s="256"/>
      <c r="B14" s="77" t="s">
        <v>89</v>
      </c>
      <c r="C14" s="120"/>
      <c r="D14" s="213">
        <v>1622.5815421174</v>
      </c>
      <c r="E14" s="213">
        <v>2828.5572504260999</v>
      </c>
      <c r="F14" s="213">
        <v>3362.5850804878</v>
      </c>
      <c r="G14" s="70"/>
      <c r="H14" s="213">
        <v>1599.6552672786001</v>
      </c>
      <c r="I14" s="213">
        <v>2788.5911351724999</v>
      </c>
      <c r="J14" s="213">
        <v>3316.7469147966999</v>
      </c>
      <c r="K14" s="213"/>
      <c r="L14" s="213">
        <v>2633.1440262290002</v>
      </c>
      <c r="M14" s="213">
        <v>4590.2153041175998</v>
      </c>
      <c r="N14" s="213">
        <v>5450.0706590063</v>
      </c>
      <c r="O14" s="213"/>
      <c r="P14" s="213">
        <v>2626.8647786715001</v>
      </c>
      <c r="Q14" s="213">
        <v>4579.2690368608</v>
      </c>
      <c r="R14" s="213">
        <v>5445.4033627849003</v>
      </c>
      <c r="S14" s="213"/>
      <c r="T14" s="213">
        <v>1629.0330328797002</v>
      </c>
      <c r="U14" s="213">
        <v>2839.8037797980001</v>
      </c>
      <c r="V14" s="213">
        <v>3374.8556530721003</v>
      </c>
      <c r="W14" s="213"/>
      <c r="X14" s="213">
        <v>2008.4930773366</v>
      </c>
      <c r="Y14" s="213">
        <v>3501.2956260535002</v>
      </c>
      <c r="Z14" s="213">
        <v>4157.4372786329004</v>
      </c>
      <c r="AA14" s="213"/>
      <c r="AB14" s="213">
        <v>2099.4147081968999</v>
      </c>
      <c r="AC14" s="213">
        <v>3659.7943094879001</v>
      </c>
      <c r="AD14" s="213">
        <v>4346.9044867810999</v>
      </c>
      <c r="AE14" s="213"/>
      <c r="AF14" s="213">
        <v>743.02937912660002</v>
      </c>
      <c r="AG14" s="213">
        <v>1295.2822912465001</v>
      </c>
      <c r="AH14" s="213">
        <v>1544.6551751578002</v>
      </c>
      <c r="AI14" s="213"/>
      <c r="AJ14" s="213">
        <v>2117.3133387593002</v>
      </c>
      <c r="AK14" s="213">
        <v>3690.9960087159002</v>
      </c>
      <c r="AL14" s="213">
        <v>4385.5494085682003</v>
      </c>
      <c r="AM14" s="213"/>
      <c r="AN14" s="213">
        <v>2460.1428778239001</v>
      </c>
      <c r="AO14" s="213">
        <v>4288.6319075663005</v>
      </c>
      <c r="AP14" s="213">
        <v>5086.7385306753004</v>
      </c>
      <c r="AQ14" s="213"/>
      <c r="AR14" s="213">
        <v>1314.7172906503999</v>
      </c>
      <c r="AS14" s="213">
        <v>2291.8744162940002</v>
      </c>
      <c r="AT14" s="213">
        <v>2727.9105216346002</v>
      </c>
      <c r="AU14" s="213"/>
      <c r="AV14" s="213">
        <v>1318.5243573691</v>
      </c>
      <c r="AW14" s="213">
        <v>2298.5110665273</v>
      </c>
      <c r="AX14" s="213">
        <v>2736.1829085704003</v>
      </c>
      <c r="AY14" s="213"/>
      <c r="AZ14" s="213">
        <v>971.62606136509999</v>
      </c>
      <c r="BA14" s="213">
        <v>1693.7823272602</v>
      </c>
      <c r="BB14" s="213">
        <v>2016.6174748728001</v>
      </c>
      <c r="BC14" s="213"/>
      <c r="BD14" s="213">
        <v>1221.2359834364001</v>
      </c>
      <c r="BE14" s="213">
        <v>2128.9135897124002</v>
      </c>
      <c r="BF14" s="213">
        <v>2541.0956559403003</v>
      </c>
      <c r="BG14" s="213"/>
      <c r="BH14" s="213">
        <v>1757.7075077697</v>
      </c>
      <c r="BI14" s="213">
        <v>3064.1149219177</v>
      </c>
      <c r="BJ14" s="213">
        <v>3640.5427310951</v>
      </c>
      <c r="BK14" s="213"/>
      <c r="BL14" s="213">
        <v>1599.8924633629001</v>
      </c>
      <c r="BM14" s="213">
        <v>2789.0046260736003</v>
      </c>
      <c r="BN14" s="213">
        <v>3312.9847998997002</v>
      </c>
      <c r="BO14" s="213"/>
      <c r="BP14" s="213">
        <v>1254.2149156414</v>
      </c>
      <c r="BQ14" s="213">
        <v>2186.4039502141</v>
      </c>
      <c r="BR14" s="213">
        <v>2602.7861346269001</v>
      </c>
      <c r="BS14" s="213"/>
      <c r="BT14" s="213">
        <v>1403.5044237572999</v>
      </c>
      <c r="BU14" s="213">
        <v>2446.6521470738003</v>
      </c>
      <c r="BV14" s="213">
        <v>2908.7859514759002</v>
      </c>
      <c r="BW14" s="213"/>
      <c r="BX14" s="213">
        <v>1586.2914421135001</v>
      </c>
      <c r="BY14" s="213">
        <v>2765.2947130309003</v>
      </c>
      <c r="BZ14" s="213">
        <v>3295.7827941969999</v>
      </c>
      <c r="CA14" s="213"/>
      <c r="CB14" s="213">
        <v>2588.2497026778001</v>
      </c>
      <c r="CC14" s="213">
        <v>4511.9534965673001</v>
      </c>
      <c r="CD14" s="213">
        <v>5354.5265576901002</v>
      </c>
      <c r="CE14" s="213"/>
      <c r="CF14" s="213">
        <v>865.54946201310008</v>
      </c>
      <c r="CG14" s="213">
        <v>1508.8648199366</v>
      </c>
      <c r="CH14" s="213">
        <v>1799.8422829508002</v>
      </c>
      <c r="CI14" s="213"/>
      <c r="CJ14" s="213">
        <v>1131.9363755187001</v>
      </c>
      <c r="CK14" s="213">
        <v>1973.2424897526</v>
      </c>
      <c r="CL14" s="213">
        <v>2348.4272770790003</v>
      </c>
      <c r="CM14" s="213"/>
      <c r="CN14" s="213">
        <v>1675.6450421912</v>
      </c>
      <c r="CO14" s="213">
        <v>2921.0599345567002</v>
      </c>
      <c r="CP14" s="213">
        <v>3476.1421617743999</v>
      </c>
      <c r="CQ14" s="213"/>
      <c r="CR14" s="213">
        <v>2778.1355267586</v>
      </c>
      <c r="CS14" s="213">
        <v>4842.9710205040001</v>
      </c>
      <c r="CT14" s="213">
        <v>5750.5335449098002</v>
      </c>
      <c r="CU14" s="213"/>
      <c r="CV14" s="213">
        <v>1383.4721337513001</v>
      </c>
      <c r="CW14" s="213">
        <v>2411.7309565706</v>
      </c>
      <c r="CX14" s="213">
        <v>2871.2762042265999</v>
      </c>
      <c r="CY14" s="213"/>
      <c r="CZ14" s="213">
        <v>1855.5762824763001</v>
      </c>
      <c r="DA14" s="213">
        <v>3234.7241795120003</v>
      </c>
      <c r="DB14" s="213">
        <v>3849.9315139927003</v>
      </c>
      <c r="DC14" s="213"/>
      <c r="DD14" s="213">
        <v>1973.2179667218002</v>
      </c>
      <c r="DE14" s="213">
        <v>3439.8024638924003</v>
      </c>
      <c r="DF14" s="213">
        <v>4087.8843043945003</v>
      </c>
      <c r="DG14" s="213"/>
      <c r="DH14" s="213">
        <v>1577.3944541237001</v>
      </c>
      <c r="DI14" s="213">
        <v>2749.7850827091002</v>
      </c>
      <c r="DJ14" s="213">
        <v>3278.2063615830002</v>
      </c>
      <c r="DK14" s="213"/>
      <c r="DL14" s="213">
        <v>2084.0739717017</v>
      </c>
      <c r="DM14" s="213">
        <v>3633.0516464450002</v>
      </c>
      <c r="DN14" s="213">
        <v>4313.3810649383004</v>
      </c>
      <c r="DO14" s="213"/>
      <c r="DP14" s="213">
        <v>1140.5124556935</v>
      </c>
      <c r="DQ14" s="213">
        <v>1988.1926991128</v>
      </c>
      <c r="DR14" s="213">
        <v>2366.1214266718002</v>
      </c>
      <c r="DS14" s="213"/>
      <c r="DT14" s="213">
        <v>1244.3467911114001</v>
      </c>
      <c r="DU14" s="213">
        <v>2169.2013909202001</v>
      </c>
      <c r="DV14" s="213">
        <v>2585.4063579177</v>
      </c>
      <c r="DW14" s="213"/>
      <c r="DX14" s="213">
        <v>1506.0537579671</v>
      </c>
      <c r="DY14" s="213">
        <v>2625.4207668787999</v>
      </c>
      <c r="DZ14" s="213">
        <v>3119.1267382738001</v>
      </c>
      <c r="EA14" s="213"/>
      <c r="EB14" s="213">
        <v>1140.4951189276001</v>
      </c>
      <c r="EC14" s="213">
        <v>1988.1624768814002</v>
      </c>
      <c r="ED14" s="213">
        <v>2368.8403092952999</v>
      </c>
    </row>
    <row r="15" spans="1:134" s="11" customFormat="1" ht="12.75" x14ac:dyDescent="0.2">
      <c r="A15" s="257"/>
      <c r="B15" s="78" t="s">
        <v>90</v>
      </c>
      <c r="C15" s="121"/>
      <c r="D15" s="214">
        <v>1619.5873658047001</v>
      </c>
      <c r="E15" s="214">
        <v>2772.5367491901002</v>
      </c>
      <c r="F15" s="214">
        <v>3235.3300114821</v>
      </c>
      <c r="G15" s="71"/>
      <c r="H15" s="214">
        <v>1590.1879443036</v>
      </c>
      <c r="I15" s="214">
        <v>2722.2085123577999</v>
      </c>
      <c r="J15" s="214">
        <v>3177.1722379180001</v>
      </c>
      <c r="K15" s="214"/>
      <c r="L15" s="214">
        <v>2555.7981868936999</v>
      </c>
      <c r="M15" s="214">
        <v>4375.2159014622002</v>
      </c>
      <c r="N15" s="214">
        <v>5103.0330165849</v>
      </c>
      <c r="O15" s="214"/>
      <c r="P15" s="214">
        <v>3025.9667129643999</v>
      </c>
      <c r="Q15" s="214">
        <v>5180.0872806580001</v>
      </c>
      <c r="R15" s="214">
        <v>6045.1414100871998</v>
      </c>
      <c r="S15" s="214"/>
      <c r="T15" s="214">
        <v>1574.0675653482001</v>
      </c>
      <c r="U15" s="214">
        <v>2694.6123826222001</v>
      </c>
      <c r="V15" s="214">
        <v>3144.2300478515003</v>
      </c>
      <c r="W15" s="214"/>
      <c r="X15" s="214">
        <v>1911.2553943313001</v>
      </c>
      <c r="Y15" s="214">
        <v>3271.8369689419001</v>
      </c>
      <c r="Z15" s="214">
        <v>3816.0893718235002</v>
      </c>
      <c r="AA15" s="214"/>
      <c r="AB15" s="214">
        <v>2047.9268895334001</v>
      </c>
      <c r="AC15" s="214">
        <v>3505.8019596643003</v>
      </c>
      <c r="AD15" s="214">
        <v>4089.6960075106999</v>
      </c>
      <c r="AE15" s="214"/>
      <c r="AF15" s="214">
        <v>765.66306761470003</v>
      </c>
      <c r="AG15" s="214">
        <v>1310.7221242150001</v>
      </c>
      <c r="AH15" s="214">
        <v>1531.1716588989</v>
      </c>
      <c r="AI15" s="214"/>
      <c r="AJ15" s="214">
        <v>2047.3018649607002</v>
      </c>
      <c r="AK15" s="214">
        <v>3504.7319935523001</v>
      </c>
      <c r="AL15" s="214">
        <v>4089.1321366207003</v>
      </c>
      <c r="AM15" s="214"/>
      <c r="AN15" s="214">
        <v>2417.7441969116999</v>
      </c>
      <c r="AO15" s="214">
        <v>4138.8842476849004</v>
      </c>
      <c r="AP15" s="214">
        <v>4825.5809141794998</v>
      </c>
      <c r="AQ15" s="214"/>
      <c r="AR15" s="214">
        <v>1335.4242916370001</v>
      </c>
      <c r="AS15" s="214">
        <v>2286.0840992574999</v>
      </c>
      <c r="AT15" s="214">
        <v>2669.2999440713002</v>
      </c>
      <c r="AU15" s="214"/>
      <c r="AV15" s="214">
        <v>1371.8736243600001</v>
      </c>
      <c r="AW15" s="214">
        <v>2348.4809273582</v>
      </c>
      <c r="AX15" s="214">
        <v>2741.8603705713999</v>
      </c>
      <c r="AY15" s="214"/>
      <c r="AZ15" s="214">
        <v>966.8713389454</v>
      </c>
      <c r="BA15" s="214">
        <v>1655.1662328093</v>
      </c>
      <c r="BB15" s="214">
        <v>1932.6265851504002</v>
      </c>
      <c r="BC15" s="214"/>
      <c r="BD15" s="214">
        <v>1197.6266445408</v>
      </c>
      <c r="BE15" s="214">
        <v>2050.1912733486001</v>
      </c>
      <c r="BF15" s="214">
        <v>2395.8455297195001</v>
      </c>
      <c r="BG15" s="214"/>
      <c r="BH15" s="214">
        <v>1766.5610802880001</v>
      </c>
      <c r="BI15" s="214">
        <v>3024.1378873399999</v>
      </c>
      <c r="BJ15" s="214">
        <v>3528.2929986331001</v>
      </c>
      <c r="BK15" s="214"/>
      <c r="BL15" s="214">
        <v>1547.2763106126999</v>
      </c>
      <c r="BM15" s="214">
        <v>2648.7490103341001</v>
      </c>
      <c r="BN15" s="214">
        <v>3090.2123337264002</v>
      </c>
      <c r="BO15" s="214"/>
      <c r="BP15" s="214">
        <v>1331.7365080028001</v>
      </c>
      <c r="BQ15" s="214">
        <v>2279.7710618354999</v>
      </c>
      <c r="BR15" s="214">
        <v>2661.2691583620999</v>
      </c>
      <c r="BS15" s="214"/>
      <c r="BT15" s="214">
        <v>1412.2480164927001</v>
      </c>
      <c r="BU15" s="214">
        <v>2417.5969801735</v>
      </c>
      <c r="BV15" s="214">
        <v>2821.4421025262</v>
      </c>
      <c r="BW15" s="214"/>
      <c r="BX15" s="214">
        <v>1573.8527848327001</v>
      </c>
      <c r="BY15" s="214">
        <v>2694.2447044810001</v>
      </c>
      <c r="BZ15" s="214">
        <v>3146.5312518819001</v>
      </c>
      <c r="CA15" s="214"/>
      <c r="CB15" s="214">
        <v>2521.3930880378002</v>
      </c>
      <c r="CC15" s="214">
        <v>4316.3185533157002</v>
      </c>
      <c r="CD15" s="214">
        <v>5033.5268252691003</v>
      </c>
      <c r="CE15" s="214"/>
      <c r="CF15" s="214">
        <v>863.10703468520001</v>
      </c>
      <c r="CG15" s="214">
        <v>1477.5343539186001</v>
      </c>
      <c r="CH15" s="214">
        <v>1726.4824057186001</v>
      </c>
      <c r="CI15" s="214"/>
      <c r="CJ15" s="214">
        <v>1144.5779780558</v>
      </c>
      <c r="CK15" s="214">
        <v>1959.3784030889001</v>
      </c>
      <c r="CL15" s="214">
        <v>2287.19499137</v>
      </c>
      <c r="CM15" s="214"/>
      <c r="CN15" s="214">
        <v>1729.2241257781</v>
      </c>
      <c r="CO15" s="214">
        <v>2960.2215586090001</v>
      </c>
      <c r="CP15" s="214">
        <v>3455.5825364814</v>
      </c>
      <c r="CQ15" s="214"/>
      <c r="CR15" s="214">
        <v>2606.5167279825</v>
      </c>
      <c r="CS15" s="214">
        <v>4462.0398802131003</v>
      </c>
      <c r="CT15" s="214">
        <v>5204.6809930465006</v>
      </c>
      <c r="CU15" s="214"/>
      <c r="CV15" s="214">
        <v>1334.2908148250001</v>
      </c>
      <c r="CW15" s="214">
        <v>2284.1437247018002</v>
      </c>
      <c r="CX15" s="214">
        <v>2666.3600776010999</v>
      </c>
      <c r="CY15" s="214"/>
      <c r="CZ15" s="214">
        <v>1888.7689684174002</v>
      </c>
      <c r="DA15" s="214">
        <v>3233.3429404502003</v>
      </c>
      <c r="DB15" s="214">
        <v>3774.9572956144002</v>
      </c>
      <c r="DC15" s="214"/>
      <c r="DD15" s="214">
        <v>2101.1737422245001</v>
      </c>
      <c r="DE15" s="214">
        <v>3596.9541006243003</v>
      </c>
      <c r="DF15" s="214">
        <v>4196.7580129541002</v>
      </c>
      <c r="DG15" s="214"/>
      <c r="DH15" s="214">
        <v>1600.2576836207002</v>
      </c>
      <c r="DI15" s="214">
        <v>2739.4466823391999</v>
      </c>
      <c r="DJ15" s="214">
        <v>3200.5824328143999</v>
      </c>
      <c r="DK15" s="214"/>
      <c r="DL15" s="214">
        <v>2279.9701855525</v>
      </c>
      <c r="DM15" s="214">
        <v>3903.0318832853</v>
      </c>
      <c r="DN15" s="214">
        <v>4552.1575128086006</v>
      </c>
      <c r="DO15" s="214"/>
      <c r="DP15" s="214">
        <v>1107.5511783536001</v>
      </c>
      <c r="DQ15" s="214">
        <v>1895.9930216968</v>
      </c>
      <c r="DR15" s="214">
        <v>2213.7840921791999</v>
      </c>
      <c r="DS15" s="214"/>
      <c r="DT15" s="214">
        <v>1237.4179844287</v>
      </c>
      <c r="DU15" s="214">
        <v>2118.3092115765999</v>
      </c>
      <c r="DV15" s="214">
        <v>2473.9488403997002</v>
      </c>
      <c r="DW15" s="214"/>
      <c r="DX15" s="214">
        <v>1446.572534567</v>
      </c>
      <c r="DY15" s="214">
        <v>2476.3563838145001</v>
      </c>
      <c r="DZ15" s="214">
        <v>2888.9531684665003</v>
      </c>
      <c r="EA15" s="214"/>
      <c r="EB15" s="214">
        <v>1207.7006856790001</v>
      </c>
      <c r="EC15" s="214">
        <v>2067.4368075248999</v>
      </c>
      <c r="ED15" s="214">
        <v>2414.8441799400002</v>
      </c>
    </row>
    <row r="16" spans="1:134" s="11" customFormat="1" ht="12.75" x14ac:dyDescent="0.2">
      <c r="A16" s="255">
        <v>2007</v>
      </c>
      <c r="B16" s="76" t="s">
        <v>86</v>
      </c>
      <c r="C16" s="119"/>
      <c r="D16" s="212">
        <v>1638.7444382967001</v>
      </c>
      <c r="E16" s="212">
        <v>2768.2273826702999</v>
      </c>
      <c r="F16" s="212">
        <v>3207.9582681292</v>
      </c>
      <c r="G16" s="69"/>
      <c r="H16" s="212">
        <v>1607.8753990213002</v>
      </c>
      <c r="I16" s="212">
        <v>2716.0822660787999</v>
      </c>
      <c r="J16" s="212">
        <v>3147.8957351353001</v>
      </c>
      <c r="K16" s="212"/>
      <c r="L16" s="212">
        <v>2573.8127952184</v>
      </c>
      <c r="M16" s="212">
        <v>4347.7792455525005</v>
      </c>
      <c r="N16" s="212">
        <v>5035.3600608482002</v>
      </c>
      <c r="O16" s="212"/>
      <c r="P16" s="212">
        <v>2827.6389102481003</v>
      </c>
      <c r="Q16" s="212">
        <v>4776.5516554790001</v>
      </c>
      <c r="R16" s="212">
        <v>5535.0333326432001</v>
      </c>
      <c r="S16" s="212"/>
      <c r="T16" s="212">
        <v>1607.9349728323</v>
      </c>
      <c r="U16" s="212">
        <v>2716.1829003516</v>
      </c>
      <c r="V16" s="212">
        <v>3147.1638606097999</v>
      </c>
      <c r="W16" s="212"/>
      <c r="X16" s="212">
        <v>2041.5984018144002</v>
      </c>
      <c r="Y16" s="212">
        <v>3448.7431159144003</v>
      </c>
      <c r="Z16" s="212">
        <v>3994.3063098806001</v>
      </c>
      <c r="AA16" s="212"/>
      <c r="AB16" s="212">
        <v>2008.5849741612001</v>
      </c>
      <c r="AC16" s="212">
        <v>3392.9756195984</v>
      </c>
      <c r="AD16" s="212">
        <v>3930.4292226882003</v>
      </c>
      <c r="AE16" s="212"/>
      <c r="AF16" s="212">
        <v>820.84848587030001</v>
      </c>
      <c r="AG16" s="212">
        <v>1386.6074553830001</v>
      </c>
      <c r="AH16" s="212">
        <v>1608.8910776009</v>
      </c>
      <c r="AI16" s="212"/>
      <c r="AJ16" s="212">
        <v>2085.8560895404003</v>
      </c>
      <c r="AK16" s="212">
        <v>3523.5048299397999</v>
      </c>
      <c r="AL16" s="212">
        <v>4082.0748633882004</v>
      </c>
      <c r="AM16" s="212"/>
      <c r="AN16" s="212">
        <v>2576.0905735592</v>
      </c>
      <c r="AO16" s="212">
        <v>4351.6269525087</v>
      </c>
      <c r="AP16" s="212">
        <v>5038.0390908147001</v>
      </c>
      <c r="AQ16" s="212"/>
      <c r="AR16" s="212">
        <v>1311.6429541745001</v>
      </c>
      <c r="AS16" s="212">
        <v>2215.6755240044999</v>
      </c>
      <c r="AT16" s="212">
        <v>2568.9626982530999</v>
      </c>
      <c r="AU16" s="212"/>
      <c r="AV16" s="212">
        <v>1404.2574449072001</v>
      </c>
      <c r="AW16" s="212">
        <v>2372.1233283642</v>
      </c>
      <c r="AX16" s="212">
        <v>2750.5676992663002</v>
      </c>
      <c r="AY16" s="212"/>
      <c r="AZ16" s="212">
        <v>985.04695728680008</v>
      </c>
      <c r="BA16" s="212">
        <v>1663.9775529683</v>
      </c>
      <c r="BB16" s="212">
        <v>1930.0865052049</v>
      </c>
      <c r="BC16" s="212"/>
      <c r="BD16" s="212">
        <v>1224.6953379317001</v>
      </c>
      <c r="BE16" s="212">
        <v>2068.8004124762001</v>
      </c>
      <c r="BF16" s="212">
        <v>2401.5656305606999</v>
      </c>
      <c r="BG16" s="212"/>
      <c r="BH16" s="212">
        <v>1802.2088432704002</v>
      </c>
      <c r="BI16" s="212">
        <v>3044.3574682195003</v>
      </c>
      <c r="BJ16" s="212">
        <v>3527.1108590591002</v>
      </c>
      <c r="BK16" s="212"/>
      <c r="BL16" s="212">
        <v>1541.9587659017</v>
      </c>
      <c r="BM16" s="212">
        <v>2604.7334648192</v>
      </c>
      <c r="BN16" s="212">
        <v>3017.6099968200001</v>
      </c>
      <c r="BO16" s="212"/>
      <c r="BP16" s="212">
        <v>1313.2665474713001</v>
      </c>
      <c r="BQ16" s="212">
        <v>2218.4181575216003</v>
      </c>
      <c r="BR16" s="212">
        <v>2572.0536280513002</v>
      </c>
      <c r="BS16" s="212"/>
      <c r="BT16" s="212">
        <v>1343.2221087994001</v>
      </c>
      <c r="BU16" s="212">
        <v>2269.0201935646</v>
      </c>
      <c r="BV16" s="212">
        <v>2629.8900208741002</v>
      </c>
      <c r="BW16" s="212"/>
      <c r="BX16" s="212">
        <v>1666.6507053494001</v>
      </c>
      <c r="BY16" s="212">
        <v>2815.3676754447001</v>
      </c>
      <c r="BZ16" s="212">
        <v>3265.9927172253001</v>
      </c>
      <c r="CA16" s="212"/>
      <c r="CB16" s="212">
        <v>2592.2850383497002</v>
      </c>
      <c r="CC16" s="212">
        <v>4378.9832381095002</v>
      </c>
      <c r="CD16" s="212">
        <v>5070.8261677286</v>
      </c>
      <c r="CE16" s="212"/>
      <c r="CF16" s="212">
        <v>869.10356864230005</v>
      </c>
      <c r="CG16" s="212">
        <v>1468.1217161553</v>
      </c>
      <c r="CH16" s="212">
        <v>1703.9758211309002</v>
      </c>
      <c r="CI16" s="212"/>
      <c r="CJ16" s="212">
        <v>1157.3361041495</v>
      </c>
      <c r="CK16" s="212">
        <v>1955.0147171145002</v>
      </c>
      <c r="CL16" s="212">
        <v>2266.4794792523999</v>
      </c>
      <c r="CM16" s="212"/>
      <c r="CN16" s="212">
        <v>1698.7446669605001</v>
      </c>
      <c r="CO16" s="212">
        <v>2869.5819759018</v>
      </c>
      <c r="CP16" s="212">
        <v>3326.7039440217</v>
      </c>
      <c r="CQ16" s="212"/>
      <c r="CR16" s="212">
        <v>2675.9110493223002</v>
      </c>
      <c r="CS16" s="212">
        <v>4520.2473718377005</v>
      </c>
      <c r="CT16" s="212">
        <v>5236.0377152755</v>
      </c>
      <c r="CU16" s="212"/>
      <c r="CV16" s="212">
        <v>1298.7234370696001</v>
      </c>
      <c r="CW16" s="212">
        <v>2193.8514004958001</v>
      </c>
      <c r="CX16" s="212">
        <v>2543.4140410970999</v>
      </c>
      <c r="CY16" s="212"/>
      <c r="CZ16" s="212">
        <v>1980.9739861185001</v>
      </c>
      <c r="DA16" s="212">
        <v>3346.3341229892003</v>
      </c>
      <c r="DB16" s="212">
        <v>3879.7216603583001</v>
      </c>
      <c r="DC16" s="212"/>
      <c r="DD16" s="212">
        <v>2032.2580872370002</v>
      </c>
      <c r="DE16" s="212">
        <v>3432.9651129680001</v>
      </c>
      <c r="DF16" s="212">
        <v>3977.7308293256001</v>
      </c>
      <c r="DG16" s="212"/>
      <c r="DH16" s="212">
        <v>1558.6794892782</v>
      </c>
      <c r="DI16" s="212">
        <v>2632.9787257807002</v>
      </c>
      <c r="DJ16" s="212">
        <v>3055.1203114545001</v>
      </c>
      <c r="DK16" s="212"/>
      <c r="DL16" s="212">
        <v>2025.8352351535</v>
      </c>
      <c r="DM16" s="212">
        <v>3422.1153949784002</v>
      </c>
      <c r="DN16" s="212">
        <v>3963.5795468023002</v>
      </c>
      <c r="DO16" s="212"/>
      <c r="DP16" s="212">
        <v>1184.1866681177</v>
      </c>
      <c r="DQ16" s="212">
        <v>2000.3716774068</v>
      </c>
      <c r="DR16" s="212">
        <v>2319.2967169624999</v>
      </c>
      <c r="DS16" s="212"/>
      <c r="DT16" s="212">
        <v>1237.5514477822001</v>
      </c>
      <c r="DU16" s="212">
        <v>2090.5174261185002</v>
      </c>
      <c r="DV16" s="212">
        <v>2425.3411147016</v>
      </c>
      <c r="DW16" s="212"/>
      <c r="DX16" s="212">
        <v>1527.1760102262001</v>
      </c>
      <c r="DY16" s="212">
        <v>2579.7618901820001</v>
      </c>
      <c r="DZ16" s="212">
        <v>2988.6952193029001</v>
      </c>
      <c r="EA16" s="212"/>
      <c r="EB16" s="212">
        <v>1192.447264468</v>
      </c>
      <c r="EC16" s="212">
        <v>2014.325780609</v>
      </c>
      <c r="ED16" s="212">
        <v>2336.6811783914</v>
      </c>
    </row>
    <row r="17" spans="1:134" s="11" customFormat="1" ht="12.75" x14ac:dyDescent="0.2">
      <c r="A17" s="256"/>
      <c r="B17" s="77" t="s">
        <v>88</v>
      </c>
      <c r="C17" s="120"/>
      <c r="D17" s="213">
        <v>1675.4230029663001</v>
      </c>
      <c r="E17" s="213">
        <v>2833.2605418016001</v>
      </c>
      <c r="F17" s="213">
        <v>3323.7648895361003</v>
      </c>
      <c r="G17" s="70"/>
      <c r="H17" s="213">
        <v>1654.0701315589999</v>
      </c>
      <c r="I17" s="213">
        <v>2797.1513037731002</v>
      </c>
      <c r="J17" s="213">
        <v>3282.7126201776</v>
      </c>
      <c r="K17" s="213"/>
      <c r="L17" s="213">
        <v>2686.4460733708001</v>
      </c>
      <c r="M17" s="213">
        <v>4542.9731141828997</v>
      </c>
      <c r="N17" s="213">
        <v>5324.4743880674005</v>
      </c>
      <c r="O17" s="213"/>
      <c r="P17" s="213">
        <v>2855.1615277888</v>
      </c>
      <c r="Q17" s="213">
        <v>4828.2830561787005</v>
      </c>
      <c r="R17" s="213">
        <v>5664.8771107723005</v>
      </c>
      <c r="S17" s="213"/>
      <c r="T17" s="213">
        <v>1662.1872232626001</v>
      </c>
      <c r="U17" s="213">
        <v>2810.8778884011999</v>
      </c>
      <c r="V17" s="213">
        <v>3296.6497684170999</v>
      </c>
      <c r="W17" s="213"/>
      <c r="X17" s="213">
        <v>2018.9989264356</v>
      </c>
      <c r="Y17" s="213">
        <v>3414.2720865608003</v>
      </c>
      <c r="Z17" s="213">
        <v>4001.5539252484</v>
      </c>
      <c r="AA17" s="213"/>
      <c r="AB17" s="213">
        <v>2075.0894052603003</v>
      </c>
      <c r="AC17" s="213">
        <v>3509.1251118228001</v>
      </c>
      <c r="AD17" s="213">
        <v>4114.3791624613004</v>
      </c>
      <c r="AE17" s="213"/>
      <c r="AF17" s="213">
        <v>851.54172693990006</v>
      </c>
      <c r="AG17" s="213">
        <v>1440.0181747325</v>
      </c>
      <c r="AH17" s="213">
        <v>1692.9448930315</v>
      </c>
      <c r="AI17" s="213"/>
      <c r="AJ17" s="213">
        <v>2129.1604387876</v>
      </c>
      <c r="AK17" s="213">
        <v>3600.5631101529002</v>
      </c>
      <c r="AL17" s="213">
        <v>4221.6837827993004</v>
      </c>
      <c r="AM17" s="213"/>
      <c r="AN17" s="213">
        <v>2496.1480782670001</v>
      </c>
      <c r="AO17" s="213">
        <v>4221.1655469256002</v>
      </c>
      <c r="AP17" s="213">
        <v>4944.1696382670998</v>
      </c>
      <c r="AQ17" s="213"/>
      <c r="AR17" s="213">
        <v>1385.8165712873001</v>
      </c>
      <c r="AS17" s="213">
        <v>2343.5152810077002</v>
      </c>
      <c r="AT17" s="213">
        <v>2751.8214930501999</v>
      </c>
      <c r="AU17" s="213"/>
      <c r="AV17" s="213">
        <v>1474.0083517190001</v>
      </c>
      <c r="AW17" s="213">
        <v>2492.6539111720999</v>
      </c>
      <c r="AX17" s="213">
        <v>2926.5110510628001</v>
      </c>
      <c r="AY17" s="213"/>
      <c r="AZ17" s="213">
        <v>965.1645007093</v>
      </c>
      <c r="BA17" s="213">
        <v>1632.1624397934002</v>
      </c>
      <c r="BB17" s="213">
        <v>1916.9364855449001</v>
      </c>
      <c r="BC17" s="213"/>
      <c r="BD17" s="213">
        <v>1247.9615472451001</v>
      </c>
      <c r="BE17" s="213">
        <v>2110.3925416060001</v>
      </c>
      <c r="BF17" s="213">
        <v>2482.8173183191002</v>
      </c>
      <c r="BG17" s="213"/>
      <c r="BH17" s="213">
        <v>1896.4433019467001</v>
      </c>
      <c r="BI17" s="213">
        <v>3207.0217298298003</v>
      </c>
      <c r="BJ17" s="213">
        <v>3760.7791904682003</v>
      </c>
      <c r="BK17" s="213"/>
      <c r="BL17" s="213">
        <v>1621.4718806583001</v>
      </c>
      <c r="BM17" s="213">
        <v>2742.0253219493002</v>
      </c>
      <c r="BN17" s="213">
        <v>3215.2091859648003</v>
      </c>
      <c r="BO17" s="213"/>
      <c r="BP17" s="213">
        <v>1329.2654426895001</v>
      </c>
      <c r="BQ17" s="213">
        <v>2247.8832639189</v>
      </c>
      <c r="BR17" s="213">
        <v>2639.3449834021003</v>
      </c>
      <c r="BS17" s="213"/>
      <c r="BT17" s="213">
        <v>1493.6185156455001</v>
      </c>
      <c r="BU17" s="213">
        <v>2525.8161057777002</v>
      </c>
      <c r="BV17" s="213">
        <v>2963.1856084397</v>
      </c>
      <c r="BW17" s="213"/>
      <c r="BX17" s="213">
        <v>1648.117539285</v>
      </c>
      <c r="BY17" s="213">
        <v>2787.0850430250002</v>
      </c>
      <c r="BZ17" s="213">
        <v>3274.8022140500002</v>
      </c>
      <c r="CA17" s="213"/>
      <c r="CB17" s="213">
        <v>2567.3598122368003</v>
      </c>
      <c r="CC17" s="213">
        <v>4341.5896998785001</v>
      </c>
      <c r="CD17" s="213">
        <v>5087.1604396629</v>
      </c>
      <c r="CE17" s="213"/>
      <c r="CF17" s="213">
        <v>940.60611678860005</v>
      </c>
      <c r="CG17" s="213">
        <v>1590.6324500476001</v>
      </c>
      <c r="CH17" s="213">
        <v>1870.4132625593002</v>
      </c>
      <c r="CI17" s="213"/>
      <c r="CJ17" s="213">
        <v>1207.2252651994002</v>
      </c>
      <c r="CK17" s="213">
        <v>2041.5045650559</v>
      </c>
      <c r="CL17" s="213">
        <v>2396.3429054677999</v>
      </c>
      <c r="CM17" s="213"/>
      <c r="CN17" s="213">
        <v>1700.871620918</v>
      </c>
      <c r="CO17" s="213">
        <v>2876.2959811852002</v>
      </c>
      <c r="CP17" s="213">
        <v>3377.2602748516001</v>
      </c>
      <c r="CQ17" s="213"/>
      <c r="CR17" s="213">
        <v>2653.8146284396003</v>
      </c>
      <c r="CS17" s="213">
        <v>4487.7909988711999</v>
      </c>
      <c r="CT17" s="213">
        <v>5260.8993920045004</v>
      </c>
      <c r="CU17" s="213"/>
      <c r="CV17" s="213">
        <v>1340.6560945408</v>
      </c>
      <c r="CW17" s="213">
        <v>2267.1456736975001</v>
      </c>
      <c r="CX17" s="213">
        <v>2661.7867094718999</v>
      </c>
      <c r="CY17" s="213"/>
      <c r="CZ17" s="213">
        <v>2013.4838691560001</v>
      </c>
      <c r="DA17" s="213">
        <v>3404.9457288898002</v>
      </c>
      <c r="DB17" s="213">
        <v>3997.0640399335002</v>
      </c>
      <c r="DC17" s="213"/>
      <c r="DD17" s="213">
        <v>2044.5728285821001</v>
      </c>
      <c r="DE17" s="213">
        <v>3457.5193905095002</v>
      </c>
      <c r="DF17" s="213">
        <v>4055.0905940926</v>
      </c>
      <c r="DG17" s="213"/>
      <c r="DH17" s="213">
        <v>1579.4666151413001</v>
      </c>
      <c r="DI17" s="213">
        <v>2670.9914032754</v>
      </c>
      <c r="DJ17" s="213">
        <v>3140.8002486785999</v>
      </c>
      <c r="DK17" s="213"/>
      <c r="DL17" s="213">
        <v>2075.3779602428999</v>
      </c>
      <c r="DM17" s="213">
        <v>3509.6130790078</v>
      </c>
      <c r="DN17" s="213">
        <v>4114.0536049563998</v>
      </c>
      <c r="DO17" s="213"/>
      <c r="DP17" s="213">
        <v>1177.4940273197001</v>
      </c>
      <c r="DQ17" s="213">
        <v>1991.2269080140002</v>
      </c>
      <c r="DR17" s="213">
        <v>2337.9992195983</v>
      </c>
      <c r="DS17" s="213"/>
      <c r="DT17" s="213">
        <v>1299.0488429050999</v>
      </c>
      <c r="DU17" s="213">
        <v>2196.7848250618999</v>
      </c>
      <c r="DV17" s="213">
        <v>2581.1767528624</v>
      </c>
      <c r="DW17" s="213"/>
      <c r="DX17" s="213">
        <v>1589.3951679275001</v>
      </c>
      <c r="DY17" s="213">
        <v>2687.7812986013</v>
      </c>
      <c r="DZ17" s="213">
        <v>3151.3944828733001</v>
      </c>
      <c r="EA17" s="213"/>
      <c r="EB17" s="213">
        <v>1205.7925620424</v>
      </c>
      <c r="EC17" s="213">
        <v>2039.0817611935001</v>
      </c>
      <c r="ED17" s="213">
        <v>2396.2259135979002</v>
      </c>
    </row>
    <row r="18" spans="1:134" s="11" customFormat="1" ht="12.75" x14ac:dyDescent="0.2">
      <c r="A18" s="256"/>
      <c r="B18" s="77" t="s">
        <v>89</v>
      </c>
      <c r="C18" s="120"/>
      <c r="D18" s="213">
        <v>1669.2328103951002</v>
      </c>
      <c r="E18" s="213">
        <v>2798.3212309942001</v>
      </c>
      <c r="F18" s="213">
        <v>3286.5670704749</v>
      </c>
      <c r="G18" s="70"/>
      <c r="H18" s="213">
        <v>1609.0277397224002</v>
      </c>
      <c r="I18" s="213">
        <v>2697.3927526969001</v>
      </c>
      <c r="J18" s="213">
        <v>3169.1697586589003</v>
      </c>
      <c r="K18" s="213"/>
      <c r="L18" s="213">
        <v>2589.2299044608003</v>
      </c>
      <c r="M18" s="213">
        <v>4340.6150229354998</v>
      </c>
      <c r="N18" s="213">
        <v>5093.0226226276</v>
      </c>
      <c r="O18" s="213"/>
      <c r="P18" s="213">
        <v>3113.7551665711003</v>
      </c>
      <c r="Q18" s="213">
        <v>5219.9352519743998</v>
      </c>
      <c r="R18" s="213">
        <v>6129.5173375924005</v>
      </c>
      <c r="S18" s="213"/>
      <c r="T18" s="213">
        <v>1678.5084220706001</v>
      </c>
      <c r="U18" s="213">
        <v>2813.8709739183</v>
      </c>
      <c r="V18" s="213">
        <v>3304.0079582820999</v>
      </c>
      <c r="W18" s="213"/>
      <c r="X18" s="213">
        <v>2044.9360695747</v>
      </c>
      <c r="Y18" s="213">
        <v>3428.1545293626</v>
      </c>
      <c r="Z18" s="213">
        <v>4022.6280812763002</v>
      </c>
      <c r="AA18" s="213"/>
      <c r="AB18" s="213">
        <v>2113.1698046450001</v>
      </c>
      <c r="AC18" s="213">
        <v>3542.5423537141</v>
      </c>
      <c r="AD18" s="213">
        <v>4157.5199945839004</v>
      </c>
      <c r="AE18" s="213"/>
      <c r="AF18" s="213">
        <v>826.76251865360007</v>
      </c>
      <c r="AG18" s="213">
        <v>1385.9942690624</v>
      </c>
      <c r="AH18" s="213">
        <v>1631.1831968475001</v>
      </c>
      <c r="AI18" s="213"/>
      <c r="AJ18" s="213">
        <v>2387.3317368897001</v>
      </c>
      <c r="AK18" s="213">
        <v>4002.1505946696002</v>
      </c>
      <c r="AL18" s="213">
        <v>4697.7754159104006</v>
      </c>
      <c r="AM18" s="213"/>
      <c r="AN18" s="213">
        <v>2514.2064828905</v>
      </c>
      <c r="AO18" s="213">
        <v>4214.8448894377998</v>
      </c>
      <c r="AP18" s="213">
        <v>4942.1995820825005</v>
      </c>
      <c r="AQ18" s="213"/>
      <c r="AR18" s="213">
        <v>1372.4731860894001</v>
      </c>
      <c r="AS18" s="213">
        <v>2300.8299571437001</v>
      </c>
      <c r="AT18" s="213">
        <v>2704.5339387500999</v>
      </c>
      <c r="AU18" s="213"/>
      <c r="AV18" s="213">
        <v>1400.1933284967001</v>
      </c>
      <c r="AW18" s="213">
        <v>2347.3003251722002</v>
      </c>
      <c r="AX18" s="213">
        <v>2759.8821636864</v>
      </c>
      <c r="AY18" s="213"/>
      <c r="AZ18" s="213">
        <v>963.38343136130004</v>
      </c>
      <c r="BA18" s="213">
        <v>1615.0271506635002</v>
      </c>
      <c r="BB18" s="213">
        <v>1899.1123867172</v>
      </c>
      <c r="BC18" s="213"/>
      <c r="BD18" s="213">
        <v>1195.485824633</v>
      </c>
      <c r="BE18" s="213">
        <v>2004.1262929832001</v>
      </c>
      <c r="BF18" s="213">
        <v>2360.4024155032002</v>
      </c>
      <c r="BG18" s="213"/>
      <c r="BH18" s="213">
        <v>1893.1443781214</v>
      </c>
      <c r="BI18" s="213">
        <v>3173.6891784318</v>
      </c>
      <c r="BJ18" s="213">
        <v>3726.2567716166</v>
      </c>
      <c r="BK18" s="213"/>
      <c r="BL18" s="213">
        <v>1563.0412339893001</v>
      </c>
      <c r="BM18" s="213">
        <v>2620.3004414682</v>
      </c>
      <c r="BN18" s="213">
        <v>3076.3758094600003</v>
      </c>
      <c r="BO18" s="213"/>
      <c r="BP18" s="213">
        <v>1309.0406799714001</v>
      </c>
      <c r="BQ18" s="213">
        <v>2194.4909686577003</v>
      </c>
      <c r="BR18" s="213">
        <v>2579.8067247128001</v>
      </c>
      <c r="BS18" s="213"/>
      <c r="BT18" s="213">
        <v>1434.5403176638001</v>
      </c>
      <c r="BU18" s="213">
        <v>2404.8800159192001</v>
      </c>
      <c r="BV18" s="213">
        <v>2824.4222493309003</v>
      </c>
      <c r="BW18" s="213"/>
      <c r="BX18" s="213">
        <v>1626.5961567269001</v>
      </c>
      <c r="BY18" s="213">
        <v>2726.8446505943002</v>
      </c>
      <c r="BZ18" s="213">
        <v>3206.7970206267</v>
      </c>
      <c r="CA18" s="213"/>
      <c r="CB18" s="213">
        <v>2627.2140736146002</v>
      </c>
      <c r="CC18" s="213">
        <v>4404.2921243695</v>
      </c>
      <c r="CD18" s="213">
        <v>5166.2870831907003</v>
      </c>
      <c r="CE18" s="213"/>
      <c r="CF18" s="213">
        <v>906.13315904400008</v>
      </c>
      <c r="CG18" s="213">
        <v>1519.0521305776001</v>
      </c>
      <c r="CH18" s="213">
        <v>1788.9247855896001</v>
      </c>
      <c r="CI18" s="213"/>
      <c r="CJ18" s="213">
        <v>1193.3953543896</v>
      </c>
      <c r="CK18" s="213">
        <v>2000.6218044371001</v>
      </c>
      <c r="CL18" s="213">
        <v>2350.7177320227001</v>
      </c>
      <c r="CM18" s="213"/>
      <c r="CN18" s="213">
        <v>1715.2822001670002</v>
      </c>
      <c r="CO18" s="213">
        <v>2875.5189617544002</v>
      </c>
      <c r="CP18" s="213">
        <v>3379.5108022651002</v>
      </c>
      <c r="CQ18" s="213"/>
      <c r="CR18" s="213">
        <v>2653.9779641855002</v>
      </c>
      <c r="CS18" s="213">
        <v>4449.1594207359003</v>
      </c>
      <c r="CT18" s="213">
        <v>5220.9830528702005</v>
      </c>
      <c r="CU18" s="213"/>
      <c r="CV18" s="213">
        <v>1403.9308164544</v>
      </c>
      <c r="CW18" s="213">
        <v>2353.5658933048999</v>
      </c>
      <c r="CX18" s="213">
        <v>2765.5937840275001</v>
      </c>
      <c r="CY18" s="213"/>
      <c r="CZ18" s="213">
        <v>2021.8247569111002</v>
      </c>
      <c r="DA18" s="213">
        <v>3389.4104569361002</v>
      </c>
      <c r="DB18" s="213">
        <v>3983.7114707422002</v>
      </c>
      <c r="DC18" s="213"/>
      <c r="DD18" s="213">
        <v>2106.5282411858002</v>
      </c>
      <c r="DE18" s="213">
        <v>3531.4083597504</v>
      </c>
      <c r="DF18" s="213">
        <v>4146.7692945173003</v>
      </c>
      <c r="DG18" s="213"/>
      <c r="DH18" s="213">
        <v>1569.2202071943</v>
      </c>
      <c r="DI18" s="213">
        <v>2630.6589437681</v>
      </c>
      <c r="DJ18" s="213">
        <v>3096.9336053421002</v>
      </c>
      <c r="DK18" s="213"/>
      <c r="DL18" s="213">
        <v>2123.0068385456002</v>
      </c>
      <c r="DM18" s="213">
        <v>3559.0332713636003</v>
      </c>
      <c r="DN18" s="213">
        <v>4177.4307459987003</v>
      </c>
      <c r="DO18" s="213"/>
      <c r="DP18" s="213">
        <v>1175.8670663779001</v>
      </c>
      <c r="DQ18" s="213">
        <v>1971.2371792484</v>
      </c>
      <c r="DR18" s="213">
        <v>2317.3564767444</v>
      </c>
      <c r="DS18" s="213"/>
      <c r="DT18" s="213">
        <v>1265.2360239076002</v>
      </c>
      <c r="DU18" s="213">
        <v>2121.0563355038003</v>
      </c>
      <c r="DV18" s="213">
        <v>2494.9197297686001</v>
      </c>
      <c r="DW18" s="213"/>
      <c r="DX18" s="213">
        <v>1461.4145168748</v>
      </c>
      <c r="DY18" s="213">
        <v>2449.9322349684003</v>
      </c>
      <c r="DZ18" s="213">
        <v>2876.5189256832</v>
      </c>
      <c r="EA18" s="213"/>
      <c r="EB18" s="213">
        <v>1243.7214345771001</v>
      </c>
      <c r="EC18" s="213">
        <v>2084.9890285800002</v>
      </c>
      <c r="ED18" s="213">
        <v>2453.9769020069002</v>
      </c>
    </row>
    <row r="19" spans="1:134" s="11" customFormat="1" ht="12.75" x14ac:dyDescent="0.2">
      <c r="A19" s="257"/>
      <c r="B19" s="78" t="s">
        <v>90</v>
      </c>
      <c r="C19" s="121"/>
      <c r="D19" s="214">
        <v>1693.5548112312001</v>
      </c>
      <c r="E19" s="214">
        <v>2792.7415102317</v>
      </c>
      <c r="F19" s="214">
        <v>3257.2273529460999</v>
      </c>
      <c r="G19" s="71"/>
      <c r="H19" s="214">
        <v>1697.225647514</v>
      </c>
      <c r="I19" s="214">
        <v>2798.7948701798</v>
      </c>
      <c r="J19" s="214">
        <v>3265.1642902648</v>
      </c>
      <c r="K19" s="214"/>
      <c r="L19" s="214">
        <v>2720.5955587617</v>
      </c>
      <c r="M19" s="214">
        <v>4486.3739272673001</v>
      </c>
      <c r="N19" s="214">
        <v>5228.0181077628004</v>
      </c>
      <c r="O19" s="214"/>
      <c r="P19" s="214">
        <v>3414.2537389475001</v>
      </c>
      <c r="Q19" s="214">
        <v>5630.2447845137003</v>
      </c>
      <c r="R19" s="214">
        <v>6566.2483529012006</v>
      </c>
      <c r="S19" s="214"/>
      <c r="T19" s="214">
        <v>1765.5591745655001</v>
      </c>
      <c r="U19" s="214">
        <v>2911.4796656594999</v>
      </c>
      <c r="V19" s="214">
        <v>3394.4010054408</v>
      </c>
      <c r="W19" s="214"/>
      <c r="X19" s="214">
        <v>2063.0415904966999</v>
      </c>
      <c r="Y19" s="214">
        <v>3402.0403998178999</v>
      </c>
      <c r="Z19" s="214">
        <v>3964.4419296687001</v>
      </c>
      <c r="AA19" s="214"/>
      <c r="AB19" s="214">
        <v>2182.2607559782</v>
      </c>
      <c r="AC19" s="214">
        <v>3598.6377051118002</v>
      </c>
      <c r="AD19" s="214">
        <v>4194.6296736869999</v>
      </c>
      <c r="AE19" s="214"/>
      <c r="AF19" s="214">
        <v>871.97505470969998</v>
      </c>
      <c r="AG19" s="214">
        <v>1437.922714414</v>
      </c>
      <c r="AH19" s="214">
        <v>1680.2826733073</v>
      </c>
      <c r="AI19" s="214"/>
      <c r="AJ19" s="214">
        <v>2171.7126776242003</v>
      </c>
      <c r="AK19" s="214">
        <v>3581.2434902466002</v>
      </c>
      <c r="AL19" s="214">
        <v>4175.1853767985003</v>
      </c>
      <c r="AM19" s="214"/>
      <c r="AN19" s="214">
        <v>2538.0623114957002</v>
      </c>
      <c r="AO19" s="214">
        <v>4185.3690981017999</v>
      </c>
      <c r="AP19" s="214">
        <v>4874.4019533964001</v>
      </c>
      <c r="AQ19" s="214"/>
      <c r="AR19" s="214">
        <v>1518.6169819182001</v>
      </c>
      <c r="AS19" s="214">
        <v>2504.2618375382999</v>
      </c>
      <c r="AT19" s="214">
        <v>2922.7303608143002</v>
      </c>
      <c r="AU19" s="214"/>
      <c r="AV19" s="214">
        <v>1405.5507079107001</v>
      </c>
      <c r="AW19" s="214">
        <v>2317.8109032469001</v>
      </c>
      <c r="AX19" s="214">
        <v>2705.7693883163001</v>
      </c>
      <c r="AY19" s="214"/>
      <c r="AZ19" s="214">
        <v>988.1421401202</v>
      </c>
      <c r="BA19" s="214">
        <v>1629.4870141916001</v>
      </c>
      <c r="BB19" s="214">
        <v>1902.3332767135</v>
      </c>
      <c r="BC19" s="214"/>
      <c r="BD19" s="214">
        <v>1287.0464284631</v>
      </c>
      <c r="BE19" s="214">
        <v>2122.3924744138003</v>
      </c>
      <c r="BF19" s="214">
        <v>2482.0337454210999</v>
      </c>
      <c r="BG19" s="214"/>
      <c r="BH19" s="214">
        <v>1947.7675987708001</v>
      </c>
      <c r="BI19" s="214">
        <v>3211.9488482437</v>
      </c>
      <c r="BJ19" s="214">
        <v>3744.5255541939</v>
      </c>
      <c r="BK19" s="214"/>
      <c r="BL19" s="214">
        <v>1545.9452755459999</v>
      </c>
      <c r="BM19" s="214">
        <v>2549.3273172690001</v>
      </c>
      <c r="BN19" s="214">
        <v>2972.5347919055002</v>
      </c>
      <c r="BO19" s="214"/>
      <c r="BP19" s="214">
        <v>1374.3578903297</v>
      </c>
      <c r="BQ19" s="214">
        <v>2266.3726646365999</v>
      </c>
      <c r="BR19" s="214">
        <v>2645.1599312236999</v>
      </c>
      <c r="BS19" s="214"/>
      <c r="BT19" s="214">
        <v>1480.9467133121</v>
      </c>
      <c r="BU19" s="214">
        <v>2442.1420158827</v>
      </c>
      <c r="BV19" s="214">
        <v>2848.2822919099003</v>
      </c>
      <c r="BW19" s="214"/>
      <c r="BX19" s="214">
        <v>1710.8541892744001</v>
      </c>
      <c r="BY19" s="214">
        <v>2821.2688958481003</v>
      </c>
      <c r="BZ19" s="214">
        <v>3294.7092871485002</v>
      </c>
      <c r="CA19" s="214"/>
      <c r="CB19" s="214">
        <v>2696.7231911255003</v>
      </c>
      <c r="CC19" s="214">
        <v>4447.0074115792004</v>
      </c>
      <c r="CD19" s="214">
        <v>5180.7691467170998</v>
      </c>
      <c r="CE19" s="214"/>
      <c r="CF19" s="214">
        <v>903.46263057600004</v>
      </c>
      <c r="CG19" s="214">
        <v>1489.8470215548</v>
      </c>
      <c r="CH19" s="214">
        <v>1741.5018401436</v>
      </c>
      <c r="CI19" s="214"/>
      <c r="CJ19" s="214">
        <v>1189.0462953640999</v>
      </c>
      <c r="CK19" s="214">
        <v>1960.7862258892001</v>
      </c>
      <c r="CL19" s="214">
        <v>2287.5160466971001</v>
      </c>
      <c r="CM19" s="214"/>
      <c r="CN19" s="214">
        <v>1683.2882583389001</v>
      </c>
      <c r="CO19" s="214">
        <v>2775.8115424273001</v>
      </c>
      <c r="CP19" s="214">
        <v>3239.5657436132001</v>
      </c>
      <c r="CQ19" s="214"/>
      <c r="CR19" s="214">
        <v>2719.8974861422003</v>
      </c>
      <c r="CS19" s="214">
        <v>4485.2227768182001</v>
      </c>
      <c r="CT19" s="214">
        <v>5227.3461945470999</v>
      </c>
      <c r="CU19" s="214"/>
      <c r="CV19" s="214">
        <v>1375.8311791696001</v>
      </c>
      <c r="CW19" s="214">
        <v>2268.8021785044002</v>
      </c>
      <c r="CX19" s="214">
        <v>2647.8927705555002</v>
      </c>
      <c r="CY19" s="214"/>
      <c r="CZ19" s="214">
        <v>2041.8227440168</v>
      </c>
      <c r="DA19" s="214">
        <v>3367.0496496098003</v>
      </c>
      <c r="DB19" s="214">
        <v>3929.5012326706001</v>
      </c>
      <c r="DC19" s="214"/>
      <c r="DD19" s="214">
        <v>2077.2784898006003</v>
      </c>
      <c r="DE19" s="214">
        <v>3425.5176320866003</v>
      </c>
      <c r="DF19" s="214">
        <v>3994.2909823542</v>
      </c>
      <c r="DG19" s="214"/>
      <c r="DH19" s="214">
        <v>1635.1162864332</v>
      </c>
      <c r="DI19" s="214">
        <v>2696.3739802778</v>
      </c>
      <c r="DJ19" s="214">
        <v>3151.9195744095</v>
      </c>
      <c r="DK19" s="214"/>
      <c r="DL19" s="214">
        <v>2166.9412487116001</v>
      </c>
      <c r="DM19" s="214">
        <v>3573.3752078037001</v>
      </c>
      <c r="DN19" s="214">
        <v>4165.2584392701001</v>
      </c>
      <c r="DO19" s="214"/>
      <c r="DP19" s="214">
        <v>1216.9394451281</v>
      </c>
      <c r="DQ19" s="214">
        <v>2006.7831766112001</v>
      </c>
      <c r="DR19" s="214">
        <v>2341.7894184311999</v>
      </c>
      <c r="DS19" s="214"/>
      <c r="DT19" s="214">
        <v>1314.4515224482</v>
      </c>
      <c r="DU19" s="214">
        <v>2167.5846010911</v>
      </c>
      <c r="DV19" s="214">
        <v>2531.7662767971001</v>
      </c>
      <c r="DW19" s="214"/>
      <c r="DX19" s="214">
        <v>1573.3275477012</v>
      </c>
      <c r="DY19" s="214">
        <v>2594.4818098103001</v>
      </c>
      <c r="DZ19" s="214">
        <v>3024.3577112414</v>
      </c>
      <c r="EA19" s="214"/>
      <c r="EB19" s="214">
        <v>1222.7124371036</v>
      </c>
      <c r="EC19" s="214">
        <v>2016.3030777217</v>
      </c>
      <c r="ED19" s="214">
        <v>2355.7876717109002</v>
      </c>
    </row>
    <row r="20" spans="1:134" s="11" customFormat="1" ht="12.75" x14ac:dyDescent="0.2">
      <c r="A20" s="255">
        <v>2008</v>
      </c>
      <c r="B20" s="76" t="s">
        <v>86</v>
      </c>
      <c r="C20" s="119"/>
      <c r="D20" s="212">
        <v>1713.7413935890002</v>
      </c>
      <c r="E20" s="212">
        <v>2786.4542189149001</v>
      </c>
      <c r="F20" s="212">
        <v>3263.2545142381</v>
      </c>
      <c r="G20" s="69"/>
      <c r="H20" s="212">
        <v>1780.4566935780001</v>
      </c>
      <c r="I20" s="212">
        <v>2894.9298207857</v>
      </c>
      <c r="J20" s="212">
        <v>3391.7481524456002</v>
      </c>
      <c r="K20" s="212"/>
      <c r="L20" s="212">
        <v>2710.9290572579002</v>
      </c>
      <c r="M20" s="212">
        <v>4407.8294059032005</v>
      </c>
      <c r="N20" s="212">
        <v>5156.5491851591005</v>
      </c>
      <c r="O20" s="212"/>
      <c r="P20" s="212">
        <v>3385.3250842714001</v>
      </c>
      <c r="Q20" s="212">
        <v>5504.3622093478998</v>
      </c>
      <c r="R20" s="212">
        <v>6443.4458089358004</v>
      </c>
      <c r="S20" s="212"/>
      <c r="T20" s="212">
        <v>1843.9333654599</v>
      </c>
      <c r="U20" s="212">
        <v>2998.1395820891003</v>
      </c>
      <c r="V20" s="212">
        <v>3510.1123497136</v>
      </c>
      <c r="W20" s="212"/>
      <c r="X20" s="212">
        <v>2017.3053281075001</v>
      </c>
      <c r="Y20" s="212">
        <v>3280.0333605600999</v>
      </c>
      <c r="Z20" s="212">
        <v>3837.5434790231002</v>
      </c>
      <c r="AA20" s="212"/>
      <c r="AB20" s="212">
        <v>2289.0182766636999</v>
      </c>
      <c r="AC20" s="212">
        <v>3721.8244584880003</v>
      </c>
      <c r="AD20" s="212">
        <v>4355.7703387907004</v>
      </c>
      <c r="AE20" s="212"/>
      <c r="AF20" s="212">
        <v>865.94178086099998</v>
      </c>
      <c r="AG20" s="212">
        <v>1407.9762195401001</v>
      </c>
      <c r="AH20" s="212">
        <v>1652.4702940099</v>
      </c>
      <c r="AI20" s="212"/>
      <c r="AJ20" s="212">
        <v>2273.2905240790001</v>
      </c>
      <c r="AK20" s="212">
        <v>3696.2519522115999</v>
      </c>
      <c r="AL20" s="212">
        <v>4326.3793082863003</v>
      </c>
      <c r="AM20" s="212"/>
      <c r="AN20" s="212">
        <v>2549.5667887843001</v>
      </c>
      <c r="AO20" s="212">
        <v>4145.4627644461998</v>
      </c>
      <c r="AP20" s="212">
        <v>4846.5621813000998</v>
      </c>
      <c r="AQ20" s="212"/>
      <c r="AR20" s="212">
        <v>1433.6630124367</v>
      </c>
      <c r="AS20" s="212">
        <v>2331.0613634302999</v>
      </c>
      <c r="AT20" s="212">
        <v>2733.1260302174001</v>
      </c>
      <c r="AU20" s="212"/>
      <c r="AV20" s="212">
        <v>1392.9445552894001</v>
      </c>
      <c r="AW20" s="212">
        <v>2264.8552735674002</v>
      </c>
      <c r="AX20" s="212">
        <v>2655.0072557717999</v>
      </c>
      <c r="AY20" s="212"/>
      <c r="AZ20" s="212">
        <v>1094.6276729656001</v>
      </c>
      <c r="BA20" s="212">
        <v>1779.8075654159002</v>
      </c>
      <c r="BB20" s="212">
        <v>2087.7944648256002</v>
      </c>
      <c r="BC20" s="212"/>
      <c r="BD20" s="212">
        <v>1186.8614111465999</v>
      </c>
      <c r="BE20" s="212">
        <v>1929.7748182593</v>
      </c>
      <c r="BF20" s="212">
        <v>2267.1914016445003</v>
      </c>
      <c r="BG20" s="212"/>
      <c r="BH20" s="212">
        <v>1991.2777673614</v>
      </c>
      <c r="BI20" s="212">
        <v>3237.7139028401002</v>
      </c>
      <c r="BJ20" s="212">
        <v>3789.5074347158002</v>
      </c>
      <c r="BK20" s="212"/>
      <c r="BL20" s="212">
        <v>1591.0499533906</v>
      </c>
      <c r="BM20" s="212">
        <v>2586.9643294575999</v>
      </c>
      <c r="BN20" s="212">
        <v>3028.0443435227003</v>
      </c>
      <c r="BO20" s="212"/>
      <c r="BP20" s="212">
        <v>1344.9322932967</v>
      </c>
      <c r="BQ20" s="212">
        <v>2186.7898370379003</v>
      </c>
      <c r="BR20" s="212">
        <v>2563.3385973261002</v>
      </c>
      <c r="BS20" s="212"/>
      <c r="BT20" s="212">
        <v>1453.6239657667002</v>
      </c>
      <c r="BU20" s="212">
        <v>2363.5168335660001</v>
      </c>
      <c r="BV20" s="212">
        <v>2767.2916374114002</v>
      </c>
      <c r="BW20" s="212"/>
      <c r="BX20" s="212">
        <v>1840.5674053239002</v>
      </c>
      <c r="BY20" s="212">
        <v>2992.6667062766001</v>
      </c>
      <c r="BZ20" s="212">
        <v>3508.4988894874</v>
      </c>
      <c r="CA20" s="212"/>
      <c r="CB20" s="212">
        <v>2617.5202981119</v>
      </c>
      <c r="CC20" s="212">
        <v>4255.9516301901003</v>
      </c>
      <c r="CD20" s="212">
        <v>4977.6308971460003</v>
      </c>
      <c r="CE20" s="212"/>
      <c r="CF20" s="212">
        <v>984.80856920439999</v>
      </c>
      <c r="CG20" s="212">
        <v>1601.2474243482</v>
      </c>
      <c r="CH20" s="212">
        <v>1880.6932206219001</v>
      </c>
      <c r="CI20" s="212"/>
      <c r="CJ20" s="212">
        <v>1198.6731049114001</v>
      </c>
      <c r="CK20" s="212">
        <v>1948.9800169239002</v>
      </c>
      <c r="CL20" s="212">
        <v>2283.7723176967002</v>
      </c>
      <c r="CM20" s="212"/>
      <c r="CN20" s="212">
        <v>1679.0459108488001</v>
      </c>
      <c r="CO20" s="212">
        <v>2730.0411716368999</v>
      </c>
      <c r="CP20" s="212">
        <v>3199.5503540283003</v>
      </c>
      <c r="CQ20" s="212"/>
      <c r="CR20" s="212">
        <v>2904.5995259915003</v>
      </c>
      <c r="CS20" s="212">
        <v>4722.7274977046</v>
      </c>
      <c r="CT20" s="212">
        <v>5526.1783475232005</v>
      </c>
      <c r="CU20" s="212"/>
      <c r="CV20" s="212">
        <v>1392.4973040871</v>
      </c>
      <c r="CW20" s="212">
        <v>2264.1280664146002</v>
      </c>
      <c r="CX20" s="212">
        <v>2653.7572386096999</v>
      </c>
      <c r="CY20" s="212"/>
      <c r="CZ20" s="212">
        <v>2034.7332413491001</v>
      </c>
      <c r="DA20" s="212">
        <v>3308.3702394852003</v>
      </c>
      <c r="DB20" s="212">
        <v>3878.3296215391001</v>
      </c>
      <c r="DC20" s="212"/>
      <c r="DD20" s="212">
        <v>2198.8904175428002</v>
      </c>
      <c r="DE20" s="212">
        <v>3575.2812552785999</v>
      </c>
      <c r="DF20" s="212">
        <v>4185.4195133098001</v>
      </c>
      <c r="DG20" s="212"/>
      <c r="DH20" s="212">
        <v>1712.1400937727001</v>
      </c>
      <c r="DI20" s="212">
        <v>2783.8505888424002</v>
      </c>
      <c r="DJ20" s="212">
        <v>3268.2956013541002</v>
      </c>
      <c r="DK20" s="212"/>
      <c r="DL20" s="212">
        <v>2155.6785519721002</v>
      </c>
      <c r="DM20" s="212">
        <v>3505.0210132275001</v>
      </c>
      <c r="DN20" s="212">
        <v>4101.7938193845002</v>
      </c>
      <c r="DO20" s="212"/>
      <c r="DP20" s="212">
        <v>1203.8241058372</v>
      </c>
      <c r="DQ20" s="212">
        <v>1957.3552760586001</v>
      </c>
      <c r="DR20" s="212">
        <v>2293.8314420290999</v>
      </c>
      <c r="DS20" s="212"/>
      <c r="DT20" s="212">
        <v>1347.6015943401001</v>
      </c>
      <c r="DU20" s="212">
        <v>2191.1299814621002</v>
      </c>
      <c r="DV20" s="212">
        <v>2571.1789247417</v>
      </c>
      <c r="DW20" s="212"/>
      <c r="DX20" s="212">
        <v>1584.9548048402</v>
      </c>
      <c r="DY20" s="212">
        <v>2577.0539354758002</v>
      </c>
      <c r="DZ20" s="212">
        <v>3016.0899445372002</v>
      </c>
      <c r="EA20" s="212"/>
      <c r="EB20" s="212">
        <v>1129.4785696097999</v>
      </c>
      <c r="EC20" s="212">
        <v>1836.4733076045002</v>
      </c>
      <c r="ED20" s="212">
        <v>2154.0910164479001</v>
      </c>
    </row>
    <row r="21" spans="1:134" s="11" customFormat="1" ht="12.75" x14ac:dyDescent="0.2">
      <c r="A21" s="256"/>
      <c r="B21" s="77" t="s">
        <v>88</v>
      </c>
      <c r="C21" s="120"/>
      <c r="D21" s="213">
        <v>1728.1923466894</v>
      </c>
      <c r="E21" s="213">
        <v>2785.5400035753</v>
      </c>
      <c r="F21" s="213">
        <v>3222.7475822296001</v>
      </c>
      <c r="G21" s="70"/>
      <c r="H21" s="213">
        <v>1676.5263024338001</v>
      </c>
      <c r="I21" s="213">
        <v>2702.2634901848</v>
      </c>
      <c r="J21" s="213">
        <v>3127.0070729621002</v>
      </c>
      <c r="K21" s="213"/>
      <c r="L21" s="213">
        <v>2722.4497940967999</v>
      </c>
      <c r="M21" s="213">
        <v>4388.1069278597997</v>
      </c>
      <c r="N21" s="213">
        <v>5072.9100380295004</v>
      </c>
      <c r="O21" s="213"/>
      <c r="P21" s="213">
        <v>3415.0702763895001</v>
      </c>
      <c r="Q21" s="213">
        <v>5504.4884836616002</v>
      </c>
      <c r="R21" s="213">
        <v>6366.7909689887001</v>
      </c>
      <c r="S21" s="213"/>
      <c r="T21" s="213">
        <v>1861.3413369609</v>
      </c>
      <c r="U21" s="213">
        <v>3000.1525954824001</v>
      </c>
      <c r="V21" s="213">
        <v>3470.2155340838999</v>
      </c>
      <c r="W21" s="213"/>
      <c r="X21" s="213">
        <v>1990.4573956843001</v>
      </c>
      <c r="Y21" s="213">
        <v>3208.2648159577002</v>
      </c>
      <c r="Z21" s="213">
        <v>3709.1493108107002</v>
      </c>
      <c r="AA21" s="213"/>
      <c r="AB21" s="213">
        <v>2287.1899140859</v>
      </c>
      <c r="AC21" s="213">
        <v>3686.5450849061999</v>
      </c>
      <c r="AD21" s="213">
        <v>4263.3608790307999</v>
      </c>
      <c r="AE21" s="213"/>
      <c r="AF21" s="213">
        <v>888.71827888970006</v>
      </c>
      <c r="AG21" s="213">
        <v>1432.4564754023002</v>
      </c>
      <c r="AH21" s="213">
        <v>1659.5688791815001</v>
      </c>
      <c r="AI21" s="213"/>
      <c r="AJ21" s="213">
        <v>2224.8825334433</v>
      </c>
      <c r="AK21" s="213">
        <v>3586.1166218184003</v>
      </c>
      <c r="AL21" s="213">
        <v>4147.4209982186003</v>
      </c>
      <c r="AM21" s="213"/>
      <c r="AN21" s="213">
        <v>2438.6002997428</v>
      </c>
      <c r="AO21" s="213">
        <v>3930.5918121192003</v>
      </c>
      <c r="AP21" s="213">
        <v>4541.7045166106</v>
      </c>
      <c r="AQ21" s="213"/>
      <c r="AR21" s="213">
        <v>1491.6650376941</v>
      </c>
      <c r="AS21" s="213">
        <v>2404.2998699719001</v>
      </c>
      <c r="AT21" s="213">
        <v>2784.0541610184</v>
      </c>
      <c r="AU21" s="213"/>
      <c r="AV21" s="213">
        <v>1366.3256363002001</v>
      </c>
      <c r="AW21" s="213">
        <v>2202.2749522734002</v>
      </c>
      <c r="AX21" s="213">
        <v>2550.1717056848001</v>
      </c>
      <c r="AY21" s="213"/>
      <c r="AZ21" s="213">
        <v>1091.9003029427001</v>
      </c>
      <c r="BA21" s="213">
        <v>1759.9499150596</v>
      </c>
      <c r="BB21" s="213">
        <v>2038.0029259457001</v>
      </c>
      <c r="BC21" s="213"/>
      <c r="BD21" s="213">
        <v>1260.1140536054002</v>
      </c>
      <c r="BE21" s="213">
        <v>2031.0806908208001</v>
      </c>
      <c r="BF21" s="213">
        <v>2355.2316422164999</v>
      </c>
      <c r="BG21" s="213"/>
      <c r="BH21" s="213">
        <v>2040.4685212210002</v>
      </c>
      <c r="BI21" s="213">
        <v>3288.8738934560001</v>
      </c>
      <c r="BJ21" s="213">
        <v>3803.3582651344</v>
      </c>
      <c r="BK21" s="213"/>
      <c r="BL21" s="213">
        <v>1660.3588972996999</v>
      </c>
      <c r="BM21" s="213">
        <v>2676.2044963225999</v>
      </c>
      <c r="BN21" s="213">
        <v>3095.3142435796003</v>
      </c>
      <c r="BO21" s="213"/>
      <c r="BP21" s="213">
        <v>1504.7583408371001</v>
      </c>
      <c r="BQ21" s="213">
        <v>2425.4039558415002</v>
      </c>
      <c r="BR21" s="213">
        <v>2807.8411051219</v>
      </c>
      <c r="BS21" s="213"/>
      <c r="BT21" s="213">
        <v>1395.1028400418002</v>
      </c>
      <c r="BU21" s="213">
        <v>2248.6587083216</v>
      </c>
      <c r="BV21" s="213">
        <v>2601.9334255067001</v>
      </c>
      <c r="BW21" s="213"/>
      <c r="BX21" s="213">
        <v>1768.2125302821</v>
      </c>
      <c r="BY21" s="213">
        <v>2850.0454520349999</v>
      </c>
      <c r="BZ21" s="213">
        <v>3300.5850763870003</v>
      </c>
      <c r="CA21" s="213"/>
      <c r="CB21" s="213">
        <v>2590.6605426921001</v>
      </c>
      <c r="CC21" s="213">
        <v>4175.6859941990006</v>
      </c>
      <c r="CD21" s="213">
        <v>4826.2808887376004</v>
      </c>
      <c r="CE21" s="213"/>
      <c r="CF21" s="213">
        <v>1009.4520766426</v>
      </c>
      <c r="CG21" s="213">
        <v>1627.0579756742</v>
      </c>
      <c r="CH21" s="213">
        <v>1886.6908527960002</v>
      </c>
      <c r="CI21" s="213"/>
      <c r="CJ21" s="213">
        <v>1198.3269516111</v>
      </c>
      <c r="CK21" s="213">
        <v>1931.4908247739002</v>
      </c>
      <c r="CL21" s="213">
        <v>2235.3780478445001</v>
      </c>
      <c r="CM21" s="213"/>
      <c r="CN21" s="213">
        <v>1740.0425553058001</v>
      </c>
      <c r="CO21" s="213">
        <v>2804.6404412176003</v>
      </c>
      <c r="CP21" s="213">
        <v>3246.6543310134002</v>
      </c>
      <c r="CQ21" s="213"/>
      <c r="CR21" s="213">
        <v>2905.9624723754</v>
      </c>
      <c r="CS21" s="213">
        <v>4683.8968655293002</v>
      </c>
      <c r="CT21" s="213">
        <v>5415.2783337726005</v>
      </c>
      <c r="CU21" s="213"/>
      <c r="CV21" s="213">
        <v>1442.1799489512</v>
      </c>
      <c r="CW21" s="213">
        <v>2324.5386706250001</v>
      </c>
      <c r="CX21" s="213">
        <v>2690.7729407515999</v>
      </c>
      <c r="CY21" s="213"/>
      <c r="CZ21" s="213">
        <v>2035.8405387954001</v>
      </c>
      <c r="DA21" s="213">
        <v>3281.4144053919999</v>
      </c>
      <c r="DB21" s="213">
        <v>3799.1071385771002</v>
      </c>
      <c r="DC21" s="213"/>
      <c r="DD21" s="213">
        <v>2240.5710007274001</v>
      </c>
      <c r="DE21" s="213">
        <v>3611.4036526854002</v>
      </c>
      <c r="DF21" s="213">
        <v>4177.1658097772006</v>
      </c>
      <c r="DG21" s="213"/>
      <c r="DH21" s="213">
        <v>1708.3423225507001</v>
      </c>
      <c r="DI21" s="213">
        <v>2753.5452800619</v>
      </c>
      <c r="DJ21" s="213">
        <v>3191.4318627967</v>
      </c>
      <c r="DK21" s="213"/>
      <c r="DL21" s="213">
        <v>2221.8361506893002</v>
      </c>
      <c r="DM21" s="213">
        <v>3581.2063923271003</v>
      </c>
      <c r="DN21" s="213">
        <v>4141.0157201412003</v>
      </c>
      <c r="DO21" s="213"/>
      <c r="DP21" s="213">
        <v>1239.8945809323</v>
      </c>
      <c r="DQ21" s="213">
        <v>1998.4904816986</v>
      </c>
      <c r="DR21" s="213">
        <v>2313.2022831427003</v>
      </c>
      <c r="DS21" s="213"/>
      <c r="DT21" s="213">
        <v>1331.2329273789001</v>
      </c>
      <c r="DU21" s="213">
        <v>2145.7117203385001</v>
      </c>
      <c r="DV21" s="213">
        <v>2485.7977604581001</v>
      </c>
      <c r="DW21" s="213"/>
      <c r="DX21" s="213">
        <v>1591.6132988419001</v>
      </c>
      <c r="DY21" s="213">
        <v>2565.3987663118</v>
      </c>
      <c r="DZ21" s="213">
        <v>2966.6351580954001</v>
      </c>
      <c r="EA21" s="213"/>
      <c r="EB21" s="213">
        <v>1213.2863245302001</v>
      </c>
      <c r="EC21" s="213">
        <v>1955.6026846456</v>
      </c>
      <c r="ED21" s="213">
        <v>2265.5496853103</v>
      </c>
    </row>
    <row r="22" spans="1:134" s="11" customFormat="1" ht="12.75" x14ac:dyDescent="0.2">
      <c r="A22" s="256"/>
      <c r="B22" s="77" t="s">
        <v>89</v>
      </c>
      <c r="C22" s="120"/>
      <c r="D22" s="213">
        <v>1713.9265171481002</v>
      </c>
      <c r="E22" s="213">
        <v>2723.9637021536</v>
      </c>
      <c r="F22" s="213">
        <v>3119.1733511441003</v>
      </c>
      <c r="G22" s="70"/>
      <c r="H22" s="213">
        <v>1698.6226605788002</v>
      </c>
      <c r="I22" s="213">
        <v>2699.64110175</v>
      </c>
      <c r="J22" s="213">
        <v>3092.2027651915</v>
      </c>
      <c r="K22" s="213"/>
      <c r="L22" s="213">
        <v>2655.3868872574003</v>
      </c>
      <c r="M22" s="213">
        <v>4220.2378128203</v>
      </c>
      <c r="N22" s="213">
        <v>4829.7092736216</v>
      </c>
      <c r="O22" s="213"/>
      <c r="P22" s="213">
        <v>3154.5694179791003</v>
      </c>
      <c r="Q22" s="213">
        <v>5013.5945179242999</v>
      </c>
      <c r="R22" s="213">
        <v>5739.8451859487004</v>
      </c>
      <c r="S22" s="213"/>
      <c r="T22" s="213">
        <v>1816.3992829622</v>
      </c>
      <c r="U22" s="213">
        <v>2886.8248818740003</v>
      </c>
      <c r="V22" s="213">
        <v>3305.0292796015001</v>
      </c>
      <c r="W22" s="213"/>
      <c r="X22" s="213">
        <v>2017.1653903644001</v>
      </c>
      <c r="Y22" s="213">
        <v>3205.9048329189</v>
      </c>
      <c r="Z22" s="213">
        <v>3668.7516381022001</v>
      </c>
      <c r="AA22" s="213"/>
      <c r="AB22" s="213">
        <v>2357.2952123309001</v>
      </c>
      <c r="AC22" s="213">
        <v>3746.4771852263002</v>
      </c>
      <c r="AD22" s="213">
        <v>4288.0480074691004</v>
      </c>
      <c r="AE22" s="213"/>
      <c r="AF22" s="213">
        <v>889.93188152130006</v>
      </c>
      <c r="AG22" s="213">
        <v>1414.3792737899</v>
      </c>
      <c r="AH22" s="213">
        <v>1621.4818813267</v>
      </c>
      <c r="AI22" s="213"/>
      <c r="AJ22" s="213">
        <v>2159.0335586305</v>
      </c>
      <c r="AK22" s="213">
        <v>3431.3775920960002</v>
      </c>
      <c r="AL22" s="213">
        <v>3927.8670433683001</v>
      </c>
      <c r="AM22" s="213"/>
      <c r="AN22" s="213">
        <v>2465.0673980006</v>
      </c>
      <c r="AO22" s="213">
        <v>3917.7607956546003</v>
      </c>
      <c r="AP22" s="213">
        <v>4481.2080072143999</v>
      </c>
      <c r="AQ22" s="213"/>
      <c r="AR22" s="213">
        <v>1465.5675085188</v>
      </c>
      <c r="AS22" s="213">
        <v>2329.2437898117</v>
      </c>
      <c r="AT22" s="213">
        <v>2669.4107217097999</v>
      </c>
      <c r="AU22" s="213"/>
      <c r="AV22" s="213">
        <v>1356.8683327441001</v>
      </c>
      <c r="AW22" s="213">
        <v>2156.4869030364002</v>
      </c>
      <c r="AX22" s="213">
        <v>2471.0248840198001</v>
      </c>
      <c r="AY22" s="213"/>
      <c r="AZ22" s="213">
        <v>1062.772181611</v>
      </c>
      <c r="BA22" s="213">
        <v>1689.0764087039001</v>
      </c>
      <c r="BB22" s="213">
        <v>1935.7864757325001</v>
      </c>
      <c r="BC22" s="213"/>
      <c r="BD22" s="213">
        <v>1293.4960979525001</v>
      </c>
      <c r="BE22" s="213">
        <v>2055.7686601189002</v>
      </c>
      <c r="BF22" s="213">
        <v>2358.8110161758</v>
      </c>
      <c r="BG22" s="213"/>
      <c r="BH22" s="213">
        <v>1916.2523986465001</v>
      </c>
      <c r="BI22" s="213">
        <v>3045.5226206334</v>
      </c>
      <c r="BJ22" s="213">
        <v>3486.2384134824001</v>
      </c>
      <c r="BK22" s="213"/>
      <c r="BL22" s="213">
        <v>1635.2075684408001</v>
      </c>
      <c r="BM22" s="213">
        <v>2598.8547451447002</v>
      </c>
      <c r="BN22" s="213">
        <v>2975.0414100746002</v>
      </c>
      <c r="BO22" s="213"/>
      <c r="BP22" s="213">
        <v>1421.7965756784001</v>
      </c>
      <c r="BQ22" s="213">
        <v>2259.6781281140002</v>
      </c>
      <c r="BR22" s="213">
        <v>2588.9856442369</v>
      </c>
      <c r="BS22" s="213"/>
      <c r="BT22" s="213">
        <v>1398.2332813301</v>
      </c>
      <c r="BU22" s="213">
        <v>2222.2287054779999</v>
      </c>
      <c r="BV22" s="213">
        <v>2545.2010977857999</v>
      </c>
      <c r="BW22" s="213"/>
      <c r="BX22" s="213">
        <v>1789.5784417740001</v>
      </c>
      <c r="BY22" s="213">
        <v>2844.1982014843002</v>
      </c>
      <c r="BZ22" s="213">
        <v>3260.1008466124999</v>
      </c>
      <c r="CA22" s="213"/>
      <c r="CB22" s="213">
        <v>2637.1238825733999</v>
      </c>
      <c r="CC22" s="213">
        <v>4191.2122032893003</v>
      </c>
      <c r="CD22" s="213">
        <v>4795.0745705891004</v>
      </c>
      <c r="CE22" s="213"/>
      <c r="CF22" s="213">
        <v>930.67899592750007</v>
      </c>
      <c r="CG22" s="213">
        <v>1479.139145056</v>
      </c>
      <c r="CH22" s="213">
        <v>1696.7874816866001</v>
      </c>
      <c r="CI22" s="213"/>
      <c r="CJ22" s="213">
        <v>1229.8114412126999</v>
      </c>
      <c r="CK22" s="213">
        <v>1954.5538813011001</v>
      </c>
      <c r="CL22" s="213">
        <v>2238.8098680436001</v>
      </c>
      <c r="CM22" s="213"/>
      <c r="CN22" s="213">
        <v>1665.7500341225</v>
      </c>
      <c r="CO22" s="213">
        <v>2647.3962473962001</v>
      </c>
      <c r="CP22" s="213">
        <v>3033.2254480114002</v>
      </c>
      <c r="CQ22" s="213"/>
      <c r="CR22" s="213">
        <v>2878.5160877507001</v>
      </c>
      <c r="CS22" s="213">
        <v>4574.8596924359999</v>
      </c>
      <c r="CT22" s="213">
        <v>5235.4574327982</v>
      </c>
      <c r="CU22" s="213"/>
      <c r="CV22" s="213">
        <v>1434.7880526731001</v>
      </c>
      <c r="CW22" s="213">
        <v>2280.3256362872003</v>
      </c>
      <c r="CX22" s="213">
        <v>2612.2221273601999</v>
      </c>
      <c r="CY22" s="213"/>
      <c r="CZ22" s="213">
        <v>2099.7388363892001</v>
      </c>
      <c r="DA22" s="213">
        <v>3337.1397881418002</v>
      </c>
      <c r="DB22" s="213">
        <v>3822.7130332849001</v>
      </c>
      <c r="DC22" s="213"/>
      <c r="DD22" s="213">
        <v>2178.8812502731002</v>
      </c>
      <c r="DE22" s="213">
        <v>3462.9217633687003</v>
      </c>
      <c r="DF22" s="213">
        <v>3964.0217801794001</v>
      </c>
      <c r="DG22" s="213"/>
      <c r="DH22" s="213">
        <v>1739.0145150511</v>
      </c>
      <c r="DI22" s="213">
        <v>2763.8363541978001</v>
      </c>
      <c r="DJ22" s="213">
        <v>3170.4003528820999</v>
      </c>
      <c r="DK22" s="213"/>
      <c r="DL22" s="213">
        <v>2210.7683209715001</v>
      </c>
      <c r="DM22" s="213">
        <v>3513.6002622901001</v>
      </c>
      <c r="DN22" s="213">
        <v>4020.9941167662</v>
      </c>
      <c r="DO22" s="213"/>
      <c r="DP22" s="213">
        <v>1259.6082497964001</v>
      </c>
      <c r="DQ22" s="213">
        <v>2001.9103019002</v>
      </c>
      <c r="DR22" s="213">
        <v>2293.4401643949</v>
      </c>
      <c r="DS22" s="213"/>
      <c r="DT22" s="213">
        <v>1362.1009485744</v>
      </c>
      <c r="DU22" s="213">
        <v>2164.8031613161002</v>
      </c>
      <c r="DV22" s="213">
        <v>2482.1233625615</v>
      </c>
      <c r="DW22" s="213"/>
      <c r="DX22" s="213">
        <v>1593.7958869187</v>
      </c>
      <c r="DY22" s="213">
        <v>2533.0386694945</v>
      </c>
      <c r="DZ22" s="213">
        <v>2899.5994791267999</v>
      </c>
      <c r="EA22" s="213"/>
      <c r="EB22" s="213">
        <v>1169.4520301375001</v>
      </c>
      <c r="EC22" s="213">
        <v>1858.6239547802002</v>
      </c>
      <c r="ED22" s="213">
        <v>2130.4882761315002</v>
      </c>
    </row>
    <row r="23" spans="1:134" s="11" customFormat="1" ht="12.75" x14ac:dyDescent="0.2">
      <c r="A23" s="257"/>
      <c r="B23" s="78" t="s">
        <v>90</v>
      </c>
      <c r="C23" s="121"/>
      <c r="D23" s="214">
        <v>1665.9888250107001</v>
      </c>
      <c r="E23" s="214">
        <v>2587.3416677724999</v>
      </c>
      <c r="F23" s="214">
        <v>2934.4057049538001</v>
      </c>
      <c r="G23" s="71"/>
      <c r="H23" s="214">
        <v>1681.1552521894</v>
      </c>
      <c r="I23" s="214">
        <v>2610.8956847032</v>
      </c>
      <c r="J23" s="214">
        <v>2961.4916081634001</v>
      </c>
      <c r="K23" s="214"/>
      <c r="L23" s="214">
        <v>2434.3836512774001</v>
      </c>
      <c r="M23" s="214">
        <v>3780.6869780497</v>
      </c>
      <c r="N23" s="214">
        <v>4286.2662125029001</v>
      </c>
      <c r="O23" s="214"/>
      <c r="P23" s="214">
        <v>3143.1120254060002</v>
      </c>
      <c r="Q23" s="214">
        <v>4881.3681026685999</v>
      </c>
      <c r="R23" s="214">
        <v>5535.6005864732006</v>
      </c>
      <c r="S23" s="214"/>
      <c r="T23" s="214">
        <v>1772.8590619541001</v>
      </c>
      <c r="U23" s="214">
        <v>2753.3150602330002</v>
      </c>
      <c r="V23" s="214">
        <v>3122.2677979169002</v>
      </c>
      <c r="W23" s="214"/>
      <c r="X23" s="214">
        <v>1945.4681503732002</v>
      </c>
      <c r="Y23" s="214">
        <v>3021.3832969454002</v>
      </c>
      <c r="Z23" s="214">
        <v>3425.3922172602001</v>
      </c>
      <c r="AA23" s="214"/>
      <c r="AB23" s="214">
        <v>2282.0277669460002</v>
      </c>
      <c r="AC23" s="214">
        <v>3544.0727091282001</v>
      </c>
      <c r="AD23" s="214">
        <v>4018.5618032821003</v>
      </c>
      <c r="AE23" s="214"/>
      <c r="AF23" s="214">
        <v>890.90386490790002</v>
      </c>
      <c r="AG23" s="214">
        <v>1383.6063345988</v>
      </c>
      <c r="AH23" s="214">
        <v>1570.2574009689999</v>
      </c>
      <c r="AI23" s="214"/>
      <c r="AJ23" s="214">
        <v>1961.2328715570002</v>
      </c>
      <c r="AK23" s="214">
        <v>3045.8664863805002</v>
      </c>
      <c r="AL23" s="214">
        <v>3453.6445442755003</v>
      </c>
      <c r="AM23" s="214"/>
      <c r="AN23" s="214">
        <v>2481.0289202347003</v>
      </c>
      <c r="AO23" s="214">
        <v>3853.1287892825003</v>
      </c>
      <c r="AP23" s="214">
        <v>4367.1622206168004</v>
      </c>
      <c r="AQ23" s="214"/>
      <c r="AR23" s="214">
        <v>1404.2194251183</v>
      </c>
      <c r="AS23" s="214">
        <v>2180.8042015412002</v>
      </c>
      <c r="AT23" s="214">
        <v>2474.2848448893001</v>
      </c>
      <c r="AU23" s="214"/>
      <c r="AV23" s="214">
        <v>1316.0379388294</v>
      </c>
      <c r="AW23" s="214">
        <v>2043.8551233865001</v>
      </c>
      <c r="AX23" s="214">
        <v>2318.7975266634003</v>
      </c>
      <c r="AY23" s="214"/>
      <c r="AZ23" s="214">
        <v>973.4476799537</v>
      </c>
      <c r="BA23" s="214">
        <v>1511.7999028142001</v>
      </c>
      <c r="BB23" s="214">
        <v>1715.0733806152</v>
      </c>
      <c r="BC23" s="214"/>
      <c r="BD23" s="214">
        <v>1221.6630491455001</v>
      </c>
      <c r="BE23" s="214">
        <v>1897.2874629047001</v>
      </c>
      <c r="BF23" s="214">
        <v>2154.3154998786999</v>
      </c>
      <c r="BG23" s="214"/>
      <c r="BH23" s="214">
        <v>1888.8644199514001</v>
      </c>
      <c r="BI23" s="214">
        <v>2933.4756302953001</v>
      </c>
      <c r="BJ23" s="214">
        <v>3326.2709328115002</v>
      </c>
      <c r="BK23" s="214"/>
      <c r="BL23" s="214">
        <v>1557.3930331773001</v>
      </c>
      <c r="BM23" s="214">
        <v>2418.6884253633002</v>
      </c>
      <c r="BN23" s="214">
        <v>2742.6599899758003</v>
      </c>
      <c r="BO23" s="214"/>
      <c r="BP23" s="214">
        <v>1486.2532899837001</v>
      </c>
      <c r="BQ23" s="214">
        <v>2308.2057984477001</v>
      </c>
      <c r="BR23" s="214">
        <v>2618.5884469294001</v>
      </c>
      <c r="BS23" s="214"/>
      <c r="BT23" s="214">
        <v>1373.3308179731</v>
      </c>
      <c r="BU23" s="214">
        <v>2132.8330632440002</v>
      </c>
      <c r="BV23" s="214">
        <v>2419.3822727903002</v>
      </c>
      <c r="BW23" s="214"/>
      <c r="BX23" s="214">
        <v>1796.3878454650001</v>
      </c>
      <c r="BY23" s="214">
        <v>2789.8561228475</v>
      </c>
      <c r="BZ23" s="214">
        <v>3165.6763494290003</v>
      </c>
      <c r="CA23" s="214"/>
      <c r="CB23" s="214">
        <v>2503.9400328923002</v>
      </c>
      <c r="CC23" s="214">
        <v>3888.7105864375003</v>
      </c>
      <c r="CD23" s="214">
        <v>4408.2230513958002</v>
      </c>
      <c r="CE23" s="214"/>
      <c r="CF23" s="214">
        <v>922.35201199189999</v>
      </c>
      <c r="CG23" s="214">
        <v>1432.4464589161</v>
      </c>
      <c r="CH23" s="214">
        <v>1626.1859526836001</v>
      </c>
      <c r="CI23" s="214"/>
      <c r="CJ23" s="214">
        <v>1267.9461317687001</v>
      </c>
      <c r="CK23" s="214">
        <v>1969.1667854945001</v>
      </c>
      <c r="CL23" s="214">
        <v>2234.1926479283002</v>
      </c>
      <c r="CM23" s="214"/>
      <c r="CN23" s="214">
        <v>1688.862699042</v>
      </c>
      <c r="CO23" s="214">
        <v>2622.8656319769002</v>
      </c>
      <c r="CP23" s="214">
        <v>2975.6202210829001</v>
      </c>
      <c r="CQ23" s="214"/>
      <c r="CR23" s="214">
        <v>2590.0860035414003</v>
      </c>
      <c r="CS23" s="214">
        <v>4022.4984342460002</v>
      </c>
      <c r="CT23" s="214">
        <v>4560.2497957989999</v>
      </c>
      <c r="CU23" s="214"/>
      <c r="CV23" s="214">
        <v>1427.8855148045</v>
      </c>
      <c r="CW23" s="214">
        <v>2217.5585056753002</v>
      </c>
      <c r="CX23" s="214">
        <v>2515.5295742195003</v>
      </c>
      <c r="CY23" s="214"/>
      <c r="CZ23" s="214">
        <v>2081.2092311634001</v>
      </c>
      <c r="DA23" s="214">
        <v>3232.1941673932001</v>
      </c>
      <c r="DB23" s="214">
        <v>3666.6849959323004</v>
      </c>
      <c r="DC23" s="214"/>
      <c r="DD23" s="214">
        <v>2032.4818714090002</v>
      </c>
      <c r="DE23" s="214">
        <v>3156.5187928886003</v>
      </c>
      <c r="DF23" s="214">
        <v>3579.419711773</v>
      </c>
      <c r="DG23" s="214"/>
      <c r="DH23" s="214">
        <v>1662.9717933431</v>
      </c>
      <c r="DI23" s="214">
        <v>2582.6561070835</v>
      </c>
      <c r="DJ23" s="214">
        <v>2932.0983809985</v>
      </c>
      <c r="DK23" s="214"/>
      <c r="DL23" s="214">
        <v>2145.1143352937002</v>
      </c>
      <c r="DM23" s="214">
        <v>3331.4411348502003</v>
      </c>
      <c r="DN23" s="214">
        <v>3777.0515494256001</v>
      </c>
      <c r="DO23" s="214"/>
      <c r="DP23" s="214">
        <v>1160.3372798486</v>
      </c>
      <c r="DQ23" s="214">
        <v>1802.0462969209</v>
      </c>
      <c r="DR23" s="214">
        <v>2044.3525699794002</v>
      </c>
      <c r="DS23" s="214"/>
      <c r="DT23" s="214">
        <v>1364.6005097361001</v>
      </c>
      <c r="DU23" s="214">
        <v>2119.2745747746003</v>
      </c>
      <c r="DV23" s="214">
        <v>2405.2635684358002</v>
      </c>
      <c r="DW23" s="214"/>
      <c r="DX23" s="214">
        <v>1573.3488884488002</v>
      </c>
      <c r="DY23" s="214">
        <v>2443.4684530377999</v>
      </c>
      <c r="DZ23" s="214">
        <v>2770.6303066667001</v>
      </c>
      <c r="EA23" s="214"/>
      <c r="EB23" s="214">
        <v>1173.8823454503001</v>
      </c>
      <c r="EC23" s="214">
        <v>1823.0822799346001</v>
      </c>
      <c r="ED23" s="214">
        <v>2069.0073148181</v>
      </c>
    </row>
    <row r="24" spans="1:134" s="11" customFormat="1" ht="12.75" x14ac:dyDescent="0.2">
      <c r="A24" s="255">
        <v>2009</v>
      </c>
      <c r="B24" s="76" t="s">
        <v>86</v>
      </c>
      <c r="C24" s="119"/>
      <c r="D24" s="212">
        <v>1697.6677151258</v>
      </c>
      <c r="E24" s="212">
        <v>2599.7729075702</v>
      </c>
      <c r="F24" s="212">
        <v>2946.9895350308002</v>
      </c>
      <c r="G24" s="69"/>
      <c r="H24" s="212">
        <v>1582.5529245946</v>
      </c>
      <c r="I24" s="212">
        <v>2423.4885198675001</v>
      </c>
      <c r="J24" s="212">
        <v>2747.6114399139001</v>
      </c>
      <c r="K24" s="212"/>
      <c r="L24" s="212">
        <v>2496.9225118444001</v>
      </c>
      <c r="M24" s="212">
        <v>3823.7350223239</v>
      </c>
      <c r="N24" s="212">
        <v>4332.2415765581</v>
      </c>
      <c r="O24" s="212"/>
      <c r="P24" s="212">
        <v>3109.0212550407</v>
      </c>
      <c r="Q24" s="212">
        <v>4761.0902627760006</v>
      </c>
      <c r="R24" s="212">
        <v>5395.9743040035</v>
      </c>
      <c r="S24" s="212"/>
      <c r="T24" s="212">
        <v>1850.3146185919002</v>
      </c>
      <c r="U24" s="212">
        <v>2833.5331897030001</v>
      </c>
      <c r="V24" s="212">
        <v>3211.5505615768002</v>
      </c>
      <c r="W24" s="212"/>
      <c r="X24" s="212">
        <v>1881.0191912887001</v>
      </c>
      <c r="Y24" s="212">
        <v>2880.5535315074999</v>
      </c>
      <c r="Z24" s="212">
        <v>3263.5450309426001</v>
      </c>
      <c r="AA24" s="212"/>
      <c r="AB24" s="212">
        <v>2304.8179276230999</v>
      </c>
      <c r="AC24" s="212">
        <v>3529.5500713887</v>
      </c>
      <c r="AD24" s="212">
        <v>3999.6191997604001</v>
      </c>
      <c r="AE24" s="212"/>
      <c r="AF24" s="212">
        <v>941.68714083600003</v>
      </c>
      <c r="AG24" s="212">
        <v>1442.0800338841</v>
      </c>
      <c r="AH24" s="212">
        <v>1636.1945004270001</v>
      </c>
      <c r="AI24" s="212"/>
      <c r="AJ24" s="212">
        <v>2056.4056116423999</v>
      </c>
      <c r="AK24" s="212">
        <v>3149.1366352141999</v>
      </c>
      <c r="AL24" s="212">
        <v>3569.0594273049001</v>
      </c>
      <c r="AM24" s="212"/>
      <c r="AN24" s="212">
        <v>2448.6678893829999</v>
      </c>
      <c r="AO24" s="212">
        <v>3749.8389005902</v>
      </c>
      <c r="AP24" s="212">
        <v>4246.9633489035004</v>
      </c>
      <c r="AQ24" s="212"/>
      <c r="AR24" s="212">
        <v>1426.4493680038001</v>
      </c>
      <c r="AS24" s="212">
        <v>2184.4347912819999</v>
      </c>
      <c r="AT24" s="212">
        <v>2477.484255758</v>
      </c>
      <c r="AU24" s="212"/>
      <c r="AV24" s="212">
        <v>1369.5956065258999</v>
      </c>
      <c r="AW24" s="212">
        <v>2097.3701275277999</v>
      </c>
      <c r="AX24" s="212">
        <v>2378.7956270384002</v>
      </c>
      <c r="AY24" s="212"/>
      <c r="AZ24" s="212">
        <v>1056.1331948038001</v>
      </c>
      <c r="BA24" s="212">
        <v>1617.3403323706</v>
      </c>
      <c r="BB24" s="212">
        <v>1834.2389596288001</v>
      </c>
      <c r="BC24" s="212"/>
      <c r="BD24" s="212">
        <v>1283.1908927473</v>
      </c>
      <c r="BE24" s="212">
        <v>1965.0517521670001</v>
      </c>
      <c r="BF24" s="212">
        <v>2231.0324976452002</v>
      </c>
      <c r="BG24" s="212"/>
      <c r="BH24" s="212">
        <v>1853.0868552792001</v>
      </c>
      <c r="BI24" s="212">
        <v>2837.7785351076</v>
      </c>
      <c r="BJ24" s="212">
        <v>3216.0137350463001</v>
      </c>
      <c r="BK24" s="212"/>
      <c r="BL24" s="212">
        <v>1684.5321612101</v>
      </c>
      <c r="BM24" s="212">
        <v>2579.6573944506999</v>
      </c>
      <c r="BN24" s="212">
        <v>2923.3885910577001</v>
      </c>
      <c r="BO24" s="212"/>
      <c r="BP24" s="212">
        <v>1519.1763731461001</v>
      </c>
      <c r="BQ24" s="212">
        <v>2326.4349916870001</v>
      </c>
      <c r="BR24" s="212">
        <v>2638.7447119495</v>
      </c>
      <c r="BS24" s="212"/>
      <c r="BT24" s="212">
        <v>1365.3988484572001</v>
      </c>
      <c r="BU24" s="212">
        <v>2090.9432998103002</v>
      </c>
      <c r="BV24" s="212">
        <v>2370.5299925597001</v>
      </c>
      <c r="BW24" s="212"/>
      <c r="BX24" s="212">
        <v>1882.3487962926001</v>
      </c>
      <c r="BY24" s="212">
        <v>2882.5896608607</v>
      </c>
      <c r="BZ24" s="212">
        <v>3269.7506012384001</v>
      </c>
      <c r="CA24" s="212"/>
      <c r="CB24" s="212">
        <v>2438.4622740559003</v>
      </c>
      <c r="CC24" s="212">
        <v>3734.2102342759003</v>
      </c>
      <c r="CD24" s="212">
        <v>4230.2794150333002</v>
      </c>
      <c r="CE24" s="212"/>
      <c r="CF24" s="212">
        <v>979.86842689140008</v>
      </c>
      <c r="CG24" s="212">
        <v>1500.5500584824001</v>
      </c>
      <c r="CH24" s="212">
        <v>1703.025026306</v>
      </c>
      <c r="CI24" s="212"/>
      <c r="CJ24" s="212">
        <v>1224.9056547665</v>
      </c>
      <c r="CK24" s="212">
        <v>1875.7949551720001</v>
      </c>
      <c r="CL24" s="212">
        <v>2127.0374680384002</v>
      </c>
      <c r="CM24" s="212"/>
      <c r="CN24" s="212">
        <v>1669.6934463247001</v>
      </c>
      <c r="CO24" s="212">
        <v>2556.9336961685003</v>
      </c>
      <c r="CP24" s="212">
        <v>2899.1059157958002</v>
      </c>
      <c r="CQ24" s="212"/>
      <c r="CR24" s="212">
        <v>2787.5519897214999</v>
      </c>
      <c r="CS24" s="212">
        <v>4268.7989391281999</v>
      </c>
      <c r="CT24" s="212">
        <v>4836.8609889174004</v>
      </c>
      <c r="CU24" s="212"/>
      <c r="CV24" s="212">
        <v>1424.7858222690002</v>
      </c>
      <c r="CW24" s="212">
        <v>2181.8872720629001</v>
      </c>
      <c r="CX24" s="212">
        <v>2473.8965679339999</v>
      </c>
      <c r="CY24" s="212"/>
      <c r="CZ24" s="212">
        <v>2076.7089137276002</v>
      </c>
      <c r="DA24" s="212">
        <v>3180.2286882850003</v>
      </c>
      <c r="DB24" s="212">
        <v>3606.3169479426001</v>
      </c>
      <c r="DC24" s="212"/>
      <c r="DD24" s="212">
        <v>2123.7536462293001</v>
      </c>
      <c r="DE24" s="212">
        <v>3252.2720097855999</v>
      </c>
      <c r="DF24" s="212">
        <v>3685.8497601968002</v>
      </c>
      <c r="DG24" s="212"/>
      <c r="DH24" s="212">
        <v>1691.2656907222001</v>
      </c>
      <c r="DI24" s="212">
        <v>2589.9689810127002</v>
      </c>
      <c r="DJ24" s="212">
        <v>2939.6578658908002</v>
      </c>
      <c r="DK24" s="212"/>
      <c r="DL24" s="212">
        <v>2212.6579952503002</v>
      </c>
      <c r="DM24" s="212">
        <v>3388.4182743875999</v>
      </c>
      <c r="DN24" s="212">
        <v>3839.1141344950001</v>
      </c>
      <c r="DO24" s="212"/>
      <c r="DP24" s="212">
        <v>1151.9418592063</v>
      </c>
      <c r="DQ24" s="212">
        <v>1764.0597214506001</v>
      </c>
      <c r="DR24" s="212">
        <v>2000.0214269186001</v>
      </c>
      <c r="DS24" s="212"/>
      <c r="DT24" s="212">
        <v>1402.8336357242999</v>
      </c>
      <c r="DU24" s="212">
        <v>2148.270151744</v>
      </c>
      <c r="DV24" s="212">
        <v>2437.2503439339002</v>
      </c>
      <c r="DW24" s="212"/>
      <c r="DX24" s="212">
        <v>1628.7995196579</v>
      </c>
      <c r="DY24" s="212">
        <v>2494.3095903522999</v>
      </c>
      <c r="DZ24" s="212">
        <v>2826.6863206459002</v>
      </c>
      <c r="EA24" s="212"/>
      <c r="EB24" s="212">
        <v>1137.5488480379001</v>
      </c>
      <c r="EC24" s="212">
        <v>1742.0185645383001</v>
      </c>
      <c r="ED24" s="212">
        <v>1975.9837282462001</v>
      </c>
    </row>
    <row r="25" spans="1:134" s="11" customFormat="1" ht="12.75" x14ac:dyDescent="0.2">
      <c r="A25" s="256"/>
      <c r="B25" s="77" t="s">
        <v>88</v>
      </c>
      <c r="C25" s="120"/>
      <c r="D25" s="213">
        <v>1707.6399720045001</v>
      </c>
      <c r="E25" s="213">
        <v>2597.5375553095</v>
      </c>
      <c r="F25" s="213">
        <v>2892.3251613970001</v>
      </c>
      <c r="G25" s="70"/>
      <c r="H25" s="213">
        <v>1610.8422157617001</v>
      </c>
      <c r="I25" s="213">
        <v>2450.2958584458001</v>
      </c>
      <c r="J25" s="213">
        <v>2728.3797232553002</v>
      </c>
      <c r="K25" s="213"/>
      <c r="L25" s="213">
        <v>2516.6719989479002</v>
      </c>
      <c r="M25" s="213">
        <v>3828.1781516215001</v>
      </c>
      <c r="N25" s="213">
        <v>4262.5576966710005</v>
      </c>
      <c r="O25" s="213"/>
      <c r="P25" s="213">
        <v>2981.4460431913003</v>
      </c>
      <c r="Q25" s="213">
        <v>4535.1585775003005</v>
      </c>
      <c r="R25" s="213">
        <v>5049.8213581260998</v>
      </c>
      <c r="S25" s="213"/>
      <c r="T25" s="213">
        <v>1791.5221029705001</v>
      </c>
      <c r="U25" s="213">
        <v>2725.1329436676001</v>
      </c>
      <c r="V25" s="213">
        <v>3034.3898582147999</v>
      </c>
      <c r="W25" s="213"/>
      <c r="X25" s="213">
        <v>1932.4442862744002</v>
      </c>
      <c r="Y25" s="213">
        <v>2939.4935053253002</v>
      </c>
      <c r="Z25" s="213">
        <v>3273.0333189117</v>
      </c>
      <c r="AA25" s="213"/>
      <c r="AB25" s="213">
        <v>2194.6699367507999</v>
      </c>
      <c r="AC25" s="213">
        <v>3338.3720665237001</v>
      </c>
      <c r="AD25" s="213">
        <v>3717.1941974321003</v>
      </c>
      <c r="AE25" s="213"/>
      <c r="AF25" s="213">
        <v>924.37041570460008</v>
      </c>
      <c r="AG25" s="213">
        <v>1406.0849530194</v>
      </c>
      <c r="AH25" s="213">
        <v>1565.7019956901001</v>
      </c>
      <c r="AI25" s="213"/>
      <c r="AJ25" s="213">
        <v>2062.1910693180002</v>
      </c>
      <c r="AK25" s="213">
        <v>3136.8548620291999</v>
      </c>
      <c r="AL25" s="213">
        <v>3492.8187519170001</v>
      </c>
      <c r="AM25" s="213"/>
      <c r="AN25" s="213">
        <v>2555.5081199148003</v>
      </c>
      <c r="AO25" s="213">
        <v>3887.2528303406002</v>
      </c>
      <c r="AP25" s="213">
        <v>4328.2828579183006</v>
      </c>
      <c r="AQ25" s="213"/>
      <c r="AR25" s="213">
        <v>1416.4534193039001</v>
      </c>
      <c r="AS25" s="213">
        <v>2154.6057789157999</v>
      </c>
      <c r="AT25" s="213">
        <v>2399.1733156771002</v>
      </c>
      <c r="AU25" s="213"/>
      <c r="AV25" s="213">
        <v>1313.5144148826</v>
      </c>
      <c r="AW25" s="213">
        <v>1998.0224625997</v>
      </c>
      <c r="AX25" s="213">
        <v>2224.8142753182001</v>
      </c>
      <c r="AY25" s="213"/>
      <c r="AZ25" s="213">
        <v>1032.1580903201</v>
      </c>
      <c r="BA25" s="213">
        <v>1570.0437132986001</v>
      </c>
      <c r="BB25" s="213">
        <v>1748.2522172692002</v>
      </c>
      <c r="BC25" s="213"/>
      <c r="BD25" s="213">
        <v>1289.9944009738001</v>
      </c>
      <c r="BE25" s="213">
        <v>1962.2455304412001</v>
      </c>
      <c r="BF25" s="213">
        <v>2185.0496495677003</v>
      </c>
      <c r="BG25" s="213"/>
      <c r="BH25" s="213">
        <v>1869.6491530805001</v>
      </c>
      <c r="BI25" s="213">
        <v>2843.974122179</v>
      </c>
      <c r="BJ25" s="213">
        <v>3166.7022241385002</v>
      </c>
      <c r="BK25" s="213"/>
      <c r="BL25" s="213">
        <v>1731.5484136289001</v>
      </c>
      <c r="BM25" s="213">
        <v>2633.9053354192001</v>
      </c>
      <c r="BN25" s="213">
        <v>2932.7926201468999</v>
      </c>
      <c r="BO25" s="213"/>
      <c r="BP25" s="213">
        <v>1495.2698154313</v>
      </c>
      <c r="BQ25" s="213">
        <v>2274.4955403827003</v>
      </c>
      <c r="BR25" s="213">
        <v>2532.6637939247003</v>
      </c>
      <c r="BS25" s="213"/>
      <c r="BT25" s="213">
        <v>1457.6807826027</v>
      </c>
      <c r="BU25" s="213">
        <v>2217.3178413122</v>
      </c>
      <c r="BV25" s="213">
        <v>2468.9770821492002</v>
      </c>
      <c r="BW25" s="213"/>
      <c r="BX25" s="213">
        <v>1883.8994089847001</v>
      </c>
      <c r="BY25" s="213">
        <v>2865.650573592</v>
      </c>
      <c r="BZ25" s="213">
        <v>3190.9265211581001</v>
      </c>
      <c r="CA25" s="213"/>
      <c r="CB25" s="213">
        <v>2463.2424314861</v>
      </c>
      <c r="CC25" s="213">
        <v>3746.9049849580001</v>
      </c>
      <c r="CD25" s="213">
        <v>4172.0468744664004</v>
      </c>
      <c r="CE25" s="213"/>
      <c r="CF25" s="213">
        <v>956.77372244449998</v>
      </c>
      <c r="CG25" s="213">
        <v>1455.3745032483</v>
      </c>
      <c r="CH25" s="213">
        <v>1620.6038478769001</v>
      </c>
      <c r="CI25" s="213"/>
      <c r="CJ25" s="213">
        <v>1186.8729247502999</v>
      </c>
      <c r="CK25" s="213">
        <v>1805.3846513092001</v>
      </c>
      <c r="CL25" s="213">
        <v>2010.2897062922</v>
      </c>
      <c r="CM25" s="213"/>
      <c r="CN25" s="213">
        <v>1582.4992245632</v>
      </c>
      <c r="CO25" s="213">
        <v>2407.1825644993</v>
      </c>
      <c r="CP25" s="213">
        <v>2680.391468886</v>
      </c>
      <c r="CQ25" s="213"/>
      <c r="CR25" s="213">
        <v>2650.9389284936001</v>
      </c>
      <c r="CS25" s="213">
        <v>4032.4152259749003</v>
      </c>
      <c r="CT25" s="213">
        <v>4489.9745841680005</v>
      </c>
      <c r="CU25" s="213"/>
      <c r="CV25" s="213">
        <v>1442.5448522684001</v>
      </c>
      <c r="CW25" s="213">
        <v>2194.2941664612999</v>
      </c>
      <c r="CX25" s="213">
        <v>2443.3569864646001</v>
      </c>
      <c r="CY25" s="213"/>
      <c r="CZ25" s="213">
        <v>2096.9352716211001</v>
      </c>
      <c r="DA25" s="213">
        <v>3189.7052120977</v>
      </c>
      <c r="DB25" s="213">
        <v>3551.7503284416002</v>
      </c>
      <c r="DC25" s="213"/>
      <c r="DD25" s="213">
        <v>2131.7418876490001</v>
      </c>
      <c r="DE25" s="213">
        <v>3242.6505013788001</v>
      </c>
      <c r="DF25" s="213">
        <v>3610.6282072982999</v>
      </c>
      <c r="DG25" s="213"/>
      <c r="DH25" s="213">
        <v>1665.9895995044001</v>
      </c>
      <c r="DI25" s="213">
        <v>2534.1820421245002</v>
      </c>
      <c r="DJ25" s="213">
        <v>2821.9126725803999</v>
      </c>
      <c r="DK25" s="213"/>
      <c r="DL25" s="213">
        <v>2097.6577159887001</v>
      </c>
      <c r="DM25" s="213">
        <v>3190.8041418529001</v>
      </c>
      <c r="DN25" s="213">
        <v>3552.8727995331001</v>
      </c>
      <c r="DO25" s="213"/>
      <c r="DP25" s="213">
        <v>1193.9791586036999</v>
      </c>
      <c r="DQ25" s="213">
        <v>1816.1941366888</v>
      </c>
      <c r="DR25" s="213">
        <v>2022.3406301948</v>
      </c>
      <c r="DS25" s="213"/>
      <c r="DT25" s="213">
        <v>1468.2779975767</v>
      </c>
      <c r="DU25" s="213">
        <v>2233.4375529189001</v>
      </c>
      <c r="DV25" s="213">
        <v>2486.9746605974001</v>
      </c>
      <c r="DW25" s="213"/>
      <c r="DX25" s="213">
        <v>1602.2504189395002</v>
      </c>
      <c r="DY25" s="213">
        <v>2437.2266428739999</v>
      </c>
      <c r="DZ25" s="213">
        <v>2713.8047653348999</v>
      </c>
      <c r="EA25" s="213"/>
      <c r="EB25" s="213">
        <v>1130.4964460301001</v>
      </c>
      <c r="EC25" s="213">
        <v>1719.6288578677002</v>
      </c>
      <c r="ED25" s="213">
        <v>1914.8464631819002</v>
      </c>
    </row>
    <row r="26" spans="1:134" s="11" customFormat="1" ht="12.75" x14ac:dyDescent="0.2">
      <c r="A26" s="256"/>
      <c r="B26" s="77" t="s">
        <v>89</v>
      </c>
      <c r="C26" s="120"/>
      <c r="D26" s="213">
        <v>1674.7109594906001</v>
      </c>
      <c r="E26" s="213">
        <v>2531.6031551185001</v>
      </c>
      <c r="F26" s="213">
        <v>2797.3903841513002</v>
      </c>
      <c r="G26" s="70"/>
      <c r="H26" s="213">
        <v>1597.3956752692</v>
      </c>
      <c r="I26" s="213">
        <v>2414.7282900174</v>
      </c>
      <c r="J26" s="213">
        <v>2668.2310172535999</v>
      </c>
      <c r="K26" s="213"/>
      <c r="L26" s="213">
        <v>2313.4985757008999</v>
      </c>
      <c r="M26" s="213">
        <v>3497.2364994781001</v>
      </c>
      <c r="N26" s="213">
        <v>3864.4519686508002</v>
      </c>
      <c r="O26" s="213"/>
      <c r="P26" s="213">
        <v>2949.4900697388002</v>
      </c>
      <c r="Q26" s="213">
        <v>4458.6430417894999</v>
      </c>
      <c r="R26" s="213">
        <v>4926.7621149172001</v>
      </c>
      <c r="S26" s="213"/>
      <c r="T26" s="213">
        <v>1819.6823354769001</v>
      </c>
      <c r="U26" s="213">
        <v>2750.7514151623</v>
      </c>
      <c r="V26" s="213">
        <v>3039.5506763358003</v>
      </c>
      <c r="W26" s="213"/>
      <c r="X26" s="213">
        <v>1850.7482385733001</v>
      </c>
      <c r="Y26" s="213">
        <v>2797.7126760591</v>
      </c>
      <c r="Z26" s="213">
        <v>3091.4745069201999</v>
      </c>
      <c r="AA26" s="213"/>
      <c r="AB26" s="213">
        <v>2299.7755538649003</v>
      </c>
      <c r="AC26" s="213">
        <v>3476.4918777384</v>
      </c>
      <c r="AD26" s="213">
        <v>3841.5114766182</v>
      </c>
      <c r="AE26" s="213"/>
      <c r="AF26" s="213">
        <v>999.26309652290001</v>
      </c>
      <c r="AG26" s="213">
        <v>1510.5517723012001</v>
      </c>
      <c r="AH26" s="213">
        <v>1669.1151503326</v>
      </c>
      <c r="AI26" s="213"/>
      <c r="AJ26" s="213">
        <v>2000.6344222750001</v>
      </c>
      <c r="AK26" s="213">
        <v>3024.2904824667003</v>
      </c>
      <c r="AL26" s="213">
        <v>3341.8224877353</v>
      </c>
      <c r="AM26" s="213"/>
      <c r="AN26" s="213">
        <v>2456.7976450729002</v>
      </c>
      <c r="AO26" s="213">
        <v>3713.8567909331</v>
      </c>
      <c r="AP26" s="213">
        <v>4103.8470908528998</v>
      </c>
      <c r="AQ26" s="213"/>
      <c r="AR26" s="213">
        <v>1405.3299340394001</v>
      </c>
      <c r="AS26" s="213">
        <v>2124.3890922400001</v>
      </c>
      <c r="AT26" s="213">
        <v>2347.3901352551002</v>
      </c>
      <c r="AU26" s="213"/>
      <c r="AV26" s="213">
        <v>1382.6330425929</v>
      </c>
      <c r="AW26" s="213">
        <v>2090.0789793984</v>
      </c>
      <c r="AX26" s="213">
        <v>2309.4854119411002</v>
      </c>
      <c r="AY26" s="213"/>
      <c r="AZ26" s="213">
        <v>1014.7417798133</v>
      </c>
      <c r="BA26" s="213">
        <v>1533.9503672845001</v>
      </c>
      <c r="BB26" s="213">
        <v>1694.9871583794002</v>
      </c>
      <c r="BC26" s="213"/>
      <c r="BD26" s="213">
        <v>1304.3113439515</v>
      </c>
      <c r="BE26" s="213">
        <v>1971.6827521143</v>
      </c>
      <c r="BF26" s="213">
        <v>2178.6114526762999</v>
      </c>
      <c r="BG26" s="213"/>
      <c r="BH26" s="213">
        <v>1816.8887881831001</v>
      </c>
      <c r="BI26" s="213">
        <v>2746.5285054698002</v>
      </c>
      <c r="BJ26" s="213">
        <v>3034.8955511337003</v>
      </c>
      <c r="BK26" s="213"/>
      <c r="BL26" s="213">
        <v>1707.6941268452001</v>
      </c>
      <c r="BM26" s="213">
        <v>2581.4626786783001</v>
      </c>
      <c r="BN26" s="213">
        <v>2852.4989976183001</v>
      </c>
      <c r="BO26" s="213"/>
      <c r="BP26" s="213">
        <v>1499.9681126826001</v>
      </c>
      <c r="BQ26" s="213">
        <v>2267.4503830794001</v>
      </c>
      <c r="BR26" s="213">
        <v>2505.4741951357</v>
      </c>
      <c r="BS26" s="213"/>
      <c r="BT26" s="213">
        <v>1467.4553091575001</v>
      </c>
      <c r="BU26" s="213">
        <v>2218.3018923984</v>
      </c>
      <c r="BV26" s="213">
        <v>2451.1788325127</v>
      </c>
      <c r="BW26" s="213"/>
      <c r="BX26" s="213">
        <v>1825.0625600989001</v>
      </c>
      <c r="BY26" s="213">
        <v>2758.884516311</v>
      </c>
      <c r="BZ26" s="213">
        <v>3048.4974324210002</v>
      </c>
      <c r="CA26" s="213"/>
      <c r="CB26" s="213">
        <v>2336.8418293546001</v>
      </c>
      <c r="CC26" s="213">
        <v>3532.5236959136</v>
      </c>
      <c r="CD26" s="213">
        <v>3903.4504478159001</v>
      </c>
      <c r="CE26" s="213"/>
      <c r="CF26" s="213">
        <v>962.43821154630007</v>
      </c>
      <c r="CG26" s="213">
        <v>1454.8848558907</v>
      </c>
      <c r="CH26" s="213">
        <v>1607.5828625781</v>
      </c>
      <c r="CI26" s="213"/>
      <c r="CJ26" s="213">
        <v>1219.0371483005001</v>
      </c>
      <c r="CK26" s="213">
        <v>1842.7766734045001</v>
      </c>
      <c r="CL26" s="213">
        <v>2036.2308585689</v>
      </c>
      <c r="CM26" s="213"/>
      <c r="CN26" s="213">
        <v>1559.4538717301</v>
      </c>
      <c r="CO26" s="213">
        <v>2357.3729660993999</v>
      </c>
      <c r="CP26" s="213">
        <v>2604.8459625143</v>
      </c>
      <c r="CQ26" s="213"/>
      <c r="CR26" s="213">
        <v>2503.098975717</v>
      </c>
      <c r="CS26" s="213">
        <v>3783.8489254446999</v>
      </c>
      <c r="CT26" s="213">
        <v>4181.1572209087999</v>
      </c>
      <c r="CU26" s="213"/>
      <c r="CV26" s="213">
        <v>1381.8748864635002</v>
      </c>
      <c r="CW26" s="213">
        <v>2088.9329007639999</v>
      </c>
      <c r="CX26" s="213">
        <v>2308.2275200510003</v>
      </c>
      <c r="CY26" s="213"/>
      <c r="CZ26" s="213">
        <v>2038.8781943802001</v>
      </c>
      <c r="DA26" s="213">
        <v>3082.1022819156001</v>
      </c>
      <c r="DB26" s="213">
        <v>3405.6641004400999</v>
      </c>
      <c r="DC26" s="213"/>
      <c r="DD26" s="213">
        <v>2048.0769801877</v>
      </c>
      <c r="DE26" s="213">
        <v>3096.0077711235003</v>
      </c>
      <c r="DF26" s="213">
        <v>3421.0723883288001</v>
      </c>
      <c r="DG26" s="213"/>
      <c r="DH26" s="213">
        <v>1606.9191493618</v>
      </c>
      <c r="DI26" s="213">
        <v>2429.1245993769003</v>
      </c>
      <c r="DJ26" s="213">
        <v>2684.0649704612001</v>
      </c>
      <c r="DK26" s="213"/>
      <c r="DL26" s="213">
        <v>2055.1195546556</v>
      </c>
      <c r="DM26" s="213">
        <v>3106.6537895556003</v>
      </c>
      <c r="DN26" s="213">
        <v>3432.8466178863</v>
      </c>
      <c r="DO26" s="213"/>
      <c r="DP26" s="213">
        <v>1131.5172017431</v>
      </c>
      <c r="DQ26" s="213">
        <v>1710.4757700248001</v>
      </c>
      <c r="DR26" s="213">
        <v>1890.0415758035001</v>
      </c>
      <c r="DS26" s="213"/>
      <c r="DT26" s="213">
        <v>1418.3855323945002</v>
      </c>
      <c r="DU26" s="213">
        <v>2144.12479278</v>
      </c>
      <c r="DV26" s="213">
        <v>2369.1837592352999</v>
      </c>
      <c r="DW26" s="213"/>
      <c r="DX26" s="213">
        <v>1679.6255346886001</v>
      </c>
      <c r="DY26" s="213">
        <v>2539.0323499934002</v>
      </c>
      <c r="DZ26" s="213">
        <v>2805.6149409868999</v>
      </c>
      <c r="EA26" s="213"/>
      <c r="EB26" s="213">
        <v>1161.6770903225001</v>
      </c>
      <c r="EC26" s="213">
        <v>1756.0674398308001</v>
      </c>
      <c r="ED26" s="213">
        <v>1940.401705624</v>
      </c>
    </row>
    <row r="27" spans="1:134" s="11" customFormat="1" ht="12.75" x14ac:dyDescent="0.2">
      <c r="A27" s="257"/>
      <c r="B27" s="78" t="s">
        <v>90</v>
      </c>
      <c r="C27" s="121"/>
      <c r="D27" s="214">
        <v>1660.6041051195</v>
      </c>
      <c r="E27" s="214">
        <v>2480.3808242472001</v>
      </c>
      <c r="F27" s="214">
        <v>2767.7183454373999</v>
      </c>
      <c r="G27" s="71"/>
      <c r="H27" s="214">
        <v>1615.464424087</v>
      </c>
      <c r="I27" s="214">
        <v>2412.9574095390003</v>
      </c>
      <c r="J27" s="214">
        <v>2692.5099506166002</v>
      </c>
      <c r="K27" s="214"/>
      <c r="L27" s="214">
        <v>2329.4890047694003</v>
      </c>
      <c r="M27" s="214">
        <v>3479.4686101954003</v>
      </c>
      <c r="N27" s="214">
        <v>3882.3148508153004</v>
      </c>
      <c r="O27" s="214"/>
      <c r="P27" s="214">
        <v>2706.3521282132001</v>
      </c>
      <c r="Q27" s="214">
        <v>4042.3746405214001</v>
      </c>
      <c r="R27" s="214">
        <v>4510.5914933728</v>
      </c>
      <c r="S27" s="214"/>
      <c r="T27" s="214">
        <v>1894.7471734201001</v>
      </c>
      <c r="U27" s="214">
        <v>2830.1113680612002</v>
      </c>
      <c r="V27" s="214">
        <v>3157.8910365839001</v>
      </c>
      <c r="W27" s="214"/>
      <c r="X27" s="214">
        <v>1879.8520746846</v>
      </c>
      <c r="Y27" s="214">
        <v>2807.8631289023001</v>
      </c>
      <c r="Z27" s="214">
        <v>3132.9560794678</v>
      </c>
      <c r="AA27" s="214"/>
      <c r="AB27" s="214">
        <v>2199.1234563815001</v>
      </c>
      <c r="AC27" s="214">
        <v>3284.7465777934003</v>
      </c>
      <c r="AD27" s="214">
        <v>3665.1131202567003</v>
      </c>
      <c r="AE27" s="214"/>
      <c r="AF27" s="214">
        <v>942.58366831789999</v>
      </c>
      <c r="AG27" s="214">
        <v>1407.9011661699001</v>
      </c>
      <c r="AH27" s="214">
        <v>1571.1320507457001</v>
      </c>
      <c r="AI27" s="214"/>
      <c r="AJ27" s="214">
        <v>1871.2216480224001</v>
      </c>
      <c r="AK27" s="214">
        <v>2794.9721907601001</v>
      </c>
      <c r="AL27" s="214">
        <v>3118.6633453432</v>
      </c>
      <c r="AM27" s="214"/>
      <c r="AN27" s="214">
        <v>2302.9916024362001</v>
      </c>
      <c r="AO27" s="214">
        <v>3439.8904540068002</v>
      </c>
      <c r="AP27" s="214">
        <v>3838.0082767131003</v>
      </c>
      <c r="AQ27" s="214"/>
      <c r="AR27" s="214">
        <v>1337.5310568074001</v>
      </c>
      <c r="AS27" s="214">
        <v>1997.8189713686002</v>
      </c>
      <c r="AT27" s="214">
        <v>2229.3774833265002</v>
      </c>
      <c r="AU27" s="214"/>
      <c r="AV27" s="214">
        <v>1383.0327589215001</v>
      </c>
      <c r="AW27" s="214">
        <v>2065.7831231170003</v>
      </c>
      <c r="AX27" s="214">
        <v>2305.2056625549999</v>
      </c>
      <c r="AY27" s="214"/>
      <c r="AZ27" s="214">
        <v>1039.3094391323</v>
      </c>
      <c r="BA27" s="214">
        <v>1552.3767497236001</v>
      </c>
      <c r="BB27" s="214">
        <v>1732.2801926572001</v>
      </c>
      <c r="BC27" s="214"/>
      <c r="BD27" s="214">
        <v>1315.2121004820001</v>
      </c>
      <c r="BE27" s="214">
        <v>1964.4820001326</v>
      </c>
      <c r="BF27" s="214">
        <v>2192.4107989797003</v>
      </c>
      <c r="BG27" s="214"/>
      <c r="BH27" s="214">
        <v>1871.3180509698</v>
      </c>
      <c r="BI27" s="214">
        <v>2795.1161841546</v>
      </c>
      <c r="BJ27" s="214">
        <v>3118.7931988134001</v>
      </c>
      <c r="BK27" s="214"/>
      <c r="BL27" s="214">
        <v>1667.0226407758</v>
      </c>
      <c r="BM27" s="214">
        <v>2489.9679454114003</v>
      </c>
      <c r="BN27" s="214">
        <v>2778.3296529497002</v>
      </c>
      <c r="BO27" s="214"/>
      <c r="BP27" s="214">
        <v>1526.3670113856001</v>
      </c>
      <c r="BQ27" s="214">
        <v>2279.8760126707002</v>
      </c>
      <c r="BR27" s="214">
        <v>2544.1329035519002</v>
      </c>
      <c r="BS27" s="214"/>
      <c r="BT27" s="214">
        <v>1414.3317575075</v>
      </c>
      <c r="BU27" s="214">
        <v>2112.5332399398999</v>
      </c>
      <c r="BV27" s="214">
        <v>2357.3091881187001</v>
      </c>
      <c r="BW27" s="214"/>
      <c r="BX27" s="214">
        <v>1834.6977886098</v>
      </c>
      <c r="BY27" s="214">
        <v>2740.4178992013003</v>
      </c>
      <c r="BZ27" s="214">
        <v>3058.0657943864003</v>
      </c>
      <c r="CA27" s="214"/>
      <c r="CB27" s="214">
        <v>2465.3005299971001</v>
      </c>
      <c r="CC27" s="214">
        <v>3682.3250898632</v>
      </c>
      <c r="CD27" s="214">
        <v>4108.5950460508002</v>
      </c>
      <c r="CE27" s="214"/>
      <c r="CF27" s="214">
        <v>960.67498478369998</v>
      </c>
      <c r="CG27" s="214">
        <v>1434.9234734789</v>
      </c>
      <c r="CH27" s="214">
        <v>1601.3377284502001</v>
      </c>
      <c r="CI27" s="214"/>
      <c r="CJ27" s="214">
        <v>1221.1213127328001</v>
      </c>
      <c r="CK27" s="214">
        <v>1823.9421899804001</v>
      </c>
      <c r="CL27" s="214">
        <v>2035.3061530704001</v>
      </c>
      <c r="CM27" s="214"/>
      <c r="CN27" s="214">
        <v>1646.6716494793</v>
      </c>
      <c r="CO27" s="214">
        <v>2459.5704482533001</v>
      </c>
      <c r="CP27" s="214">
        <v>2744.5510904788002</v>
      </c>
      <c r="CQ27" s="214"/>
      <c r="CR27" s="214">
        <v>2450.4800761298002</v>
      </c>
      <c r="CS27" s="214">
        <v>3660.1883448884</v>
      </c>
      <c r="CT27" s="214">
        <v>4083.9413710891999</v>
      </c>
      <c r="CU27" s="214"/>
      <c r="CV27" s="214">
        <v>1339.514393574</v>
      </c>
      <c r="CW27" s="214">
        <v>2000.7814056229001</v>
      </c>
      <c r="CX27" s="214">
        <v>2232.6798006483</v>
      </c>
      <c r="CY27" s="214"/>
      <c r="CZ27" s="214">
        <v>2081.5330767635</v>
      </c>
      <c r="DA27" s="214">
        <v>3109.1063262601001</v>
      </c>
      <c r="DB27" s="214">
        <v>3469.4405806762002</v>
      </c>
      <c r="DC27" s="214"/>
      <c r="DD27" s="214">
        <v>1981.5217503587</v>
      </c>
      <c r="DE27" s="214">
        <v>2959.7232340124001</v>
      </c>
      <c r="DF27" s="214">
        <v>3302.5301925304002</v>
      </c>
      <c r="DG27" s="214"/>
      <c r="DH27" s="214">
        <v>1724.721569606</v>
      </c>
      <c r="DI27" s="214">
        <v>2576.1506280922999</v>
      </c>
      <c r="DJ27" s="214">
        <v>2875.0255372422002</v>
      </c>
      <c r="DK27" s="214"/>
      <c r="DL27" s="214">
        <v>1998.3661554539001</v>
      </c>
      <c r="DM27" s="214">
        <v>2984.8830775085003</v>
      </c>
      <c r="DN27" s="214">
        <v>3330.5000321330999</v>
      </c>
      <c r="DO27" s="214"/>
      <c r="DP27" s="214">
        <v>1149.7313431889002</v>
      </c>
      <c r="DQ27" s="214">
        <v>1717.3097235458001</v>
      </c>
      <c r="DR27" s="214">
        <v>1916.3249696816001</v>
      </c>
      <c r="DS27" s="214"/>
      <c r="DT27" s="214">
        <v>1427.0021088779999</v>
      </c>
      <c r="DU27" s="214">
        <v>2131.4584590689001</v>
      </c>
      <c r="DV27" s="214">
        <v>2378.6518060448002</v>
      </c>
      <c r="DW27" s="214"/>
      <c r="DX27" s="214">
        <v>1670.7598695470001</v>
      </c>
      <c r="DY27" s="214">
        <v>2495.5501010567</v>
      </c>
      <c r="DZ27" s="214">
        <v>2784.5569399627002</v>
      </c>
      <c r="EA27" s="214"/>
      <c r="EB27" s="214">
        <v>1200.7865818311</v>
      </c>
      <c r="EC27" s="214">
        <v>1793.5689803519001</v>
      </c>
      <c r="ED27" s="214">
        <v>2001.5468282466002</v>
      </c>
    </row>
    <row r="28" spans="1:134" s="11" customFormat="1" ht="12.75" x14ac:dyDescent="0.2">
      <c r="A28" s="255">
        <v>2010</v>
      </c>
      <c r="B28" s="76" t="s">
        <v>86</v>
      </c>
      <c r="C28" s="119"/>
      <c r="D28" s="212">
        <v>1698.9317741657001</v>
      </c>
      <c r="E28" s="212">
        <v>2483.6547791085</v>
      </c>
      <c r="F28" s="212">
        <v>2755.0504997600001</v>
      </c>
      <c r="G28" s="69"/>
      <c r="H28" s="212">
        <v>1696.3401343189</v>
      </c>
      <c r="I28" s="212">
        <v>2479.8660815344001</v>
      </c>
      <c r="J28" s="212">
        <v>2750.8494170539002</v>
      </c>
      <c r="K28" s="212"/>
      <c r="L28" s="212">
        <v>2460.9891053713</v>
      </c>
      <c r="M28" s="212">
        <v>3597.7002995843</v>
      </c>
      <c r="N28" s="212">
        <v>3990.8109183575002</v>
      </c>
      <c r="O28" s="212"/>
      <c r="P28" s="212">
        <v>2713.9219603972001</v>
      </c>
      <c r="Q28" s="212">
        <v>3967.4608183591004</v>
      </c>
      <c r="R28" s="212">
        <v>4400.9882767334002</v>
      </c>
      <c r="S28" s="212"/>
      <c r="T28" s="212">
        <v>1856.6144915394</v>
      </c>
      <c r="U28" s="212">
        <v>2714.1698830949999</v>
      </c>
      <c r="V28" s="212">
        <v>3010.7469985601001</v>
      </c>
      <c r="W28" s="212"/>
      <c r="X28" s="212">
        <v>1889.6020951949001</v>
      </c>
      <c r="Y28" s="212">
        <v>2762.3941971707</v>
      </c>
      <c r="Z28" s="212">
        <v>3064.2334710834002</v>
      </c>
      <c r="AA28" s="212"/>
      <c r="AB28" s="212">
        <v>2280.6338022307</v>
      </c>
      <c r="AC28" s="212">
        <v>3334.0403237134001</v>
      </c>
      <c r="AD28" s="212">
        <v>3698.3480561393003</v>
      </c>
      <c r="AE28" s="212"/>
      <c r="AF28" s="212">
        <v>965.05256031099998</v>
      </c>
      <c r="AG28" s="212">
        <v>1410.8026231273</v>
      </c>
      <c r="AH28" s="212">
        <v>1564.9765336586001</v>
      </c>
      <c r="AI28" s="212"/>
      <c r="AJ28" s="212">
        <v>1908.2297039639</v>
      </c>
      <c r="AK28" s="212">
        <v>2789.6257495178002</v>
      </c>
      <c r="AL28" s="212">
        <v>3094.4512624036001</v>
      </c>
      <c r="AM28" s="212"/>
      <c r="AN28" s="212">
        <v>2405.6714509358003</v>
      </c>
      <c r="AO28" s="212">
        <v>3516.8318627836002</v>
      </c>
      <c r="AP28" s="212">
        <v>3901.0943117291004</v>
      </c>
      <c r="AQ28" s="212"/>
      <c r="AR28" s="212">
        <v>1400.0632641490001</v>
      </c>
      <c r="AS28" s="212">
        <v>2046.7412935198001</v>
      </c>
      <c r="AT28" s="212">
        <v>2270.4056365024999</v>
      </c>
      <c r="AU28" s="212"/>
      <c r="AV28" s="212">
        <v>1349.3358652469001</v>
      </c>
      <c r="AW28" s="212">
        <v>1972.5833145881002</v>
      </c>
      <c r="AX28" s="212">
        <v>2188.1442092562002</v>
      </c>
      <c r="AY28" s="212"/>
      <c r="AZ28" s="212">
        <v>1089.1076582344001</v>
      </c>
      <c r="BA28" s="212">
        <v>1592.1577790643</v>
      </c>
      <c r="BB28" s="212">
        <v>1766.1476173321</v>
      </c>
      <c r="BC28" s="212"/>
      <c r="BD28" s="212">
        <v>1254.5814829979001</v>
      </c>
      <c r="BE28" s="212">
        <v>1834.0626406606</v>
      </c>
      <c r="BF28" s="212">
        <v>2034.5015756008002</v>
      </c>
      <c r="BG28" s="212"/>
      <c r="BH28" s="212">
        <v>1828.1265354721002</v>
      </c>
      <c r="BI28" s="212">
        <v>2672.5235678578001</v>
      </c>
      <c r="BJ28" s="212">
        <v>2964.5489573514001</v>
      </c>
      <c r="BK28" s="212"/>
      <c r="BL28" s="212">
        <v>1695.1886329154001</v>
      </c>
      <c r="BM28" s="212">
        <v>2478.1827108379002</v>
      </c>
      <c r="BN28" s="212">
        <v>2748.9755238683001</v>
      </c>
      <c r="BO28" s="212"/>
      <c r="BP28" s="212">
        <v>1529.4519145226</v>
      </c>
      <c r="BQ28" s="212">
        <v>2235.8935271464002</v>
      </c>
      <c r="BR28" s="212">
        <v>2480.2272375480002</v>
      </c>
      <c r="BS28" s="212"/>
      <c r="BT28" s="212">
        <v>1424.4036388290001</v>
      </c>
      <c r="BU28" s="212">
        <v>2082.3242926834</v>
      </c>
      <c r="BV28" s="212">
        <v>2309.8677542159003</v>
      </c>
      <c r="BW28" s="212"/>
      <c r="BX28" s="212">
        <v>1814.1147854033002</v>
      </c>
      <c r="BY28" s="212">
        <v>2652.0399024445001</v>
      </c>
      <c r="BZ28" s="212">
        <v>2941.8489798699002</v>
      </c>
      <c r="CA28" s="212"/>
      <c r="CB28" s="212">
        <v>2524.7194191879003</v>
      </c>
      <c r="CC28" s="212">
        <v>3690.8671358820002</v>
      </c>
      <c r="CD28" s="212">
        <v>4094.1514167558003</v>
      </c>
      <c r="CE28" s="212"/>
      <c r="CF28" s="212">
        <v>985.65778964920003</v>
      </c>
      <c r="CG28" s="212">
        <v>1440.9252431751001</v>
      </c>
      <c r="CH28" s="212">
        <v>1598.3981085192002</v>
      </c>
      <c r="CI28" s="212"/>
      <c r="CJ28" s="212">
        <v>1233.0628907267001</v>
      </c>
      <c r="CK28" s="212">
        <v>1802.6047826426</v>
      </c>
      <c r="CL28" s="212">
        <v>1999.5865039754001</v>
      </c>
      <c r="CM28" s="212"/>
      <c r="CN28" s="212">
        <v>1662.9968527834001</v>
      </c>
      <c r="CO28" s="212">
        <v>2431.1218048094001</v>
      </c>
      <c r="CP28" s="212">
        <v>2696.7839051028</v>
      </c>
      <c r="CQ28" s="212"/>
      <c r="CR28" s="212">
        <v>2617.1232773986999</v>
      </c>
      <c r="CS28" s="212">
        <v>3825.9515975084</v>
      </c>
      <c r="CT28" s="212">
        <v>4244.0017616621999</v>
      </c>
      <c r="CU28" s="212"/>
      <c r="CV28" s="212">
        <v>1383.9299331206</v>
      </c>
      <c r="CW28" s="212">
        <v>2023.156105862</v>
      </c>
      <c r="CX28" s="212">
        <v>2244.2415686232002</v>
      </c>
      <c r="CY28" s="212"/>
      <c r="CZ28" s="212">
        <v>2143.1031538703</v>
      </c>
      <c r="DA28" s="212">
        <v>3132.9853683183001</v>
      </c>
      <c r="DB28" s="212">
        <v>3475.3481636563001</v>
      </c>
      <c r="DC28" s="212"/>
      <c r="DD28" s="212">
        <v>2225.7923584258001</v>
      </c>
      <c r="DE28" s="212">
        <v>3253.8680554268003</v>
      </c>
      <c r="DF28" s="212">
        <v>3609.4171831460003</v>
      </c>
      <c r="DG28" s="212"/>
      <c r="DH28" s="212">
        <v>1704.0189253439</v>
      </c>
      <c r="DI28" s="212">
        <v>2491.0916447482</v>
      </c>
      <c r="DJ28" s="212">
        <v>2763.3404693468001</v>
      </c>
      <c r="DK28" s="212"/>
      <c r="DL28" s="212">
        <v>2030.1240174223001</v>
      </c>
      <c r="DM28" s="212">
        <v>2967.8220719190999</v>
      </c>
      <c r="DN28" s="212">
        <v>3292.1086106728003</v>
      </c>
      <c r="DO28" s="212"/>
      <c r="DP28" s="212">
        <v>1157.5480577922001</v>
      </c>
      <c r="DQ28" s="212">
        <v>1692.2102520538001</v>
      </c>
      <c r="DR28" s="212">
        <v>1877.1250388149001</v>
      </c>
      <c r="DS28" s="212"/>
      <c r="DT28" s="212">
        <v>1487.2066934596</v>
      </c>
      <c r="DU28" s="212">
        <v>2174.1355761898003</v>
      </c>
      <c r="DV28" s="212">
        <v>2411.7276011859999</v>
      </c>
      <c r="DW28" s="212"/>
      <c r="DX28" s="212">
        <v>1679.3281740048001</v>
      </c>
      <c r="DY28" s="212">
        <v>2454.9964327476</v>
      </c>
      <c r="DZ28" s="212">
        <v>2723.2537624860001</v>
      </c>
      <c r="EA28" s="212"/>
      <c r="EB28" s="212">
        <v>1176.0361015156</v>
      </c>
      <c r="EC28" s="212">
        <v>1719.2377753766</v>
      </c>
      <c r="ED28" s="212">
        <v>1907.1189655262001</v>
      </c>
    </row>
    <row r="29" spans="1:134" s="11" customFormat="1" ht="12.75" x14ac:dyDescent="0.2">
      <c r="A29" s="256"/>
      <c r="B29" s="77" t="s">
        <v>88</v>
      </c>
      <c r="C29" s="120"/>
      <c r="D29" s="213">
        <v>1728.1291167661</v>
      </c>
      <c r="E29" s="213">
        <v>2528.5630988564003</v>
      </c>
      <c r="F29" s="213">
        <v>2829.2915979844001</v>
      </c>
      <c r="G29" s="70"/>
      <c r="H29" s="213">
        <v>1663.2769584641001</v>
      </c>
      <c r="I29" s="213">
        <v>2433.6727502286003</v>
      </c>
      <c r="J29" s="213">
        <v>2723.3073265255002</v>
      </c>
      <c r="K29" s="213"/>
      <c r="L29" s="213">
        <v>2391.7157074817001</v>
      </c>
      <c r="M29" s="213">
        <v>3499.5093955770003</v>
      </c>
      <c r="N29" s="213">
        <v>3914.2599232735001</v>
      </c>
      <c r="O29" s="213"/>
      <c r="P29" s="213">
        <v>2952.9039782228001</v>
      </c>
      <c r="Q29" s="213">
        <v>4320.6285695670003</v>
      </c>
      <c r="R29" s="213">
        <v>4834.0691773151002</v>
      </c>
      <c r="S29" s="213"/>
      <c r="T29" s="213">
        <v>1850.7484927626001</v>
      </c>
      <c r="U29" s="213">
        <v>2707.9772562485</v>
      </c>
      <c r="V29" s="213">
        <v>3029.5869752946001</v>
      </c>
      <c r="W29" s="213"/>
      <c r="X29" s="213">
        <v>1899.8081443121</v>
      </c>
      <c r="Y29" s="213">
        <v>2779.7603327254001</v>
      </c>
      <c r="Z29" s="213">
        <v>3109.3946880526</v>
      </c>
      <c r="AA29" s="213"/>
      <c r="AB29" s="213">
        <v>2411.5084565384</v>
      </c>
      <c r="AC29" s="213">
        <v>3528.4697402667002</v>
      </c>
      <c r="AD29" s="213">
        <v>3947.2148936982003</v>
      </c>
      <c r="AE29" s="213"/>
      <c r="AF29" s="213">
        <v>960.7921072286</v>
      </c>
      <c r="AG29" s="213">
        <v>1405.8113160878002</v>
      </c>
      <c r="AH29" s="213">
        <v>1573.7511887811002</v>
      </c>
      <c r="AI29" s="213"/>
      <c r="AJ29" s="213">
        <v>2009.0512336456002</v>
      </c>
      <c r="AK29" s="213">
        <v>2939.6025816719002</v>
      </c>
      <c r="AL29" s="213">
        <v>3288.8510272407002</v>
      </c>
      <c r="AM29" s="213"/>
      <c r="AN29" s="213">
        <v>2495.8285773326002</v>
      </c>
      <c r="AO29" s="213">
        <v>3651.8452125405001</v>
      </c>
      <c r="AP29" s="213">
        <v>4083.8745487768001</v>
      </c>
      <c r="AQ29" s="213"/>
      <c r="AR29" s="213">
        <v>1430.343470738</v>
      </c>
      <c r="AS29" s="213">
        <v>2092.8492458748001</v>
      </c>
      <c r="AT29" s="213">
        <v>2342.8664535255002</v>
      </c>
      <c r="AU29" s="213"/>
      <c r="AV29" s="213">
        <v>1361.9031624646</v>
      </c>
      <c r="AW29" s="213">
        <v>1992.7087897621</v>
      </c>
      <c r="AX29" s="213">
        <v>2230.3793889801</v>
      </c>
      <c r="AY29" s="213"/>
      <c r="AZ29" s="213">
        <v>1075.7288763598001</v>
      </c>
      <c r="BA29" s="213">
        <v>1573.9844406</v>
      </c>
      <c r="BB29" s="213">
        <v>1761.7324680006</v>
      </c>
      <c r="BC29" s="213"/>
      <c r="BD29" s="213">
        <v>1332.0825900050002</v>
      </c>
      <c r="BE29" s="213">
        <v>1949.0759394291001</v>
      </c>
      <c r="BF29" s="213">
        <v>2182.9849757937</v>
      </c>
      <c r="BG29" s="213"/>
      <c r="BH29" s="213">
        <v>1920.9948285946</v>
      </c>
      <c r="BI29" s="213">
        <v>2810.7602548632999</v>
      </c>
      <c r="BJ29" s="213">
        <v>3144.5429511232001</v>
      </c>
      <c r="BK29" s="213"/>
      <c r="BL29" s="213">
        <v>1785.1543891505</v>
      </c>
      <c r="BM29" s="213">
        <v>2612.0013084522002</v>
      </c>
      <c r="BN29" s="213">
        <v>2922.1242316932003</v>
      </c>
      <c r="BO29" s="213"/>
      <c r="BP29" s="213">
        <v>1516.1173740957001</v>
      </c>
      <c r="BQ29" s="213">
        <v>2218.3518629946002</v>
      </c>
      <c r="BR29" s="213">
        <v>2483.1676242854001</v>
      </c>
      <c r="BS29" s="213"/>
      <c r="BT29" s="213">
        <v>1479.1113880097</v>
      </c>
      <c r="BU29" s="213">
        <v>2164.2054627367002</v>
      </c>
      <c r="BV29" s="213">
        <v>2421.7735819575</v>
      </c>
      <c r="BW29" s="213"/>
      <c r="BX29" s="213">
        <v>1866.0717154343001</v>
      </c>
      <c r="BY29" s="213">
        <v>2730.3978815521</v>
      </c>
      <c r="BZ29" s="213">
        <v>3056.2351434883999</v>
      </c>
      <c r="CA29" s="213"/>
      <c r="CB29" s="213">
        <v>2528.9675616446002</v>
      </c>
      <c r="CC29" s="213">
        <v>3700.3334950722001</v>
      </c>
      <c r="CD29" s="213">
        <v>4138.5527488796997</v>
      </c>
      <c r="CE29" s="213"/>
      <c r="CF29" s="213">
        <v>1017.7605600528001</v>
      </c>
      <c r="CG29" s="213">
        <v>1489.1663884679001</v>
      </c>
      <c r="CH29" s="213">
        <v>1667.6002068830001</v>
      </c>
      <c r="CI29" s="213"/>
      <c r="CJ29" s="213">
        <v>1292.9699912649</v>
      </c>
      <c r="CK29" s="213">
        <v>1891.8471867189</v>
      </c>
      <c r="CL29" s="213">
        <v>2117.1436077905</v>
      </c>
      <c r="CM29" s="213"/>
      <c r="CN29" s="213">
        <v>1710.5654073937001</v>
      </c>
      <c r="CO29" s="213">
        <v>2502.8642393398</v>
      </c>
      <c r="CP29" s="213">
        <v>2801.0783121257</v>
      </c>
      <c r="CQ29" s="213"/>
      <c r="CR29" s="213">
        <v>2694.1774630550003</v>
      </c>
      <c r="CS29" s="213">
        <v>3942.0652361899001</v>
      </c>
      <c r="CT29" s="213">
        <v>4409.2878307168003</v>
      </c>
      <c r="CU29" s="213"/>
      <c r="CV29" s="213">
        <v>1427.4662481486</v>
      </c>
      <c r="CW29" s="213">
        <v>2088.6393527620003</v>
      </c>
      <c r="CX29" s="213">
        <v>2337.7792405999003</v>
      </c>
      <c r="CY29" s="213"/>
      <c r="CZ29" s="213">
        <v>2137.4565939387003</v>
      </c>
      <c r="DA29" s="213">
        <v>3127.4826726803999</v>
      </c>
      <c r="DB29" s="213">
        <v>3500.2086308004</v>
      </c>
      <c r="DC29" s="213"/>
      <c r="DD29" s="213">
        <v>2082.6470600254002</v>
      </c>
      <c r="DE29" s="213">
        <v>3047.2864861953003</v>
      </c>
      <c r="DF29" s="213">
        <v>3409.2448810902001</v>
      </c>
      <c r="DG29" s="213"/>
      <c r="DH29" s="213">
        <v>1718.7881908061001</v>
      </c>
      <c r="DI29" s="213">
        <v>2514.8956474706001</v>
      </c>
      <c r="DJ29" s="213">
        <v>2816.4302863385001</v>
      </c>
      <c r="DK29" s="213"/>
      <c r="DL29" s="213">
        <v>1944.6024474369001</v>
      </c>
      <c r="DM29" s="213">
        <v>2845.3024388224999</v>
      </c>
      <c r="DN29" s="213">
        <v>3182.6848883178</v>
      </c>
      <c r="DO29" s="213"/>
      <c r="DP29" s="213">
        <v>1188.3083650143001</v>
      </c>
      <c r="DQ29" s="213">
        <v>1738.7084406403001</v>
      </c>
      <c r="DR29" s="213">
        <v>1946.0102388828</v>
      </c>
      <c r="DS29" s="213"/>
      <c r="DT29" s="213">
        <v>1468.722243234</v>
      </c>
      <c r="DU29" s="213">
        <v>2149.0042790672001</v>
      </c>
      <c r="DV29" s="213">
        <v>2406.1962332090002</v>
      </c>
      <c r="DW29" s="213"/>
      <c r="DX29" s="213">
        <v>1684.8892591159001</v>
      </c>
      <c r="DY29" s="213">
        <v>2465.2954255134</v>
      </c>
      <c r="DZ29" s="213">
        <v>2757.9520818422002</v>
      </c>
      <c r="EA29" s="213"/>
      <c r="EB29" s="213">
        <v>1248.5711549439</v>
      </c>
      <c r="EC29" s="213">
        <v>1826.8837195427</v>
      </c>
      <c r="ED29" s="213">
        <v>2045.0807088593001</v>
      </c>
    </row>
    <row r="30" spans="1:134" s="11" customFormat="1" ht="12.75" x14ac:dyDescent="0.2">
      <c r="A30" s="256"/>
      <c r="B30" s="77" t="s">
        <v>89</v>
      </c>
      <c r="C30" s="120"/>
      <c r="D30" s="213">
        <v>1716.7627026094001</v>
      </c>
      <c r="E30" s="213">
        <v>2503.2911482046002</v>
      </c>
      <c r="F30" s="213">
        <v>2837.9377559909999</v>
      </c>
      <c r="G30" s="70"/>
      <c r="H30" s="213">
        <v>1683.1132163912</v>
      </c>
      <c r="I30" s="213">
        <v>2454.2252750564999</v>
      </c>
      <c r="J30" s="213">
        <v>2783.4968776057003</v>
      </c>
      <c r="K30" s="213"/>
      <c r="L30" s="213">
        <v>2372.3079402050002</v>
      </c>
      <c r="M30" s="213">
        <v>3459.1719976818003</v>
      </c>
      <c r="N30" s="213">
        <v>3918.5063324000002</v>
      </c>
      <c r="O30" s="213"/>
      <c r="P30" s="213">
        <v>2806.8473498256999</v>
      </c>
      <c r="Q30" s="213">
        <v>4092.7940212707003</v>
      </c>
      <c r="R30" s="213">
        <v>4639.1530225953002</v>
      </c>
      <c r="S30" s="213"/>
      <c r="T30" s="213">
        <v>1875.9915250876002</v>
      </c>
      <c r="U30" s="213">
        <v>2735.4700633470002</v>
      </c>
      <c r="V30" s="213">
        <v>3100.1833003615002</v>
      </c>
      <c r="W30" s="213"/>
      <c r="X30" s="213">
        <v>1928.6230513149001</v>
      </c>
      <c r="Y30" s="213">
        <v>2812.2145275185003</v>
      </c>
      <c r="Z30" s="213">
        <v>3185.6856741542001</v>
      </c>
      <c r="AA30" s="213"/>
      <c r="AB30" s="213">
        <v>2401.0880864705</v>
      </c>
      <c r="AC30" s="213">
        <v>3501.1376608925002</v>
      </c>
      <c r="AD30" s="213">
        <v>3966.7499937462003</v>
      </c>
      <c r="AE30" s="213"/>
      <c r="AF30" s="213">
        <v>980.15116499340002</v>
      </c>
      <c r="AG30" s="213">
        <v>1429.2037749313001</v>
      </c>
      <c r="AH30" s="213">
        <v>1622.2297869066001</v>
      </c>
      <c r="AI30" s="213"/>
      <c r="AJ30" s="213">
        <v>1937.8072224571001</v>
      </c>
      <c r="AK30" s="213">
        <v>2825.6063925031003</v>
      </c>
      <c r="AL30" s="213">
        <v>3202.1918350905003</v>
      </c>
      <c r="AM30" s="213"/>
      <c r="AN30" s="213">
        <v>2485.0274392455999</v>
      </c>
      <c r="AO30" s="213">
        <v>3623.5335158749999</v>
      </c>
      <c r="AP30" s="213">
        <v>4102.3263401579998</v>
      </c>
      <c r="AQ30" s="213"/>
      <c r="AR30" s="213">
        <v>1439.4972002905001</v>
      </c>
      <c r="AS30" s="213">
        <v>2098.9974874660002</v>
      </c>
      <c r="AT30" s="213">
        <v>2381.6186812635001</v>
      </c>
      <c r="AU30" s="213"/>
      <c r="AV30" s="213">
        <v>1403.2982810892001</v>
      </c>
      <c r="AW30" s="213">
        <v>2046.2141680979</v>
      </c>
      <c r="AX30" s="213">
        <v>2321.5797694436001</v>
      </c>
      <c r="AY30" s="213"/>
      <c r="AZ30" s="213">
        <v>1009.5907129551</v>
      </c>
      <c r="BA30" s="213">
        <v>1472.1309422721999</v>
      </c>
      <c r="BB30" s="213">
        <v>1669.9982448965</v>
      </c>
      <c r="BC30" s="213"/>
      <c r="BD30" s="213">
        <v>1391.3701289814001</v>
      </c>
      <c r="BE30" s="213">
        <v>2028.8211774764002</v>
      </c>
      <c r="BF30" s="213">
        <v>2305.3959230238002</v>
      </c>
      <c r="BG30" s="213"/>
      <c r="BH30" s="213">
        <v>1851.3168604742</v>
      </c>
      <c r="BI30" s="213">
        <v>2699.4907929343999</v>
      </c>
      <c r="BJ30" s="213">
        <v>3058.8625885121</v>
      </c>
      <c r="BK30" s="213"/>
      <c r="BL30" s="213">
        <v>1800.3018546821002</v>
      </c>
      <c r="BM30" s="213">
        <v>2625.1034520218</v>
      </c>
      <c r="BN30" s="213">
        <v>2974.9590010841002</v>
      </c>
      <c r="BO30" s="213"/>
      <c r="BP30" s="213">
        <v>1589.8409955164</v>
      </c>
      <c r="BQ30" s="213">
        <v>2318.2207331741001</v>
      </c>
      <c r="BR30" s="213">
        <v>2630.3405923509999</v>
      </c>
      <c r="BS30" s="213"/>
      <c r="BT30" s="213">
        <v>1471.4337630969001</v>
      </c>
      <c r="BU30" s="213">
        <v>2145.5656677136999</v>
      </c>
      <c r="BV30" s="213">
        <v>2433.0041653335002</v>
      </c>
      <c r="BW30" s="213"/>
      <c r="BX30" s="213">
        <v>1823.1860602554</v>
      </c>
      <c r="BY30" s="213">
        <v>2658.4719712459</v>
      </c>
      <c r="BZ30" s="213">
        <v>3016.3994261393</v>
      </c>
      <c r="CA30" s="213"/>
      <c r="CB30" s="213">
        <v>2514.5893684494999</v>
      </c>
      <c r="CC30" s="213">
        <v>3666.639132969</v>
      </c>
      <c r="CD30" s="213">
        <v>4152.4888109123003</v>
      </c>
      <c r="CE30" s="213"/>
      <c r="CF30" s="213">
        <v>976.89544573580008</v>
      </c>
      <c r="CG30" s="213">
        <v>1424.4564600075</v>
      </c>
      <c r="CH30" s="213">
        <v>1617.6997921064001</v>
      </c>
      <c r="CI30" s="213"/>
      <c r="CJ30" s="213">
        <v>1336.7232573372</v>
      </c>
      <c r="CK30" s="213">
        <v>1949.1380448827001</v>
      </c>
      <c r="CL30" s="213">
        <v>2211.1395811013999</v>
      </c>
      <c r="CM30" s="213"/>
      <c r="CN30" s="213">
        <v>1714.0962103667</v>
      </c>
      <c r="CO30" s="213">
        <v>2499.4030124607002</v>
      </c>
      <c r="CP30" s="213">
        <v>2835.0033603996003</v>
      </c>
      <c r="CQ30" s="213"/>
      <c r="CR30" s="213">
        <v>2530.8324837669002</v>
      </c>
      <c r="CS30" s="213">
        <v>3690.3239711422002</v>
      </c>
      <c r="CT30" s="213">
        <v>4180.1496711106001</v>
      </c>
      <c r="CU30" s="213"/>
      <c r="CV30" s="213">
        <v>1440.5571417872</v>
      </c>
      <c r="CW30" s="213">
        <v>2100.5430372164001</v>
      </c>
      <c r="CX30" s="213">
        <v>2383.0243313944002</v>
      </c>
      <c r="CY30" s="213"/>
      <c r="CZ30" s="213">
        <v>2096.3071394763001</v>
      </c>
      <c r="DA30" s="213">
        <v>3056.7224568618999</v>
      </c>
      <c r="DB30" s="213">
        <v>3466.8334784831</v>
      </c>
      <c r="DC30" s="213"/>
      <c r="DD30" s="213">
        <v>1881.001764586</v>
      </c>
      <c r="DE30" s="213">
        <v>2742.7757254327003</v>
      </c>
      <c r="DF30" s="213">
        <v>3108.4258641701003</v>
      </c>
      <c r="DG30" s="213"/>
      <c r="DH30" s="213">
        <v>1631.0659949650001</v>
      </c>
      <c r="DI30" s="213">
        <v>2378.3328127571999</v>
      </c>
      <c r="DJ30" s="213">
        <v>2702.1642186242002</v>
      </c>
      <c r="DK30" s="213"/>
      <c r="DL30" s="213">
        <v>1863.4312268646001</v>
      </c>
      <c r="DM30" s="213">
        <v>2717.1553112193001</v>
      </c>
      <c r="DN30" s="213">
        <v>3077.9956440988003</v>
      </c>
      <c r="DO30" s="213"/>
      <c r="DP30" s="213">
        <v>1249.5686481868001</v>
      </c>
      <c r="DQ30" s="213">
        <v>1822.0538757777001</v>
      </c>
      <c r="DR30" s="213">
        <v>2066.4827348899003</v>
      </c>
      <c r="DS30" s="213"/>
      <c r="DT30" s="213">
        <v>1430.0975700546001</v>
      </c>
      <c r="DU30" s="213">
        <v>2085.2914516056003</v>
      </c>
      <c r="DV30" s="213">
        <v>2367.0873751315003</v>
      </c>
      <c r="DW30" s="213"/>
      <c r="DX30" s="213">
        <v>1748.5101824198</v>
      </c>
      <c r="DY30" s="213">
        <v>2549.5836177850001</v>
      </c>
      <c r="DZ30" s="213">
        <v>2889.2132147531001</v>
      </c>
      <c r="EA30" s="213"/>
      <c r="EB30" s="213">
        <v>1353.3755700238</v>
      </c>
      <c r="EC30" s="213">
        <v>1973.4195526776</v>
      </c>
      <c r="ED30" s="213">
        <v>2240.7066422519001</v>
      </c>
    </row>
    <row r="31" spans="1:134" s="11" customFormat="1" ht="12.75" x14ac:dyDescent="0.2">
      <c r="A31" s="257"/>
      <c r="B31" s="78" t="s">
        <v>90</v>
      </c>
      <c r="C31" s="121"/>
      <c r="D31" s="214">
        <v>1687.6883961351</v>
      </c>
      <c r="E31" s="214">
        <v>2418.1079797283001</v>
      </c>
      <c r="F31" s="214">
        <v>2722.7037593757</v>
      </c>
      <c r="G31" s="71"/>
      <c r="H31" s="214">
        <v>1628.4392145542001</v>
      </c>
      <c r="I31" s="214">
        <v>2333.2161720336999</v>
      </c>
      <c r="J31" s="214">
        <v>2627.4124222307</v>
      </c>
      <c r="K31" s="214"/>
      <c r="L31" s="214">
        <v>2434.7974238331999</v>
      </c>
      <c r="M31" s="214">
        <v>3488.5605026829003</v>
      </c>
      <c r="N31" s="214">
        <v>3925.7251179891</v>
      </c>
      <c r="O31" s="214"/>
      <c r="P31" s="214">
        <v>2773.8347360626999</v>
      </c>
      <c r="Q31" s="214">
        <v>3974.3307621723002</v>
      </c>
      <c r="R31" s="214">
        <v>4474.5298207541</v>
      </c>
      <c r="S31" s="214"/>
      <c r="T31" s="214">
        <v>1828.8154313215</v>
      </c>
      <c r="U31" s="214">
        <v>2620.3137961107</v>
      </c>
      <c r="V31" s="214">
        <v>2949.7524205139002</v>
      </c>
      <c r="W31" s="214"/>
      <c r="X31" s="214">
        <v>1829.2558923062002</v>
      </c>
      <c r="Y31" s="214">
        <v>2620.9448854898001</v>
      </c>
      <c r="Z31" s="214">
        <v>2949.7220467112002</v>
      </c>
      <c r="AA31" s="214"/>
      <c r="AB31" s="214">
        <v>2264.7688429621999</v>
      </c>
      <c r="AC31" s="214">
        <v>3244.9447563593003</v>
      </c>
      <c r="AD31" s="214">
        <v>3652.408112089</v>
      </c>
      <c r="AE31" s="214"/>
      <c r="AF31" s="214">
        <v>946.56502655650002</v>
      </c>
      <c r="AG31" s="214">
        <v>1356.2316653298001</v>
      </c>
      <c r="AH31" s="214">
        <v>1528.0702320226001</v>
      </c>
      <c r="AI31" s="214"/>
      <c r="AJ31" s="214">
        <v>1705.5103412974001</v>
      </c>
      <c r="AK31" s="214">
        <v>2443.6431365204003</v>
      </c>
      <c r="AL31" s="214">
        <v>2751.331254231</v>
      </c>
      <c r="AM31" s="214"/>
      <c r="AN31" s="214">
        <v>2308.7666369855001</v>
      </c>
      <c r="AO31" s="214">
        <v>3307.9844839903003</v>
      </c>
      <c r="AP31" s="214">
        <v>3721.4244395216001</v>
      </c>
      <c r="AQ31" s="214"/>
      <c r="AR31" s="214">
        <v>1426.1604714457001</v>
      </c>
      <c r="AS31" s="214">
        <v>2043.3926216910002</v>
      </c>
      <c r="AT31" s="214">
        <v>2302.3854648202</v>
      </c>
      <c r="AU31" s="214"/>
      <c r="AV31" s="214">
        <v>1456.7952861143001</v>
      </c>
      <c r="AW31" s="214">
        <v>2087.2859671553001</v>
      </c>
      <c r="AX31" s="214">
        <v>2351.3092495513001</v>
      </c>
      <c r="AY31" s="214"/>
      <c r="AZ31" s="214">
        <v>999.36921213920004</v>
      </c>
      <c r="BA31" s="214">
        <v>1431.8891284094</v>
      </c>
      <c r="BB31" s="214">
        <v>1612.7970552588001</v>
      </c>
      <c r="BC31" s="214"/>
      <c r="BD31" s="214">
        <v>1358.9589917733001</v>
      </c>
      <c r="BE31" s="214">
        <v>1947.1068176187</v>
      </c>
      <c r="BF31" s="214">
        <v>2195.8504859335999</v>
      </c>
      <c r="BG31" s="214"/>
      <c r="BH31" s="214">
        <v>1887.0655353798002</v>
      </c>
      <c r="BI31" s="214">
        <v>2703.7741326077003</v>
      </c>
      <c r="BJ31" s="214">
        <v>3043.5586719622002</v>
      </c>
      <c r="BK31" s="214"/>
      <c r="BL31" s="214">
        <v>1767.8869928076001</v>
      </c>
      <c r="BM31" s="214">
        <v>2533.0159609770999</v>
      </c>
      <c r="BN31" s="214">
        <v>2851.4610820677003</v>
      </c>
      <c r="BO31" s="214"/>
      <c r="BP31" s="214">
        <v>1582.0897810685001</v>
      </c>
      <c r="BQ31" s="214">
        <v>2266.8070320382999</v>
      </c>
      <c r="BR31" s="214">
        <v>2553.4717212091</v>
      </c>
      <c r="BS31" s="214"/>
      <c r="BT31" s="214">
        <v>1493.9597247107001</v>
      </c>
      <c r="BU31" s="214">
        <v>2140.5349115326999</v>
      </c>
      <c r="BV31" s="214">
        <v>2410.2284879087001</v>
      </c>
      <c r="BW31" s="214"/>
      <c r="BX31" s="214">
        <v>1825.5133002813</v>
      </c>
      <c r="BY31" s="214">
        <v>2615.5825261461</v>
      </c>
      <c r="BZ31" s="214">
        <v>2946.9033597336002</v>
      </c>
      <c r="CA31" s="214"/>
      <c r="CB31" s="214">
        <v>2480.8718460007003</v>
      </c>
      <c r="CC31" s="214">
        <v>3554.5756084096001</v>
      </c>
      <c r="CD31" s="214">
        <v>3999.6372548310001</v>
      </c>
      <c r="CE31" s="214"/>
      <c r="CF31" s="214">
        <v>1044.1635910766001</v>
      </c>
      <c r="CG31" s="214">
        <v>1496.070197263</v>
      </c>
      <c r="CH31" s="214">
        <v>1686.6422578745</v>
      </c>
      <c r="CI31" s="214"/>
      <c r="CJ31" s="214">
        <v>1261.9978653265</v>
      </c>
      <c r="CK31" s="214">
        <v>1808.181602442</v>
      </c>
      <c r="CL31" s="214">
        <v>2036.8443804189001</v>
      </c>
      <c r="CM31" s="214"/>
      <c r="CN31" s="214">
        <v>1641.0201374419</v>
      </c>
      <c r="CO31" s="214">
        <v>2351.2420292339002</v>
      </c>
      <c r="CP31" s="214">
        <v>2648.4456132651999</v>
      </c>
      <c r="CQ31" s="214"/>
      <c r="CR31" s="214">
        <v>2539.9119664157001</v>
      </c>
      <c r="CS31" s="214">
        <v>3639.1678747465003</v>
      </c>
      <c r="CT31" s="214">
        <v>4095.3231452872001</v>
      </c>
      <c r="CU31" s="214"/>
      <c r="CV31" s="214">
        <v>1342.2613985411001</v>
      </c>
      <c r="CW31" s="214">
        <v>1923.1826243082</v>
      </c>
      <c r="CX31" s="214">
        <v>2166.5037846631003</v>
      </c>
      <c r="CY31" s="214"/>
      <c r="CZ31" s="214">
        <v>2083.8933887778003</v>
      </c>
      <c r="DA31" s="214">
        <v>2985.787686783</v>
      </c>
      <c r="DB31" s="214">
        <v>3363.0658760495003</v>
      </c>
      <c r="DC31" s="214"/>
      <c r="DD31" s="214">
        <v>2029.9384800152002</v>
      </c>
      <c r="DE31" s="214">
        <v>2908.4814756821002</v>
      </c>
      <c r="DF31" s="214">
        <v>3274.0435827576002</v>
      </c>
      <c r="DG31" s="214"/>
      <c r="DH31" s="214">
        <v>1624.633332956</v>
      </c>
      <c r="DI31" s="214">
        <v>2327.7631318376002</v>
      </c>
      <c r="DJ31" s="214">
        <v>2624.1232672701999</v>
      </c>
      <c r="DK31" s="214"/>
      <c r="DL31" s="214">
        <v>1831.767412699</v>
      </c>
      <c r="DM31" s="214">
        <v>2624.543374119</v>
      </c>
      <c r="DN31" s="214">
        <v>2953.7807751905002</v>
      </c>
      <c r="DO31" s="214"/>
      <c r="DP31" s="214">
        <v>1201.2787284987</v>
      </c>
      <c r="DQ31" s="214">
        <v>1721.1836532815</v>
      </c>
      <c r="DR31" s="214">
        <v>1938.3208981975001</v>
      </c>
      <c r="DS31" s="214"/>
      <c r="DT31" s="214">
        <v>1445.887274019</v>
      </c>
      <c r="DU31" s="214">
        <v>2071.6570446889</v>
      </c>
      <c r="DV31" s="214">
        <v>2334.1695751063999</v>
      </c>
      <c r="DW31" s="214"/>
      <c r="DX31" s="214">
        <v>1784.4977058516001</v>
      </c>
      <c r="DY31" s="214">
        <v>2556.8156729694001</v>
      </c>
      <c r="DZ31" s="214">
        <v>2877.9566675158999</v>
      </c>
      <c r="EA31" s="214"/>
      <c r="EB31" s="214">
        <v>1315.2454329164</v>
      </c>
      <c r="EC31" s="214">
        <v>1884.4743401210001</v>
      </c>
      <c r="ED31" s="214">
        <v>2123.4481760589001</v>
      </c>
    </row>
    <row r="32" spans="1:134" s="11" customFormat="1" ht="12.75" x14ac:dyDescent="0.2">
      <c r="A32" s="255">
        <v>2011</v>
      </c>
      <c r="B32" s="76" t="s">
        <v>86</v>
      </c>
      <c r="C32" s="119"/>
      <c r="D32" s="212">
        <v>1750.7800010938001</v>
      </c>
      <c r="E32" s="212">
        <v>2473.7838693156</v>
      </c>
      <c r="F32" s="212">
        <v>2781.0268978999002</v>
      </c>
      <c r="G32" s="69"/>
      <c r="H32" s="212">
        <v>1672.4607535029002</v>
      </c>
      <c r="I32" s="212">
        <v>2363.1218265539001</v>
      </c>
      <c r="J32" s="212">
        <v>2656.7082202755</v>
      </c>
      <c r="K32" s="212"/>
      <c r="L32" s="212">
        <v>2529.3161643701001</v>
      </c>
      <c r="M32" s="212">
        <v>3573.8251087565</v>
      </c>
      <c r="N32" s="212">
        <v>4015.062287407</v>
      </c>
      <c r="O32" s="212"/>
      <c r="P32" s="212">
        <v>2864.0525659535001</v>
      </c>
      <c r="Q32" s="212">
        <v>4046.7945910400999</v>
      </c>
      <c r="R32" s="212">
        <v>4548.3762939368999</v>
      </c>
      <c r="S32" s="212"/>
      <c r="T32" s="212">
        <v>1934.0105928315002</v>
      </c>
      <c r="U32" s="212">
        <v>2732.6815503050002</v>
      </c>
      <c r="V32" s="212">
        <v>3071.5768565192002</v>
      </c>
      <c r="W32" s="212"/>
      <c r="X32" s="212">
        <v>1986.6238835192</v>
      </c>
      <c r="Y32" s="212">
        <v>2807.0220783745003</v>
      </c>
      <c r="Z32" s="212">
        <v>3153.8431241202002</v>
      </c>
      <c r="AA32" s="212"/>
      <c r="AB32" s="212">
        <v>2304.8098791500001</v>
      </c>
      <c r="AC32" s="212">
        <v>3256.6064824354003</v>
      </c>
      <c r="AD32" s="212">
        <v>3659.6463970657001</v>
      </c>
      <c r="AE32" s="212"/>
      <c r="AF32" s="212">
        <v>1043.377506671</v>
      </c>
      <c r="AG32" s="212">
        <v>1474.2517300842001</v>
      </c>
      <c r="AH32" s="212">
        <v>1658.6276234469001</v>
      </c>
      <c r="AI32" s="212"/>
      <c r="AJ32" s="212">
        <v>1737.8691254826001</v>
      </c>
      <c r="AK32" s="212">
        <v>2455.5413055407003</v>
      </c>
      <c r="AL32" s="212">
        <v>2759.9849489054</v>
      </c>
      <c r="AM32" s="212"/>
      <c r="AN32" s="212">
        <v>2389.6570625104</v>
      </c>
      <c r="AO32" s="212">
        <v>3376.4922438804001</v>
      </c>
      <c r="AP32" s="212">
        <v>3792.1301306003002</v>
      </c>
      <c r="AQ32" s="212"/>
      <c r="AR32" s="212">
        <v>1412.9111424754001</v>
      </c>
      <c r="AS32" s="212">
        <v>1996.3883473927001</v>
      </c>
      <c r="AT32" s="212">
        <v>2246.0265354896001</v>
      </c>
      <c r="AU32" s="212"/>
      <c r="AV32" s="212">
        <v>1424.6717923306001</v>
      </c>
      <c r="AW32" s="212">
        <v>2013.0056870277001</v>
      </c>
      <c r="AX32" s="212">
        <v>2264.1706176295002</v>
      </c>
      <c r="AY32" s="212"/>
      <c r="AZ32" s="212">
        <v>1133.9796429423</v>
      </c>
      <c r="BA32" s="212">
        <v>1602.2690155760999</v>
      </c>
      <c r="BB32" s="212">
        <v>1802.1796428676</v>
      </c>
      <c r="BC32" s="212"/>
      <c r="BD32" s="212">
        <v>1362.8783944927</v>
      </c>
      <c r="BE32" s="212">
        <v>1925.6940255363002</v>
      </c>
      <c r="BF32" s="212">
        <v>2168.4814370276999</v>
      </c>
      <c r="BG32" s="212"/>
      <c r="BH32" s="212">
        <v>1982.3508919096</v>
      </c>
      <c r="BI32" s="212">
        <v>2800.9845078569001</v>
      </c>
      <c r="BJ32" s="212">
        <v>3147.6844272649</v>
      </c>
      <c r="BK32" s="212"/>
      <c r="BL32" s="212">
        <v>1869.5576150385</v>
      </c>
      <c r="BM32" s="212">
        <v>2641.6120060480002</v>
      </c>
      <c r="BN32" s="212">
        <v>2968.8045984826999</v>
      </c>
      <c r="BO32" s="212"/>
      <c r="BP32" s="212">
        <v>1659.3490649405001</v>
      </c>
      <c r="BQ32" s="212">
        <v>2344.5955219097</v>
      </c>
      <c r="BR32" s="212">
        <v>2637.1457404864</v>
      </c>
      <c r="BS32" s="212"/>
      <c r="BT32" s="212">
        <v>1443.549774201</v>
      </c>
      <c r="BU32" s="212">
        <v>2039.6795392577001</v>
      </c>
      <c r="BV32" s="212">
        <v>2293.1950140476001</v>
      </c>
      <c r="BW32" s="212"/>
      <c r="BX32" s="212">
        <v>1876.5856154368</v>
      </c>
      <c r="BY32" s="212">
        <v>2651.5422965518001</v>
      </c>
      <c r="BZ32" s="212">
        <v>2982.8037278137003</v>
      </c>
      <c r="CA32" s="212"/>
      <c r="CB32" s="212">
        <v>2440.5746786374002</v>
      </c>
      <c r="CC32" s="212">
        <v>3448.4368499191</v>
      </c>
      <c r="CD32" s="212">
        <v>3873.8625785288</v>
      </c>
      <c r="CE32" s="212"/>
      <c r="CF32" s="212">
        <v>1036.6033564404001</v>
      </c>
      <c r="CG32" s="212">
        <v>1464.6801199686001</v>
      </c>
      <c r="CH32" s="212">
        <v>1648.7407068405</v>
      </c>
      <c r="CI32" s="212"/>
      <c r="CJ32" s="212">
        <v>1331.9907051197001</v>
      </c>
      <c r="CK32" s="212">
        <v>1882.0509249276001</v>
      </c>
      <c r="CL32" s="212">
        <v>2116.5492221478003</v>
      </c>
      <c r="CM32" s="212"/>
      <c r="CN32" s="212">
        <v>1770.2491370782</v>
      </c>
      <c r="CO32" s="212">
        <v>2501.2929992562999</v>
      </c>
      <c r="CP32" s="212">
        <v>2812.8858828900002</v>
      </c>
      <c r="CQ32" s="212"/>
      <c r="CR32" s="212">
        <v>2641.9739847736</v>
      </c>
      <c r="CS32" s="212">
        <v>3733.0062158586002</v>
      </c>
      <c r="CT32" s="212">
        <v>4194.3861666592002</v>
      </c>
      <c r="CU32" s="212"/>
      <c r="CV32" s="212">
        <v>1338.0848363271</v>
      </c>
      <c r="CW32" s="212">
        <v>1890.661694681</v>
      </c>
      <c r="CX32" s="212">
        <v>2126.5842310285002</v>
      </c>
      <c r="CY32" s="212"/>
      <c r="CZ32" s="212">
        <v>2160.851599914</v>
      </c>
      <c r="DA32" s="212">
        <v>3053.1990475744001</v>
      </c>
      <c r="DB32" s="212">
        <v>3433.7125395762</v>
      </c>
      <c r="DC32" s="212"/>
      <c r="DD32" s="212">
        <v>1977.2505910662001</v>
      </c>
      <c r="DE32" s="212">
        <v>2793.7779816530001</v>
      </c>
      <c r="DF32" s="212">
        <v>3140.2988200184</v>
      </c>
      <c r="DG32" s="212"/>
      <c r="DH32" s="212">
        <v>1701.1184949754002</v>
      </c>
      <c r="DI32" s="212">
        <v>2403.6140977366999</v>
      </c>
      <c r="DJ32" s="212">
        <v>2706.5219606613</v>
      </c>
      <c r="DK32" s="212"/>
      <c r="DL32" s="212">
        <v>2000.1815755927</v>
      </c>
      <c r="DM32" s="212">
        <v>2826.1785685878003</v>
      </c>
      <c r="DN32" s="212">
        <v>3175.3579100677002</v>
      </c>
      <c r="DO32" s="212"/>
      <c r="DP32" s="212">
        <v>1220.7093120551001</v>
      </c>
      <c r="DQ32" s="212">
        <v>1724.814655981</v>
      </c>
      <c r="DR32" s="212">
        <v>1939.7467310021</v>
      </c>
      <c r="DS32" s="212"/>
      <c r="DT32" s="212">
        <v>1520.9882177376001</v>
      </c>
      <c r="DU32" s="212">
        <v>2149.0970402378002</v>
      </c>
      <c r="DV32" s="212">
        <v>2418.6199252068</v>
      </c>
      <c r="DW32" s="212"/>
      <c r="DX32" s="212">
        <v>1785.7245863715</v>
      </c>
      <c r="DY32" s="212">
        <v>2523.1592056375002</v>
      </c>
      <c r="DZ32" s="212">
        <v>2835.5785761174002</v>
      </c>
      <c r="EA32" s="212"/>
      <c r="EB32" s="212">
        <v>1295.3281096150001</v>
      </c>
      <c r="EC32" s="212">
        <v>1830.2481071492</v>
      </c>
      <c r="ED32" s="212">
        <v>2059.5536706334001</v>
      </c>
    </row>
    <row r="33" spans="1:134" s="11" customFormat="1" ht="12.75" x14ac:dyDescent="0.2">
      <c r="A33" s="256"/>
      <c r="B33" s="77" t="s">
        <v>88</v>
      </c>
      <c r="C33" s="120"/>
      <c r="D33" s="213">
        <v>1762.6623269673</v>
      </c>
      <c r="E33" s="213">
        <v>2496.8062702197003</v>
      </c>
      <c r="F33" s="213">
        <v>2797.5918325591001</v>
      </c>
      <c r="G33" s="70"/>
      <c r="H33" s="213">
        <v>1647.0930116583002</v>
      </c>
      <c r="I33" s="213">
        <v>2333.1026573984</v>
      </c>
      <c r="J33" s="213">
        <v>2614.6315672665</v>
      </c>
      <c r="K33" s="213"/>
      <c r="L33" s="213">
        <v>2476.6180241361003</v>
      </c>
      <c r="M33" s="213">
        <v>3508.1225240918002</v>
      </c>
      <c r="N33" s="213">
        <v>3928.9515420596999</v>
      </c>
      <c r="O33" s="213"/>
      <c r="P33" s="213">
        <v>2948.5229158058</v>
      </c>
      <c r="Q33" s="213">
        <v>4176.5744870356002</v>
      </c>
      <c r="R33" s="213">
        <v>4678.6325980955999</v>
      </c>
      <c r="S33" s="213"/>
      <c r="T33" s="213">
        <v>2000.6951099384</v>
      </c>
      <c r="U33" s="213">
        <v>2833.9790434431002</v>
      </c>
      <c r="V33" s="213">
        <v>3174.8466098951003</v>
      </c>
      <c r="W33" s="213"/>
      <c r="X33" s="213">
        <v>2064.8638745277999</v>
      </c>
      <c r="Y33" s="213">
        <v>2924.8739195223002</v>
      </c>
      <c r="Z33" s="213">
        <v>3275.7947708233</v>
      </c>
      <c r="AA33" s="213"/>
      <c r="AB33" s="213">
        <v>2373.9650208246999</v>
      </c>
      <c r="AC33" s="213">
        <v>3362.7148311926003</v>
      </c>
      <c r="AD33" s="213">
        <v>3766.5397333135002</v>
      </c>
      <c r="AE33" s="213"/>
      <c r="AF33" s="213">
        <v>1062.7568693058001</v>
      </c>
      <c r="AG33" s="213">
        <v>1505.3921414246001</v>
      </c>
      <c r="AH33" s="213">
        <v>1687.9755147429</v>
      </c>
      <c r="AI33" s="213"/>
      <c r="AJ33" s="213">
        <v>1773.3321173087002</v>
      </c>
      <c r="AK33" s="213">
        <v>2511.9199984811003</v>
      </c>
      <c r="AL33" s="213">
        <v>2813.9320593358002</v>
      </c>
      <c r="AM33" s="213"/>
      <c r="AN33" s="213">
        <v>2544.5278724811001</v>
      </c>
      <c r="AO33" s="213">
        <v>3604.3166348772002</v>
      </c>
      <c r="AP33" s="213">
        <v>4035.2674620629</v>
      </c>
      <c r="AQ33" s="213"/>
      <c r="AR33" s="213">
        <v>1490.3864051041</v>
      </c>
      <c r="AS33" s="213">
        <v>2111.1281862569999</v>
      </c>
      <c r="AT33" s="213">
        <v>2366.5230902306002</v>
      </c>
      <c r="AU33" s="213"/>
      <c r="AV33" s="213">
        <v>1475.4862991798</v>
      </c>
      <c r="AW33" s="213">
        <v>2090.0222277706002</v>
      </c>
      <c r="AX33" s="213">
        <v>2343.1742124217003</v>
      </c>
      <c r="AY33" s="213"/>
      <c r="AZ33" s="213">
        <v>1081.2499625423</v>
      </c>
      <c r="BA33" s="213">
        <v>1531.5875564183</v>
      </c>
      <c r="BB33" s="213">
        <v>1716.7712349355002</v>
      </c>
      <c r="BC33" s="213"/>
      <c r="BD33" s="213">
        <v>1400.1833963107001</v>
      </c>
      <c r="BE33" s="213">
        <v>1983.3558758704</v>
      </c>
      <c r="BF33" s="213">
        <v>2225.1212641480001</v>
      </c>
      <c r="BG33" s="213"/>
      <c r="BH33" s="213">
        <v>1927.4022719109</v>
      </c>
      <c r="BI33" s="213">
        <v>2730.1599427852002</v>
      </c>
      <c r="BJ33" s="213">
        <v>3058.2324024049003</v>
      </c>
      <c r="BK33" s="213"/>
      <c r="BL33" s="213">
        <v>1903.8428087780001</v>
      </c>
      <c r="BM33" s="213">
        <v>2696.7880289630002</v>
      </c>
      <c r="BN33" s="213">
        <v>3021.1276575626002</v>
      </c>
      <c r="BO33" s="213"/>
      <c r="BP33" s="213">
        <v>1678.1787555430001</v>
      </c>
      <c r="BQ33" s="213">
        <v>2377.1355269153</v>
      </c>
      <c r="BR33" s="213">
        <v>2664.5163166171001</v>
      </c>
      <c r="BS33" s="213"/>
      <c r="BT33" s="213">
        <v>1540.8181636503</v>
      </c>
      <c r="BU33" s="213">
        <v>2182.5646315875001</v>
      </c>
      <c r="BV33" s="213">
        <v>2445.7698426831003</v>
      </c>
      <c r="BW33" s="213"/>
      <c r="BX33" s="213">
        <v>1793.5160799858002</v>
      </c>
      <c r="BY33" s="213">
        <v>2540.5105253216002</v>
      </c>
      <c r="BZ33" s="213">
        <v>2847.7522403076</v>
      </c>
      <c r="CA33" s="213"/>
      <c r="CB33" s="213">
        <v>2452.0039155374002</v>
      </c>
      <c r="CC33" s="213">
        <v>3473.2567079086002</v>
      </c>
      <c r="CD33" s="213">
        <v>3889.454876668</v>
      </c>
      <c r="CE33" s="213"/>
      <c r="CF33" s="213">
        <v>1044.8237204547002</v>
      </c>
      <c r="CG33" s="213">
        <v>1479.9898860912001</v>
      </c>
      <c r="CH33" s="213">
        <v>1660.0076469694</v>
      </c>
      <c r="CI33" s="213"/>
      <c r="CJ33" s="213">
        <v>1314.6090650574001</v>
      </c>
      <c r="CK33" s="213">
        <v>1862.1400743103002</v>
      </c>
      <c r="CL33" s="213">
        <v>2087.0083197049998</v>
      </c>
      <c r="CM33" s="213"/>
      <c r="CN33" s="213">
        <v>1833.8664293324</v>
      </c>
      <c r="CO33" s="213">
        <v>2597.6666826371002</v>
      </c>
      <c r="CP33" s="213">
        <v>2911.3107219829003</v>
      </c>
      <c r="CQ33" s="213"/>
      <c r="CR33" s="213">
        <v>2641.9626330780002</v>
      </c>
      <c r="CS33" s="213">
        <v>3742.3327015246</v>
      </c>
      <c r="CT33" s="213">
        <v>4191.3739206422997</v>
      </c>
      <c r="CU33" s="213"/>
      <c r="CV33" s="213">
        <v>1401.3116481217</v>
      </c>
      <c r="CW33" s="213">
        <v>1984.9540414141002</v>
      </c>
      <c r="CX33" s="213">
        <v>2224.9855752253002</v>
      </c>
      <c r="CY33" s="213"/>
      <c r="CZ33" s="213">
        <v>2154.4432786214002</v>
      </c>
      <c r="DA33" s="213">
        <v>3051.7628955908999</v>
      </c>
      <c r="DB33" s="213">
        <v>3420.0236894631003</v>
      </c>
      <c r="DC33" s="213"/>
      <c r="DD33" s="213">
        <v>2093.6891142254999</v>
      </c>
      <c r="DE33" s="213">
        <v>2965.7047911627001</v>
      </c>
      <c r="DF33" s="213">
        <v>3322.4133217591002</v>
      </c>
      <c r="DG33" s="213"/>
      <c r="DH33" s="213">
        <v>1607.4217278386</v>
      </c>
      <c r="DI33" s="213">
        <v>2276.9083945080001</v>
      </c>
      <c r="DJ33" s="213">
        <v>2554.4470067314001</v>
      </c>
      <c r="DK33" s="213"/>
      <c r="DL33" s="213">
        <v>1793.9289960175001</v>
      </c>
      <c r="DM33" s="213">
        <v>2541.0954197290002</v>
      </c>
      <c r="DN33" s="213">
        <v>2845.8920738287002</v>
      </c>
      <c r="DO33" s="213"/>
      <c r="DP33" s="213">
        <v>1318.6557704008001</v>
      </c>
      <c r="DQ33" s="213">
        <v>1867.8722211434001</v>
      </c>
      <c r="DR33" s="213">
        <v>2093.2645834729001</v>
      </c>
      <c r="DS33" s="213"/>
      <c r="DT33" s="213">
        <v>1435.4891355051</v>
      </c>
      <c r="DU33" s="213">
        <v>2033.3663569744001</v>
      </c>
      <c r="DV33" s="213">
        <v>2280.1897352871001</v>
      </c>
      <c r="DW33" s="213"/>
      <c r="DX33" s="213">
        <v>1781.7359295621</v>
      </c>
      <c r="DY33" s="213">
        <v>2523.8239751004003</v>
      </c>
      <c r="DZ33" s="213">
        <v>2827.0536519202001</v>
      </c>
      <c r="EA33" s="213"/>
      <c r="EB33" s="213">
        <v>1259.8052105002</v>
      </c>
      <c r="EC33" s="213">
        <v>1784.5105671737001</v>
      </c>
      <c r="ED33" s="213">
        <v>2001.0655354617002</v>
      </c>
    </row>
    <row r="34" spans="1:134" s="11" customFormat="1" ht="12.75" x14ac:dyDescent="0.2">
      <c r="A34" s="256"/>
      <c r="B34" s="77" t="s">
        <v>89</v>
      </c>
      <c r="C34" s="120"/>
      <c r="D34" s="213">
        <v>1763.1022882585</v>
      </c>
      <c r="E34" s="213">
        <v>2487.0802787820003</v>
      </c>
      <c r="F34" s="213">
        <v>2793.5705146446003</v>
      </c>
      <c r="G34" s="70"/>
      <c r="H34" s="213">
        <v>1653.4931283246001</v>
      </c>
      <c r="I34" s="213">
        <v>2332.4626018265999</v>
      </c>
      <c r="J34" s="213">
        <v>2620.1861089282002</v>
      </c>
      <c r="K34" s="213"/>
      <c r="L34" s="213">
        <v>2427.7540333818001</v>
      </c>
      <c r="M34" s="213">
        <v>3424.6561974128999</v>
      </c>
      <c r="N34" s="213">
        <v>3844.7261396583999</v>
      </c>
      <c r="O34" s="213"/>
      <c r="P34" s="213">
        <v>2888.3480918937003</v>
      </c>
      <c r="Q34" s="213">
        <v>4074.3827657905999</v>
      </c>
      <c r="R34" s="213">
        <v>4575.4070203751999</v>
      </c>
      <c r="S34" s="213"/>
      <c r="T34" s="213">
        <v>2006.9904794306001</v>
      </c>
      <c r="U34" s="213">
        <v>2831.1156274578002</v>
      </c>
      <c r="V34" s="213">
        <v>3179.4023295949</v>
      </c>
      <c r="W34" s="213"/>
      <c r="X34" s="213">
        <v>2153.8102206441999</v>
      </c>
      <c r="Y34" s="213">
        <v>3038.2235674450003</v>
      </c>
      <c r="Z34" s="213">
        <v>3411.0125322588001</v>
      </c>
      <c r="AA34" s="213"/>
      <c r="AB34" s="213">
        <v>2277.7594770845999</v>
      </c>
      <c r="AC34" s="213">
        <v>3213.0697764913002</v>
      </c>
      <c r="AD34" s="213">
        <v>3607.7437984392</v>
      </c>
      <c r="AE34" s="213"/>
      <c r="AF34" s="213">
        <v>1023.9743936681</v>
      </c>
      <c r="AG34" s="213">
        <v>1444.4462680524</v>
      </c>
      <c r="AH34" s="213">
        <v>1623.5285297163</v>
      </c>
      <c r="AI34" s="213"/>
      <c r="AJ34" s="213">
        <v>1737.9714593043</v>
      </c>
      <c r="AK34" s="213">
        <v>2451.6300445569</v>
      </c>
      <c r="AL34" s="213">
        <v>2753.1521597790002</v>
      </c>
      <c r="AM34" s="213"/>
      <c r="AN34" s="213">
        <v>2591.7689495432001</v>
      </c>
      <c r="AO34" s="213">
        <v>3656.0201211783001</v>
      </c>
      <c r="AP34" s="213">
        <v>4103.1973495269003</v>
      </c>
      <c r="AQ34" s="213"/>
      <c r="AR34" s="213">
        <v>1585.6993072915</v>
      </c>
      <c r="AS34" s="213">
        <v>2236.8307848652003</v>
      </c>
      <c r="AT34" s="213">
        <v>2513.7527694329001</v>
      </c>
      <c r="AU34" s="213"/>
      <c r="AV34" s="213">
        <v>1489.6772487017001</v>
      </c>
      <c r="AW34" s="213">
        <v>2101.3794444426003</v>
      </c>
      <c r="AX34" s="213">
        <v>2361.6105183896002</v>
      </c>
      <c r="AY34" s="213"/>
      <c r="AZ34" s="213">
        <v>1045.5029785718</v>
      </c>
      <c r="BA34" s="213">
        <v>1474.8150783596</v>
      </c>
      <c r="BB34" s="213">
        <v>1657.0585861715001</v>
      </c>
      <c r="BC34" s="213"/>
      <c r="BD34" s="213">
        <v>1408.5577930755001</v>
      </c>
      <c r="BE34" s="213">
        <v>1986.9501230941</v>
      </c>
      <c r="BF34" s="213">
        <v>2234.9416550125002</v>
      </c>
      <c r="BG34" s="213"/>
      <c r="BH34" s="213">
        <v>1916.5098529568002</v>
      </c>
      <c r="BI34" s="213">
        <v>2703.4811826423002</v>
      </c>
      <c r="BJ34" s="213">
        <v>3036.0738441361</v>
      </c>
      <c r="BK34" s="213"/>
      <c r="BL34" s="213">
        <v>1979.2046071417001</v>
      </c>
      <c r="BM34" s="213">
        <v>2791.9201165343002</v>
      </c>
      <c r="BN34" s="213">
        <v>3135.3530468057002</v>
      </c>
      <c r="BO34" s="213"/>
      <c r="BP34" s="213">
        <v>1655.7940129656001</v>
      </c>
      <c r="BQ34" s="213">
        <v>2335.7082925913001</v>
      </c>
      <c r="BR34" s="213">
        <v>2624.4626972635001</v>
      </c>
      <c r="BS34" s="213"/>
      <c r="BT34" s="213">
        <v>1577.1157266349001</v>
      </c>
      <c r="BU34" s="213">
        <v>2224.7225513756002</v>
      </c>
      <c r="BV34" s="213">
        <v>2498.9318421507</v>
      </c>
      <c r="BW34" s="213"/>
      <c r="BX34" s="213">
        <v>1774.1032271417</v>
      </c>
      <c r="BY34" s="213">
        <v>2502.5985038599001</v>
      </c>
      <c r="BZ34" s="213">
        <v>2812.2263022657003</v>
      </c>
      <c r="CA34" s="213"/>
      <c r="CB34" s="213">
        <v>2409.169134622</v>
      </c>
      <c r="CC34" s="213">
        <v>3398.4398312404001</v>
      </c>
      <c r="CD34" s="213">
        <v>3815.0561827301003</v>
      </c>
      <c r="CE34" s="213"/>
      <c r="CF34" s="213">
        <v>1051.0866807884001</v>
      </c>
      <c r="CG34" s="213">
        <v>1482.6916013258001</v>
      </c>
      <c r="CH34" s="213">
        <v>1667.1970080544002</v>
      </c>
      <c r="CI34" s="213"/>
      <c r="CJ34" s="213">
        <v>1275.4563928752</v>
      </c>
      <c r="CK34" s="213">
        <v>1799.1936499042001</v>
      </c>
      <c r="CL34" s="213">
        <v>2021.5208689695</v>
      </c>
      <c r="CM34" s="213"/>
      <c r="CN34" s="213">
        <v>1713.8711987751001</v>
      </c>
      <c r="CO34" s="213">
        <v>2417.6335583208001</v>
      </c>
      <c r="CP34" s="213">
        <v>2716.5452872766</v>
      </c>
      <c r="CQ34" s="213"/>
      <c r="CR34" s="213">
        <v>2566.6529661161003</v>
      </c>
      <c r="CS34" s="213">
        <v>3620.5908284595002</v>
      </c>
      <c r="CT34" s="213">
        <v>4064.7846678866999</v>
      </c>
      <c r="CU34" s="213"/>
      <c r="CV34" s="213">
        <v>1380.0767954634</v>
      </c>
      <c r="CW34" s="213">
        <v>1946.7740493899</v>
      </c>
      <c r="CX34" s="213">
        <v>2187.4562216578001</v>
      </c>
      <c r="CY34" s="213"/>
      <c r="CZ34" s="213">
        <v>2023.3940695937001</v>
      </c>
      <c r="DA34" s="213">
        <v>2854.2549801018999</v>
      </c>
      <c r="DB34" s="213">
        <v>3206.5806546467002</v>
      </c>
      <c r="DC34" s="213"/>
      <c r="DD34" s="213">
        <v>2101.9918004567999</v>
      </c>
      <c r="DE34" s="213">
        <v>2965.1270875732002</v>
      </c>
      <c r="DF34" s="213">
        <v>3329.7331461307999</v>
      </c>
      <c r="DG34" s="213"/>
      <c r="DH34" s="213">
        <v>1629.3143904713002</v>
      </c>
      <c r="DI34" s="213">
        <v>2298.3554133319003</v>
      </c>
      <c r="DJ34" s="213">
        <v>2584.8978297629001</v>
      </c>
      <c r="DK34" s="213"/>
      <c r="DL34" s="213">
        <v>1834.9523362439002</v>
      </c>
      <c r="DM34" s="213">
        <v>2588.4339203513</v>
      </c>
      <c r="DN34" s="213">
        <v>2906.0593924422001</v>
      </c>
      <c r="DO34" s="213"/>
      <c r="DP34" s="213">
        <v>1277.7603486788</v>
      </c>
      <c r="DQ34" s="213">
        <v>1802.4436729349002</v>
      </c>
      <c r="DR34" s="213">
        <v>2024.8892030454001</v>
      </c>
      <c r="DS34" s="213"/>
      <c r="DT34" s="213">
        <v>1467.8436825803001</v>
      </c>
      <c r="DU34" s="213">
        <v>2070.5804192938999</v>
      </c>
      <c r="DV34" s="213">
        <v>2327.8016835429003</v>
      </c>
      <c r="DW34" s="213"/>
      <c r="DX34" s="213">
        <v>1784.579307621</v>
      </c>
      <c r="DY34" s="213">
        <v>2517.3763493273</v>
      </c>
      <c r="DZ34" s="213">
        <v>2826.8622134603002</v>
      </c>
      <c r="EA34" s="213"/>
      <c r="EB34" s="213">
        <v>1308.0155963295001</v>
      </c>
      <c r="EC34" s="213">
        <v>1845.1225522393001</v>
      </c>
      <c r="ED34" s="213">
        <v>2074.0930229547002</v>
      </c>
    </row>
    <row r="35" spans="1:134" s="11" customFormat="1" ht="12.75" x14ac:dyDescent="0.2">
      <c r="A35" s="257"/>
      <c r="B35" s="78" t="s">
        <v>90</v>
      </c>
      <c r="C35" s="121"/>
      <c r="D35" s="214">
        <v>1765.5307332002001</v>
      </c>
      <c r="E35" s="214">
        <v>2444.0879130974999</v>
      </c>
      <c r="F35" s="214">
        <v>2730.9185471475002</v>
      </c>
      <c r="G35" s="71"/>
      <c r="H35" s="214">
        <v>1602.7293886443001</v>
      </c>
      <c r="I35" s="214">
        <v>2218.7161362247002</v>
      </c>
      <c r="J35" s="214">
        <v>2479.2696435174003</v>
      </c>
      <c r="K35" s="214"/>
      <c r="L35" s="214">
        <v>2456.6013763506003</v>
      </c>
      <c r="M35" s="214">
        <v>3400.7619455903</v>
      </c>
      <c r="N35" s="214">
        <v>3799.3573787703999</v>
      </c>
      <c r="O35" s="214"/>
      <c r="P35" s="214">
        <v>3346.0361845068001</v>
      </c>
      <c r="Q35" s="214">
        <v>4632.0386507895</v>
      </c>
      <c r="R35" s="214">
        <v>5175.2612229124998</v>
      </c>
      <c r="S35" s="214"/>
      <c r="T35" s="214">
        <v>2079.5756241291001</v>
      </c>
      <c r="U35" s="214">
        <v>2878.8315896905001</v>
      </c>
      <c r="V35" s="214">
        <v>3216.5155816658003</v>
      </c>
      <c r="W35" s="214"/>
      <c r="X35" s="214">
        <v>2101.0650140032003</v>
      </c>
      <c r="Y35" s="214">
        <v>2908.580127659</v>
      </c>
      <c r="Z35" s="214">
        <v>3249.5371070422002</v>
      </c>
      <c r="AA35" s="214"/>
      <c r="AB35" s="214">
        <v>2341.3260993181002</v>
      </c>
      <c r="AC35" s="214">
        <v>3241.1822192361001</v>
      </c>
      <c r="AD35" s="214">
        <v>3621.1905993454002</v>
      </c>
      <c r="AE35" s="214"/>
      <c r="AF35" s="214">
        <v>1029.3383435124001</v>
      </c>
      <c r="AG35" s="214">
        <v>1424.9502184006001</v>
      </c>
      <c r="AH35" s="214">
        <v>1592.4169497160001</v>
      </c>
      <c r="AI35" s="214"/>
      <c r="AJ35" s="214">
        <v>1943.3980392021001</v>
      </c>
      <c r="AK35" s="214">
        <v>2690.3160441404002</v>
      </c>
      <c r="AL35" s="214">
        <v>3005.9739673662002</v>
      </c>
      <c r="AM35" s="214"/>
      <c r="AN35" s="214">
        <v>2543.2807305182</v>
      </c>
      <c r="AO35" s="214">
        <v>3520.7553038775</v>
      </c>
      <c r="AP35" s="214">
        <v>3933.119109106</v>
      </c>
      <c r="AQ35" s="214"/>
      <c r="AR35" s="214">
        <v>1572.9594106872</v>
      </c>
      <c r="AS35" s="214">
        <v>2177.5044813212003</v>
      </c>
      <c r="AT35" s="214">
        <v>2433.4409501556001</v>
      </c>
      <c r="AU35" s="214"/>
      <c r="AV35" s="214">
        <v>1467.1874310347</v>
      </c>
      <c r="AW35" s="214">
        <v>2031.0805125100001</v>
      </c>
      <c r="AX35" s="214">
        <v>2269.7355302944002</v>
      </c>
      <c r="AY35" s="214"/>
      <c r="AZ35" s="214">
        <v>1034.8398720139</v>
      </c>
      <c r="BA35" s="214">
        <v>1432.5661828589</v>
      </c>
      <c r="BB35" s="214">
        <v>1600.8484693655</v>
      </c>
      <c r="BC35" s="214"/>
      <c r="BD35" s="214">
        <v>1483.0919404117001</v>
      </c>
      <c r="BE35" s="214">
        <v>2053.0976988446</v>
      </c>
      <c r="BF35" s="214">
        <v>2294.7958520788002</v>
      </c>
      <c r="BG35" s="214"/>
      <c r="BH35" s="214">
        <v>1936.3450497430001</v>
      </c>
      <c r="BI35" s="214">
        <v>2680.5523362852</v>
      </c>
      <c r="BJ35" s="214">
        <v>2995.0244295666002</v>
      </c>
      <c r="BK35" s="214"/>
      <c r="BL35" s="214">
        <v>1848.2261754703002</v>
      </c>
      <c r="BM35" s="214">
        <v>2558.5661983631999</v>
      </c>
      <c r="BN35" s="214">
        <v>2858.7027588014003</v>
      </c>
      <c r="BO35" s="214"/>
      <c r="BP35" s="214">
        <v>1708.5341255828</v>
      </c>
      <c r="BQ35" s="214">
        <v>2365.1854521290002</v>
      </c>
      <c r="BR35" s="214">
        <v>2642.9991906435002</v>
      </c>
      <c r="BS35" s="214"/>
      <c r="BT35" s="214">
        <v>1481.7623271547</v>
      </c>
      <c r="BU35" s="214">
        <v>2051.2570672263</v>
      </c>
      <c r="BV35" s="214">
        <v>2292.0970091293002</v>
      </c>
      <c r="BW35" s="214"/>
      <c r="BX35" s="214">
        <v>1845.3385013179</v>
      </c>
      <c r="BY35" s="214">
        <v>2554.5686868161001</v>
      </c>
      <c r="BZ35" s="214">
        <v>2854.6593854298999</v>
      </c>
      <c r="CA35" s="214"/>
      <c r="CB35" s="214">
        <v>2472.6985775089001</v>
      </c>
      <c r="CC35" s="214">
        <v>3423.0458821119</v>
      </c>
      <c r="CD35" s="214">
        <v>3824.2091247006001</v>
      </c>
      <c r="CE35" s="214"/>
      <c r="CF35" s="214">
        <v>1091.6505776930001</v>
      </c>
      <c r="CG35" s="214">
        <v>1511.2112930650001</v>
      </c>
      <c r="CH35" s="214">
        <v>1689.0315824277</v>
      </c>
      <c r="CI35" s="214"/>
      <c r="CJ35" s="214">
        <v>1348.7661272649</v>
      </c>
      <c r="CK35" s="214">
        <v>1867.1456278013002</v>
      </c>
      <c r="CL35" s="214">
        <v>2086.4195927005003</v>
      </c>
      <c r="CM35" s="214"/>
      <c r="CN35" s="214">
        <v>1765.5064231254</v>
      </c>
      <c r="CO35" s="214">
        <v>2444.0542597837002</v>
      </c>
      <c r="CP35" s="214">
        <v>2730.9735902269999</v>
      </c>
      <c r="CQ35" s="214"/>
      <c r="CR35" s="214">
        <v>2661.6970834139001</v>
      </c>
      <c r="CS35" s="214">
        <v>3684.6833349127</v>
      </c>
      <c r="CT35" s="214">
        <v>4116.5848726787999</v>
      </c>
      <c r="CU35" s="214"/>
      <c r="CV35" s="214">
        <v>1379.9980179778001</v>
      </c>
      <c r="CW35" s="214">
        <v>1910.3810612939001</v>
      </c>
      <c r="CX35" s="214">
        <v>2134.7240971512001</v>
      </c>
      <c r="CY35" s="214"/>
      <c r="CZ35" s="214">
        <v>2124.8599091174001</v>
      </c>
      <c r="DA35" s="214">
        <v>2941.5202597386001</v>
      </c>
      <c r="DB35" s="214">
        <v>3286.9747859189001</v>
      </c>
      <c r="DC35" s="214"/>
      <c r="DD35" s="214">
        <v>2153.4602671882003</v>
      </c>
      <c r="DE35" s="214">
        <v>2981.1127676210999</v>
      </c>
      <c r="DF35" s="214">
        <v>3330.7806899295001</v>
      </c>
      <c r="DG35" s="214"/>
      <c r="DH35" s="214">
        <v>1703.1502489049001</v>
      </c>
      <c r="DI35" s="214">
        <v>2357.7323573362</v>
      </c>
      <c r="DJ35" s="214">
        <v>2635.1684957621001</v>
      </c>
      <c r="DK35" s="214"/>
      <c r="DL35" s="214">
        <v>1774.7988647991001</v>
      </c>
      <c r="DM35" s="214">
        <v>2456.9181221627</v>
      </c>
      <c r="DN35" s="214">
        <v>2744.9528510056002</v>
      </c>
      <c r="DO35" s="214"/>
      <c r="DP35" s="214">
        <v>1329.4582429774</v>
      </c>
      <c r="DQ35" s="214">
        <v>1840.4170267482</v>
      </c>
      <c r="DR35" s="214">
        <v>2056.5584190680001</v>
      </c>
      <c r="DS35" s="214"/>
      <c r="DT35" s="214">
        <v>1421.018452238</v>
      </c>
      <c r="DU35" s="214">
        <v>1967.1671288940001</v>
      </c>
      <c r="DV35" s="214">
        <v>2198.4217820918002</v>
      </c>
      <c r="DW35" s="214"/>
      <c r="DX35" s="214">
        <v>1773.0121468316001</v>
      </c>
      <c r="DY35" s="214">
        <v>2454.4447039964002</v>
      </c>
      <c r="DZ35" s="214">
        <v>2742.2829652774003</v>
      </c>
      <c r="EA35" s="214"/>
      <c r="EB35" s="214">
        <v>1286.7182648501</v>
      </c>
      <c r="EC35" s="214">
        <v>1781.2505325136001</v>
      </c>
      <c r="ED35" s="214">
        <v>1990.6635633455001</v>
      </c>
    </row>
    <row r="36" spans="1:134" s="11" customFormat="1" ht="12.75" x14ac:dyDescent="0.2">
      <c r="A36" s="255">
        <v>2012</v>
      </c>
      <c r="B36" s="76" t="s">
        <v>86</v>
      </c>
      <c r="C36" s="119"/>
      <c r="D36" s="212">
        <v>1820.0090014426</v>
      </c>
      <c r="E36" s="212">
        <v>2475.5204106983001</v>
      </c>
      <c r="F36" s="212">
        <v>2737.6537480838001</v>
      </c>
      <c r="G36" s="69"/>
      <c r="H36" s="212">
        <v>1712.6312456477001</v>
      </c>
      <c r="I36" s="212">
        <v>2329.4684813316999</v>
      </c>
      <c r="J36" s="212">
        <v>2576.1559923523</v>
      </c>
      <c r="K36" s="212"/>
      <c r="L36" s="212">
        <v>2520.2957880351</v>
      </c>
      <c r="M36" s="212">
        <v>3428.0290148745003</v>
      </c>
      <c r="N36" s="212">
        <v>3791.7951528200001</v>
      </c>
      <c r="O36" s="212"/>
      <c r="P36" s="212">
        <v>3077.0973604891001</v>
      </c>
      <c r="Q36" s="212">
        <v>4185.3734325263003</v>
      </c>
      <c r="R36" s="212">
        <v>4628.9730548916004</v>
      </c>
      <c r="S36" s="212"/>
      <c r="T36" s="212">
        <v>2121.3751034603001</v>
      </c>
      <c r="U36" s="212">
        <v>2885.4293375476</v>
      </c>
      <c r="V36" s="212">
        <v>3191.1746111057</v>
      </c>
      <c r="W36" s="212"/>
      <c r="X36" s="212">
        <v>2078.9127810243999</v>
      </c>
      <c r="Y36" s="212">
        <v>2827.6733892021002</v>
      </c>
      <c r="Z36" s="212">
        <v>3127.6872185748002</v>
      </c>
      <c r="AA36" s="212"/>
      <c r="AB36" s="212">
        <v>2487.5860826953999</v>
      </c>
      <c r="AC36" s="212">
        <v>3383.5382771186</v>
      </c>
      <c r="AD36" s="212">
        <v>3742.3767297364002</v>
      </c>
      <c r="AE36" s="212"/>
      <c r="AF36" s="212">
        <v>1060.0051531735</v>
      </c>
      <c r="AG36" s="212">
        <v>1441.7864911912</v>
      </c>
      <c r="AH36" s="212">
        <v>1594.0885418425</v>
      </c>
      <c r="AI36" s="212"/>
      <c r="AJ36" s="212">
        <v>1929.8667999066001</v>
      </c>
      <c r="AK36" s="212">
        <v>2624.9456180222001</v>
      </c>
      <c r="AL36" s="212">
        <v>2903.1226753742003</v>
      </c>
      <c r="AM36" s="212"/>
      <c r="AN36" s="212">
        <v>2585.1458765151001</v>
      </c>
      <c r="AO36" s="212">
        <v>3516.2361157957002</v>
      </c>
      <c r="AP36" s="212">
        <v>3889.7651814453002</v>
      </c>
      <c r="AQ36" s="212"/>
      <c r="AR36" s="212">
        <v>1588.1608355304002</v>
      </c>
      <c r="AS36" s="212">
        <v>2160.1676479132002</v>
      </c>
      <c r="AT36" s="212">
        <v>2388.4059583244002</v>
      </c>
      <c r="AU36" s="212"/>
      <c r="AV36" s="212">
        <v>1514.5014978598001</v>
      </c>
      <c r="AW36" s="212">
        <v>2059.9784764874003</v>
      </c>
      <c r="AX36" s="212">
        <v>2277.8107955293999</v>
      </c>
      <c r="AY36" s="212"/>
      <c r="AZ36" s="212">
        <v>1072.8197648388</v>
      </c>
      <c r="BA36" s="212">
        <v>1459.2165328599001</v>
      </c>
      <c r="BB36" s="212">
        <v>1613.5229551316002</v>
      </c>
      <c r="BC36" s="212"/>
      <c r="BD36" s="212">
        <v>1413.9707164475001</v>
      </c>
      <c r="BE36" s="212">
        <v>1923.239591629</v>
      </c>
      <c r="BF36" s="212">
        <v>2125.8631832629003</v>
      </c>
      <c r="BG36" s="212"/>
      <c r="BH36" s="212">
        <v>2026.4898025822001</v>
      </c>
      <c r="BI36" s="212">
        <v>2756.3692621233999</v>
      </c>
      <c r="BJ36" s="212">
        <v>3048.4459347840002</v>
      </c>
      <c r="BK36" s="212"/>
      <c r="BL36" s="212">
        <v>1921.2165163957002</v>
      </c>
      <c r="BM36" s="212">
        <v>2613.1797677585</v>
      </c>
      <c r="BN36" s="212">
        <v>2890.1372629383</v>
      </c>
      <c r="BO36" s="212"/>
      <c r="BP36" s="212">
        <v>1695.0573708504</v>
      </c>
      <c r="BQ36" s="212">
        <v>2305.5650359524002</v>
      </c>
      <c r="BR36" s="212">
        <v>2549.3831584308</v>
      </c>
      <c r="BS36" s="212"/>
      <c r="BT36" s="212">
        <v>1596.5856520871</v>
      </c>
      <c r="BU36" s="212">
        <v>2171.6268249425002</v>
      </c>
      <c r="BV36" s="212">
        <v>2401.4419048239001</v>
      </c>
      <c r="BW36" s="212"/>
      <c r="BX36" s="212">
        <v>1876.0766954742001</v>
      </c>
      <c r="BY36" s="212">
        <v>2551.7819681115002</v>
      </c>
      <c r="BZ36" s="212">
        <v>2821.4941184936001</v>
      </c>
      <c r="CA36" s="212"/>
      <c r="CB36" s="212">
        <v>2439.7975111863002</v>
      </c>
      <c r="CC36" s="212">
        <v>3318.5377281789001</v>
      </c>
      <c r="CD36" s="212">
        <v>3670.7754842567001</v>
      </c>
      <c r="CE36" s="212"/>
      <c r="CF36" s="212">
        <v>1124.0804885489999</v>
      </c>
      <c r="CG36" s="212">
        <v>1528.9397967071</v>
      </c>
      <c r="CH36" s="212">
        <v>1690.1351571454002</v>
      </c>
      <c r="CI36" s="212"/>
      <c r="CJ36" s="212">
        <v>1451.4440189065001</v>
      </c>
      <c r="CK36" s="212">
        <v>1974.2096280519002</v>
      </c>
      <c r="CL36" s="212">
        <v>2182.9176208572999</v>
      </c>
      <c r="CM36" s="212"/>
      <c r="CN36" s="212">
        <v>1859.2607509839002</v>
      </c>
      <c r="CO36" s="212">
        <v>2528.9094362845003</v>
      </c>
      <c r="CP36" s="212">
        <v>2796.4780098527999</v>
      </c>
      <c r="CQ36" s="212"/>
      <c r="CR36" s="212">
        <v>2830.7050417835003</v>
      </c>
      <c r="CS36" s="212">
        <v>3850.2381592878</v>
      </c>
      <c r="CT36" s="212">
        <v>4258.8197978708004</v>
      </c>
      <c r="CU36" s="212"/>
      <c r="CV36" s="212">
        <v>1392.9491566322999</v>
      </c>
      <c r="CW36" s="212">
        <v>1894.6467108542001</v>
      </c>
      <c r="CX36" s="212">
        <v>2095.0867123364001</v>
      </c>
      <c r="CY36" s="212"/>
      <c r="CZ36" s="212">
        <v>2170.4792505149003</v>
      </c>
      <c r="DA36" s="212">
        <v>2952.2192919858003</v>
      </c>
      <c r="DB36" s="212">
        <v>3264.3533164567002</v>
      </c>
      <c r="DC36" s="212"/>
      <c r="DD36" s="212">
        <v>2205.2109690043999</v>
      </c>
      <c r="DE36" s="212">
        <v>2999.460309998</v>
      </c>
      <c r="DF36" s="212">
        <v>3317.3168623945003</v>
      </c>
      <c r="DG36" s="212"/>
      <c r="DH36" s="212">
        <v>1773.6591465342001</v>
      </c>
      <c r="DI36" s="212">
        <v>2412.4767599429001</v>
      </c>
      <c r="DJ36" s="212">
        <v>2666.6084711847002</v>
      </c>
      <c r="DK36" s="212"/>
      <c r="DL36" s="212">
        <v>1882.3672266707001</v>
      </c>
      <c r="DM36" s="212">
        <v>2560.3381556680001</v>
      </c>
      <c r="DN36" s="212">
        <v>2831.9619833188999</v>
      </c>
      <c r="DO36" s="212"/>
      <c r="DP36" s="212">
        <v>1297.6059317631</v>
      </c>
      <c r="DQ36" s="212">
        <v>1764.9637812651001</v>
      </c>
      <c r="DR36" s="212">
        <v>1951.7118495947</v>
      </c>
      <c r="DS36" s="212"/>
      <c r="DT36" s="212">
        <v>1579.5786040488001</v>
      </c>
      <c r="DU36" s="212">
        <v>2148.4943599321</v>
      </c>
      <c r="DV36" s="212">
        <v>2375.2031723732002</v>
      </c>
      <c r="DW36" s="212"/>
      <c r="DX36" s="212">
        <v>1815.4863393254</v>
      </c>
      <c r="DY36" s="212">
        <v>2469.3688244298</v>
      </c>
      <c r="DZ36" s="212">
        <v>2731.1447528771</v>
      </c>
      <c r="EA36" s="212"/>
      <c r="EB36" s="212">
        <v>1350.2782447166001</v>
      </c>
      <c r="EC36" s="212">
        <v>1836.6070454972</v>
      </c>
      <c r="ED36" s="212">
        <v>2030.2932242367001</v>
      </c>
    </row>
    <row r="37" spans="1:134" s="11" customFormat="1" ht="12.75" x14ac:dyDescent="0.2">
      <c r="A37" s="256"/>
      <c r="B37" s="77" t="s">
        <v>88</v>
      </c>
      <c r="C37" s="120"/>
      <c r="D37" s="213">
        <v>1856.5716216676001</v>
      </c>
      <c r="E37" s="213">
        <v>2531.9668071368001</v>
      </c>
      <c r="F37" s="213">
        <v>2776.2045077150001</v>
      </c>
      <c r="G37" s="70"/>
      <c r="H37" s="213">
        <v>1766.9744812715001</v>
      </c>
      <c r="I37" s="213">
        <v>2409.7754610829002</v>
      </c>
      <c r="J37" s="213">
        <v>2642.2001429054003</v>
      </c>
      <c r="K37" s="213"/>
      <c r="L37" s="213">
        <v>2570.9234806110999</v>
      </c>
      <c r="M37" s="213">
        <v>3506.1900336218</v>
      </c>
      <c r="N37" s="213">
        <v>3844.8103574664001</v>
      </c>
      <c r="O37" s="213"/>
      <c r="P37" s="213">
        <v>3183.1077631702001</v>
      </c>
      <c r="Q37" s="213">
        <v>4341.0785265841005</v>
      </c>
      <c r="R37" s="213">
        <v>4760.0227104484002</v>
      </c>
      <c r="S37" s="213"/>
      <c r="T37" s="213">
        <v>2213.0817114904999</v>
      </c>
      <c r="U37" s="213">
        <v>3018.1703574369003</v>
      </c>
      <c r="V37" s="213">
        <v>3309.4538179775</v>
      </c>
      <c r="W37" s="213"/>
      <c r="X37" s="213">
        <v>2155.1701410872001</v>
      </c>
      <c r="Y37" s="213">
        <v>2939.1913553347999</v>
      </c>
      <c r="Z37" s="213">
        <v>3223.0080955029002</v>
      </c>
      <c r="AA37" s="213"/>
      <c r="AB37" s="213">
        <v>2535.4779632471</v>
      </c>
      <c r="AC37" s="213">
        <v>3457.8499252306001</v>
      </c>
      <c r="AD37" s="213">
        <v>3791.6590797686003</v>
      </c>
      <c r="AE37" s="213"/>
      <c r="AF37" s="213">
        <v>1054.5640757374001</v>
      </c>
      <c r="AG37" s="213">
        <v>1438.199962018</v>
      </c>
      <c r="AH37" s="213">
        <v>1576.7397319513</v>
      </c>
      <c r="AI37" s="213"/>
      <c r="AJ37" s="213">
        <v>2077.9102050567999</v>
      </c>
      <c r="AK37" s="213">
        <v>2833.8253186748002</v>
      </c>
      <c r="AL37" s="213">
        <v>3107.3865887262</v>
      </c>
      <c r="AM37" s="213"/>
      <c r="AN37" s="213">
        <v>2674.2401281870002</v>
      </c>
      <c r="AO37" s="213">
        <v>3647.0918546094999</v>
      </c>
      <c r="AP37" s="213">
        <v>3999.5372699697</v>
      </c>
      <c r="AQ37" s="213"/>
      <c r="AR37" s="213">
        <v>1514.8401487288002</v>
      </c>
      <c r="AS37" s="213">
        <v>2065.9181309981</v>
      </c>
      <c r="AT37" s="213">
        <v>2264.9994841232001</v>
      </c>
      <c r="AU37" s="213"/>
      <c r="AV37" s="213">
        <v>1541.6264760406</v>
      </c>
      <c r="AW37" s="213">
        <v>2102.4489552588002</v>
      </c>
      <c r="AX37" s="213">
        <v>2305.0651363040001</v>
      </c>
      <c r="AY37" s="213"/>
      <c r="AZ37" s="213">
        <v>1102.3575996063</v>
      </c>
      <c r="BA37" s="213">
        <v>1503.3801116120001</v>
      </c>
      <c r="BB37" s="213">
        <v>1648.2576295635001</v>
      </c>
      <c r="BC37" s="213"/>
      <c r="BD37" s="213">
        <v>1592.823684946</v>
      </c>
      <c r="BE37" s="213">
        <v>2172.2710036266999</v>
      </c>
      <c r="BF37" s="213">
        <v>2381.2423960890001</v>
      </c>
      <c r="BG37" s="213"/>
      <c r="BH37" s="213">
        <v>2119.8192587911999</v>
      </c>
      <c r="BI37" s="213">
        <v>2890.9803089459001</v>
      </c>
      <c r="BJ37" s="213">
        <v>3169.9870663297002</v>
      </c>
      <c r="BK37" s="213"/>
      <c r="BL37" s="213">
        <v>1927.8938423129</v>
      </c>
      <c r="BM37" s="213">
        <v>2629.2350693346002</v>
      </c>
      <c r="BN37" s="213">
        <v>2882.9511267452003</v>
      </c>
      <c r="BO37" s="213"/>
      <c r="BP37" s="213">
        <v>1783.0149634851</v>
      </c>
      <c r="BQ37" s="213">
        <v>2431.6512498008001</v>
      </c>
      <c r="BR37" s="213">
        <v>2666.0051584481002</v>
      </c>
      <c r="BS37" s="213"/>
      <c r="BT37" s="213">
        <v>1621.5691164643001</v>
      </c>
      <c r="BU37" s="213">
        <v>2211.4736272216001</v>
      </c>
      <c r="BV37" s="213">
        <v>2424.7259260859</v>
      </c>
      <c r="BW37" s="213"/>
      <c r="BX37" s="213">
        <v>1882.3116088769</v>
      </c>
      <c r="BY37" s="213">
        <v>2567.070647177</v>
      </c>
      <c r="BZ37" s="213">
        <v>2814.4280670184003</v>
      </c>
      <c r="CA37" s="213"/>
      <c r="CB37" s="213">
        <v>2482.3231155494</v>
      </c>
      <c r="CC37" s="213">
        <v>3385.3580760403001</v>
      </c>
      <c r="CD37" s="213">
        <v>3712.3595662283001</v>
      </c>
      <c r="CE37" s="213"/>
      <c r="CF37" s="213">
        <v>1167.5781754691</v>
      </c>
      <c r="CG37" s="213">
        <v>1592.3270346930001</v>
      </c>
      <c r="CH37" s="213">
        <v>1745.5392621002002</v>
      </c>
      <c r="CI37" s="213"/>
      <c r="CJ37" s="213">
        <v>1406.262386201</v>
      </c>
      <c r="CK37" s="213">
        <v>1917.8412739003002</v>
      </c>
      <c r="CL37" s="213">
        <v>2102.7095084707003</v>
      </c>
      <c r="CM37" s="213"/>
      <c r="CN37" s="213">
        <v>1860.5416359585001</v>
      </c>
      <c r="CO37" s="213">
        <v>2537.3810579479</v>
      </c>
      <c r="CP37" s="213">
        <v>2782.0008016427</v>
      </c>
      <c r="CQ37" s="213"/>
      <c r="CR37" s="213">
        <v>2728.3673890861</v>
      </c>
      <c r="CS37" s="213">
        <v>3720.9098675308001</v>
      </c>
      <c r="CT37" s="213">
        <v>4080.301887871</v>
      </c>
      <c r="CU37" s="213"/>
      <c r="CV37" s="213">
        <v>1396.7996050826</v>
      </c>
      <c r="CW37" s="213">
        <v>1904.9360633415001</v>
      </c>
      <c r="CX37" s="213">
        <v>2088.6053582259001</v>
      </c>
      <c r="CY37" s="213"/>
      <c r="CZ37" s="213">
        <v>2243.6127101665002</v>
      </c>
      <c r="DA37" s="213">
        <v>3059.8081129288003</v>
      </c>
      <c r="DB37" s="213">
        <v>3354.8228134118003</v>
      </c>
      <c r="DC37" s="213"/>
      <c r="DD37" s="213">
        <v>2175.632335498</v>
      </c>
      <c r="DE37" s="213">
        <v>2967.0974142472</v>
      </c>
      <c r="DF37" s="213">
        <v>3253.4559678187002</v>
      </c>
      <c r="DG37" s="213"/>
      <c r="DH37" s="213">
        <v>1767.3340211254001</v>
      </c>
      <c r="DI37" s="213">
        <v>2410.2657965837002</v>
      </c>
      <c r="DJ37" s="213">
        <v>2642.0393000955</v>
      </c>
      <c r="DK37" s="213"/>
      <c r="DL37" s="213">
        <v>1965.5842475310001</v>
      </c>
      <c r="DM37" s="213">
        <v>2680.6367248625002</v>
      </c>
      <c r="DN37" s="213">
        <v>2939.4552917271999</v>
      </c>
      <c r="DO37" s="213"/>
      <c r="DP37" s="213">
        <v>1312.6145559669001</v>
      </c>
      <c r="DQ37" s="213">
        <v>1790.1256528352001</v>
      </c>
      <c r="DR37" s="213">
        <v>1962.7428777889002</v>
      </c>
      <c r="DS37" s="213"/>
      <c r="DT37" s="213">
        <v>1613.1865757211001</v>
      </c>
      <c r="DU37" s="213">
        <v>2200.0416336083999</v>
      </c>
      <c r="DV37" s="213">
        <v>2411.8622625223002</v>
      </c>
      <c r="DW37" s="213"/>
      <c r="DX37" s="213">
        <v>1877.9913417853002</v>
      </c>
      <c r="DY37" s="213">
        <v>2561.1787264203999</v>
      </c>
      <c r="DZ37" s="213">
        <v>2808.4030235621003</v>
      </c>
      <c r="EA37" s="213"/>
      <c r="EB37" s="213">
        <v>1368.4241561480001</v>
      </c>
      <c r="EC37" s="213">
        <v>1866.2380168986001</v>
      </c>
      <c r="ED37" s="213">
        <v>2045.9212389509</v>
      </c>
    </row>
    <row r="38" spans="1:134" s="11" customFormat="1" ht="12.75" x14ac:dyDescent="0.2">
      <c r="A38" s="256"/>
      <c r="B38" s="77" t="s">
        <v>89</v>
      </c>
      <c r="C38" s="120"/>
      <c r="D38" s="213">
        <v>1859.2105743128</v>
      </c>
      <c r="E38" s="213">
        <v>2507.6331936587003</v>
      </c>
      <c r="F38" s="213">
        <v>2683.242453158</v>
      </c>
      <c r="G38" s="70"/>
      <c r="H38" s="213">
        <v>1759.8787539432001</v>
      </c>
      <c r="I38" s="213">
        <v>2373.6581757737999</v>
      </c>
      <c r="J38" s="213">
        <v>2539.686121882</v>
      </c>
      <c r="K38" s="213"/>
      <c r="L38" s="213">
        <v>2480.9561060018</v>
      </c>
      <c r="M38" s="213">
        <v>3346.2201481507</v>
      </c>
      <c r="N38" s="213">
        <v>3582.9131951152999</v>
      </c>
      <c r="O38" s="213"/>
      <c r="P38" s="213">
        <v>3295.8059586899999</v>
      </c>
      <c r="Q38" s="213">
        <v>4445.2589373442997</v>
      </c>
      <c r="R38" s="213">
        <v>4758.1646830678001</v>
      </c>
      <c r="S38" s="213"/>
      <c r="T38" s="213">
        <v>2110.7857300670003</v>
      </c>
      <c r="U38" s="213">
        <v>2846.9482879171001</v>
      </c>
      <c r="V38" s="213">
        <v>3046.7722300196001</v>
      </c>
      <c r="W38" s="213"/>
      <c r="X38" s="213">
        <v>2277.4488934809001</v>
      </c>
      <c r="Y38" s="213">
        <v>3071.7372851996001</v>
      </c>
      <c r="Z38" s="213">
        <v>3288.5775467898002</v>
      </c>
      <c r="AA38" s="213"/>
      <c r="AB38" s="213">
        <v>2624.6744987479001</v>
      </c>
      <c r="AC38" s="213">
        <v>3540.0621029935</v>
      </c>
      <c r="AD38" s="213">
        <v>3789.6330376694</v>
      </c>
      <c r="AE38" s="213"/>
      <c r="AF38" s="213">
        <v>1065.8050913</v>
      </c>
      <c r="AG38" s="213">
        <v>1437.5177625601</v>
      </c>
      <c r="AH38" s="213">
        <v>1536.8893198946</v>
      </c>
      <c r="AI38" s="213"/>
      <c r="AJ38" s="213">
        <v>2163.7280933074003</v>
      </c>
      <c r="AK38" s="213">
        <v>2918.3549533300002</v>
      </c>
      <c r="AL38" s="213">
        <v>3123.9733477433001</v>
      </c>
      <c r="AM38" s="213"/>
      <c r="AN38" s="213">
        <v>2802.6710607906002</v>
      </c>
      <c r="AO38" s="213">
        <v>3780.1371614631003</v>
      </c>
      <c r="AP38" s="213">
        <v>4049.100814159</v>
      </c>
      <c r="AQ38" s="213"/>
      <c r="AR38" s="213">
        <v>1512.1410815148001</v>
      </c>
      <c r="AS38" s="213">
        <v>2039.5189344827002</v>
      </c>
      <c r="AT38" s="213">
        <v>2180.7061184172003</v>
      </c>
      <c r="AU38" s="213"/>
      <c r="AV38" s="213">
        <v>1605.1908633215</v>
      </c>
      <c r="AW38" s="213">
        <v>2165.0209753730001</v>
      </c>
      <c r="AX38" s="213">
        <v>2315.1015144434</v>
      </c>
      <c r="AY38" s="213"/>
      <c r="AZ38" s="213">
        <v>1018.0936463806</v>
      </c>
      <c r="BA38" s="213">
        <v>1373.1663627508001</v>
      </c>
      <c r="BB38" s="213">
        <v>1468.8769630250999</v>
      </c>
      <c r="BC38" s="213"/>
      <c r="BD38" s="213">
        <v>1558.1191168950002</v>
      </c>
      <c r="BE38" s="213">
        <v>2101.5323767959999</v>
      </c>
      <c r="BF38" s="213">
        <v>2244.8939924197002</v>
      </c>
      <c r="BG38" s="213"/>
      <c r="BH38" s="213">
        <v>2097.7050515248002</v>
      </c>
      <c r="BI38" s="213">
        <v>2829.3055613957999</v>
      </c>
      <c r="BJ38" s="213">
        <v>3028.0489508456003</v>
      </c>
      <c r="BK38" s="213"/>
      <c r="BL38" s="213">
        <v>1882.8998804539001</v>
      </c>
      <c r="BM38" s="213">
        <v>2539.5844375010001</v>
      </c>
      <c r="BN38" s="213">
        <v>2718.0782182296002</v>
      </c>
      <c r="BO38" s="213"/>
      <c r="BP38" s="213">
        <v>1718.6874769172</v>
      </c>
      <c r="BQ38" s="213">
        <v>2318.1009328306</v>
      </c>
      <c r="BR38" s="213">
        <v>2479.1755527289001</v>
      </c>
      <c r="BS38" s="213"/>
      <c r="BT38" s="213">
        <v>1534.6421315807002</v>
      </c>
      <c r="BU38" s="213">
        <v>2069.8675032876999</v>
      </c>
      <c r="BV38" s="213">
        <v>2214.4099284430999</v>
      </c>
      <c r="BW38" s="213"/>
      <c r="BX38" s="213">
        <v>1892.7479359657</v>
      </c>
      <c r="BY38" s="213">
        <v>2552.8671238387001</v>
      </c>
      <c r="BZ38" s="213">
        <v>2729.9948194877002</v>
      </c>
      <c r="CA38" s="213"/>
      <c r="CB38" s="213">
        <v>2591.5521180438</v>
      </c>
      <c r="CC38" s="213">
        <v>3495.3878834865</v>
      </c>
      <c r="CD38" s="213">
        <v>3743.1209904378002</v>
      </c>
      <c r="CE38" s="213"/>
      <c r="CF38" s="213">
        <v>1172.0865811744</v>
      </c>
      <c r="CG38" s="213">
        <v>1580.866232907</v>
      </c>
      <c r="CH38" s="213">
        <v>1688.9994831857</v>
      </c>
      <c r="CI38" s="213"/>
      <c r="CJ38" s="213">
        <v>1457.56429009</v>
      </c>
      <c r="CK38" s="213">
        <v>1965.9078138969001</v>
      </c>
      <c r="CL38" s="213">
        <v>2102.9189093241002</v>
      </c>
      <c r="CM38" s="213"/>
      <c r="CN38" s="213">
        <v>1763.1959134144001</v>
      </c>
      <c r="CO38" s="213">
        <v>2378.1322355245002</v>
      </c>
      <c r="CP38" s="213">
        <v>2543.3278405005999</v>
      </c>
      <c r="CQ38" s="213"/>
      <c r="CR38" s="213">
        <v>2681.3909702561</v>
      </c>
      <c r="CS38" s="213">
        <v>3616.5591434828002</v>
      </c>
      <c r="CT38" s="213">
        <v>3872.3183950641001</v>
      </c>
      <c r="CU38" s="213"/>
      <c r="CV38" s="213">
        <v>1423.5121412367</v>
      </c>
      <c r="CW38" s="213">
        <v>1919.9795581308001</v>
      </c>
      <c r="CX38" s="213">
        <v>2053.9334173779002</v>
      </c>
      <c r="CY38" s="213"/>
      <c r="CZ38" s="213">
        <v>2079.1184500666</v>
      </c>
      <c r="DA38" s="213">
        <v>2804.2366534314001</v>
      </c>
      <c r="DB38" s="213">
        <v>2999.8963517361003</v>
      </c>
      <c r="DC38" s="213"/>
      <c r="DD38" s="213">
        <v>2241.1212489654999</v>
      </c>
      <c r="DE38" s="213">
        <v>3022.7399265933</v>
      </c>
      <c r="DF38" s="213">
        <v>3235.3794552349</v>
      </c>
      <c r="DG38" s="213"/>
      <c r="DH38" s="213">
        <v>1856.560147658</v>
      </c>
      <c r="DI38" s="213">
        <v>2504.0583980175002</v>
      </c>
      <c r="DJ38" s="213">
        <v>2675.1296424763</v>
      </c>
      <c r="DK38" s="213"/>
      <c r="DL38" s="213">
        <v>1924.9596497316002</v>
      </c>
      <c r="DM38" s="213">
        <v>2596.3130700807001</v>
      </c>
      <c r="DN38" s="213">
        <v>2779.6765833631002</v>
      </c>
      <c r="DO38" s="213"/>
      <c r="DP38" s="213">
        <v>1433.7695605454001</v>
      </c>
      <c r="DQ38" s="213">
        <v>1933.8143789387</v>
      </c>
      <c r="DR38" s="213">
        <v>2068.4809698305003</v>
      </c>
      <c r="DS38" s="213"/>
      <c r="DT38" s="213">
        <v>1531.2801545398002</v>
      </c>
      <c r="DU38" s="213">
        <v>2065.3329952870999</v>
      </c>
      <c r="DV38" s="213">
        <v>2207.6505207183</v>
      </c>
      <c r="DW38" s="213"/>
      <c r="DX38" s="213">
        <v>1947.0603215926001</v>
      </c>
      <c r="DY38" s="213">
        <v>2626.1216238434999</v>
      </c>
      <c r="DZ38" s="213">
        <v>2811.0201765389002</v>
      </c>
      <c r="EA38" s="213"/>
      <c r="EB38" s="213">
        <v>1369.40481157</v>
      </c>
      <c r="EC38" s="213">
        <v>1847.0016298816001</v>
      </c>
      <c r="ED38" s="213">
        <v>1974.1932104215</v>
      </c>
    </row>
    <row r="39" spans="1:134" s="11" customFormat="1" ht="12.75" x14ac:dyDescent="0.2">
      <c r="A39" s="257"/>
      <c r="B39" s="78" t="s">
        <v>90</v>
      </c>
      <c r="C39" s="121"/>
      <c r="D39" s="214">
        <v>1852.7698872071001</v>
      </c>
      <c r="E39" s="214">
        <v>2463.5659913079999</v>
      </c>
      <c r="F39" s="214">
        <v>2626.5312711700999</v>
      </c>
      <c r="G39" s="71"/>
      <c r="H39" s="214">
        <v>1852.4426921849001</v>
      </c>
      <c r="I39" s="214">
        <v>2463.1309310586003</v>
      </c>
      <c r="J39" s="214">
        <v>2625.9131544962001</v>
      </c>
      <c r="K39" s="214"/>
      <c r="L39" s="214">
        <v>2574.2776076803002</v>
      </c>
      <c r="M39" s="214">
        <v>3422.9306133785003</v>
      </c>
      <c r="N39" s="214">
        <v>3652.0542939966003</v>
      </c>
      <c r="O39" s="214"/>
      <c r="P39" s="214">
        <v>3378.4014802376</v>
      </c>
      <c r="Q39" s="214">
        <v>4492.1471625621998</v>
      </c>
      <c r="R39" s="214">
        <v>4790.6623057068</v>
      </c>
      <c r="S39" s="214"/>
      <c r="T39" s="214">
        <v>2200.2156086729001</v>
      </c>
      <c r="U39" s="214">
        <v>2925.5529164727</v>
      </c>
      <c r="V39" s="214">
        <v>3119.6290428774</v>
      </c>
      <c r="W39" s="214"/>
      <c r="X39" s="214">
        <v>2204.5924270772002</v>
      </c>
      <c r="Y39" s="214">
        <v>2931.3726251400003</v>
      </c>
      <c r="Z39" s="214">
        <v>3127.3969349028002</v>
      </c>
      <c r="AA39" s="214"/>
      <c r="AB39" s="214">
        <v>2547.4947265493001</v>
      </c>
      <c r="AC39" s="214">
        <v>3387.3183144313002</v>
      </c>
      <c r="AD39" s="214">
        <v>3613.0323668503001</v>
      </c>
      <c r="AE39" s="214"/>
      <c r="AF39" s="214">
        <v>1037.9647354748001</v>
      </c>
      <c r="AG39" s="214">
        <v>1380.1469033737001</v>
      </c>
      <c r="AH39" s="214">
        <v>1470.2477950064001</v>
      </c>
      <c r="AI39" s="214"/>
      <c r="AJ39" s="214">
        <v>2167.9864700548001</v>
      </c>
      <c r="AK39" s="214">
        <v>2882.6989115707001</v>
      </c>
      <c r="AL39" s="214">
        <v>3074.416908314</v>
      </c>
      <c r="AM39" s="214"/>
      <c r="AN39" s="214">
        <v>2683.4687035361003</v>
      </c>
      <c r="AO39" s="214">
        <v>3568.1183521049002</v>
      </c>
      <c r="AP39" s="214">
        <v>3808.6643284488</v>
      </c>
      <c r="AQ39" s="214"/>
      <c r="AR39" s="214">
        <v>1618.1227628542001</v>
      </c>
      <c r="AS39" s="214">
        <v>2151.5635783233001</v>
      </c>
      <c r="AT39" s="214">
        <v>2291.5165984752002</v>
      </c>
      <c r="AU39" s="214"/>
      <c r="AV39" s="214">
        <v>1611.1079508986002</v>
      </c>
      <c r="AW39" s="214">
        <v>2142.236218089</v>
      </c>
      <c r="AX39" s="214">
        <v>2282.6139214225</v>
      </c>
      <c r="AY39" s="214"/>
      <c r="AZ39" s="214">
        <v>1005.4017921932</v>
      </c>
      <c r="BA39" s="214">
        <v>1336.8490496038</v>
      </c>
      <c r="BB39" s="214">
        <v>1424.4898433130002</v>
      </c>
      <c r="BC39" s="214"/>
      <c r="BD39" s="214">
        <v>1547.7223325792002</v>
      </c>
      <c r="BE39" s="214">
        <v>2057.9544868778999</v>
      </c>
      <c r="BF39" s="214">
        <v>2189.7654354690003</v>
      </c>
      <c r="BG39" s="214"/>
      <c r="BH39" s="214">
        <v>2107.8459607424002</v>
      </c>
      <c r="BI39" s="214">
        <v>2802.7320929900002</v>
      </c>
      <c r="BJ39" s="214">
        <v>2989.2972102988001</v>
      </c>
      <c r="BK39" s="214"/>
      <c r="BL39" s="214">
        <v>1834.4586122986</v>
      </c>
      <c r="BM39" s="214">
        <v>2439.2181030821002</v>
      </c>
      <c r="BN39" s="214">
        <v>2601.3175561459002</v>
      </c>
      <c r="BO39" s="214"/>
      <c r="BP39" s="214">
        <v>1669.0238472035001</v>
      </c>
      <c r="BQ39" s="214">
        <v>2219.2450433500003</v>
      </c>
      <c r="BR39" s="214">
        <v>2364.6302336186</v>
      </c>
      <c r="BS39" s="214"/>
      <c r="BT39" s="214">
        <v>1550.2817504289001</v>
      </c>
      <c r="BU39" s="214">
        <v>2061.3576589694003</v>
      </c>
      <c r="BV39" s="214">
        <v>2197.0173803782</v>
      </c>
      <c r="BW39" s="214"/>
      <c r="BX39" s="214">
        <v>1919.165716274</v>
      </c>
      <c r="BY39" s="214">
        <v>2551.8502988107002</v>
      </c>
      <c r="BZ39" s="214">
        <v>2718.2554102587001</v>
      </c>
      <c r="CA39" s="214"/>
      <c r="CB39" s="214">
        <v>2516.1203929887001</v>
      </c>
      <c r="CC39" s="214">
        <v>3345.6009151506</v>
      </c>
      <c r="CD39" s="214">
        <v>3570.0447535263002</v>
      </c>
      <c r="CE39" s="214"/>
      <c r="CF39" s="214">
        <v>1134.0036626610001</v>
      </c>
      <c r="CG39" s="214">
        <v>1507.8466444431001</v>
      </c>
      <c r="CH39" s="214">
        <v>1604.8850649229</v>
      </c>
      <c r="CI39" s="214"/>
      <c r="CJ39" s="214">
        <v>1470.2429130808</v>
      </c>
      <c r="CK39" s="214">
        <v>1954.9327008372002</v>
      </c>
      <c r="CL39" s="214">
        <v>2083.3350690400002</v>
      </c>
      <c r="CM39" s="214"/>
      <c r="CN39" s="214">
        <v>1701.9849584846002</v>
      </c>
      <c r="CO39" s="214">
        <v>2263.0723277574002</v>
      </c>
      <c r="CP39" s="214">
        <v>2411.9806426785999</v>
      </c>
      <c r="CQ39" s="214"/>
      <c r="CR39" s="214">
        <v>2618.6292469232999</v>
      </c>
      <c r="CS39" s="214">
        <v>3481.9035008656001</v>
      </c>
      <c r="CT39" s="214">
        <v>3714.4623911017002</v>
      </c>
      <c r="CU39" s="214"/>
      <c r="CV39" s="214">
        <v>1533.7795237705</v>
      </c>
      <c r="CW39" s="214">
        <v>2039.41520154</v>
      </c>
      <c r="CX39" s="214">
        <v>2173.4985418439001</v>
      </c>
      <c r="CY39" s="214"/>
      <c r="CZ39" s="214">
        <v>2299.2940702845999</v>
      </c>
      <c r="DA39" s="214">
        <v>3057.2942245451</v>
      </c>
      <c r="DB39" s="214">
        <v>3257.9730853302999</v>
      </c>
      <c r="DC39" s="214"/>
      <c r="DD39" s="214">
        <v>2169.6816542850001</v>
      </c>
      <c r="DE39" s="214">
        <v>2884.9529411981002</v>
      </c>
      <c r="DF39" s="214">
        <v>3076.9176911958002</v>
      </c>
      <c r="DG39" s="214"/>
      <c r="DH39" s="214">
        <v>1874.4679558499001</v>
      </c>
      <c r="DI39" s="214">
        <v>2492.4171855953</v>
      </c>
      <c r="DJ39" s="214">
        <v>2652.5800905474002</v>
      </c>
      <c r="DK39" s="214"/>
      <c r="DL39" s="214">
        <v>1930.1305312596</v>
      </c>
      <c r="DM39" s="214">
        <v>2566.4298456212</v>
      </c>
      <c r="DN39" s="214">
        <v>2737.8095060495002</v>
      </c>
      <c r="DO39" s="214"/>
      <c r="DP39" s="214">
        <v>1401.7624916202001</v>
      </c>
      <c r="DQ39" s="214">
        <v>1863.8765807297</v>
      </c>
      <c r="DR39" s="214">
        <v>1986.7183513808</v>
      </c>
      <c r="DS39" s="214"/>
      <c r="DT39" s="214">
        <v>1652.6017130818</v>
      </c>
      <c r="DU39" s="214">
        <v>2197.4090822810999</v>
      </c>
      <c r="DV39" s="214">
        <v>2340.3341906307</v>
      </c>
      <c r="DW39" s="214"/>
      <c r="DX39" s="214">
        <v>1838.1036394075002</v>
      </c>
      <c r="DY39" s="214">
        <v>2444.0647734026002</v>
      </c>
      <c r="DZ39" s="214">
        <v>2606.8377988354</v>
      </c>
      <c r="EA39" s="214"/>
      <c r="EB39" s="214">
        <v>1369.3823553098</v>
      </c>
      <c r="EC39" s="214">
        <v>1820.8217992596001</v>
      </c>
      <c r="ED39" s="214">
        <v>1939.2329749786002</v>
      </c>
    </row>
    <row r="40" spans="1:134" s="11" customFormat="1" ht="12.75" x14ac:dyDescent="0.2">
      <c r="A40" s="255">
        <v>2013</v>
      </c>
      <c r="B40" s="76" t="s">
        <v>86</v>
      </c>
      <c r="C40" s="119"/>
      <c r="D40" s="212">
        <v>1900.3344057670001</v>
      </c>
      <c r="E40" s="212">
        <v>2492.8700003411</v>
      </c>
      <c r="F40" s="212">
        <v>2665.7775901189002</v>
      </c>
      <c r="G40" s="69"/>
      <c r="H40" s="212">
        <v>1820.763783891</v>
      </c>
      <c r="I40" s="212">
        <v>2388.4887842870999</v>
      </c>
      <c r="J40" s="212">
        <v>2553.6163896244002</v>
      </c>
      <c r="K40" s="212"/>
      <c r="L40" s="212">
        <v>2564.8739213203003</v>
      </c>
      <c r="M40" s="212">
        <v>3364.6168978011001</v>
      </c>
      <c r="N40" s="212">
        <v>3599.9130400407003</v>
      </c>
      <c r="O40" s="212"/>
      <c r="P40" s="212">
        <v>3060.7564623244002</v>
      </c>
      <c r="Q40" s="212">
        <v>4015.1185707754003</v>
      </c>
      <c r="R40" s="212">
        <v>4294.2650638512005</v>
      </c>
      <c r="S40" s="212"/>
      <c r="T40" s="212">
        <v>2151.7532399678003</v>
      </c>
      <c r="U40" s="212">
        <v>2822.6827256162001</v>
      </c>
      <c r="V40" s="212">
        <v>3018.6797006276001</v>
      </c>
      <c r="W40" s="212"/>
      <c r="X40" s="212">
        <v>2284.6937691321</v>
      </c>
      <c r="Y40" s="212">
        <v>2997.0749041598001</v>
      </c>
      <c r="Z40" s="212">
        <v>3206.5102812891</v>
      </c>
      <c r="AA40" s="212"/>
      <c r="AB40" s="212">
        <v>2642.8500729832999</v>
      </c>
      <c r="AC40" s="212">
        <v>3466.9064783260001</v>
      </c>
      <c r="AD40" s="212">
        <v>3708.5450668973003</v>
      </c>
      <c r="AE40" s="212"/>
      <c r="AF40" s="212">
        <v>1098.0534495188001</v>
      </c>
      <c r="AG40" s="212">
        <v>1440.4330599760001</v>
      </c>
      <c r="AH40" s="212">
        <v>1539.2841669561001</v>
      </c>
      <c r="AI40" s="212"/>
      <c r="AJ40" s="212">
        <v>2082.7594828903002</v>
      </c>
      <c r="AK40" s="212">
        <v>2732.1763038477002</v>
      </c>
      <c r="AL40" s="212">
        <v>2922.9155551275003</v>
      </c>
      <c r="AM40" s="212"/>
      <c r="AN40" s="212">
        <v>2705.9253439148001</v>
      </c>
      <c r="AO40" s="212">
        <v>3549.6489946912002</v>
      </c>
      <c r="AP40" s="212">
        <v>3799.0463072555999</v>
      </c>
      <c r="AQ40" s="212"/>
      <c r="AR40" s="212">
        <v>1599.3175763005001</v>
      </c>
      <c r="AS40" s="212">
        <v>2097.9943292500002</v>
      </c>
      <c r="AT40" s="212">
        <v>2241.8677856663003</v>
      </c>
      <c r="AU40" s="212"/>
      <c r="AV40" s="212">
        <v>1583.9066546268</v>
      </c>
      <c r="AW40" s="212">
        <v>2077.7781903423001</v>
      </c>
      <c r="AX40" s="212">
        <v>2220.7829336197001</v>
      </c>
      <c r="AY40" s="212"/>
      <c r="AZ40" s="212">
        <v>1142.3503792773001</v>
      </c>
      <c r="BA40" s="212">
        <v>1498.5420364630002</v>
      </c>
      <c r="BB40" s="212">
        <v>1601.5952023281</v>
      </c>
      <c r="BC40" s="212"/>
      <c r="BD40" s="212">
        <v>1485.0235618617</v>
      </c>
      <c r="BE40" s="212">
        <v>1948.0627598650001</v>
      </c>
      <c r="BF40" s="212">
        <v>2080.0953425581001</v>
      </c>
      <c r="BG40" s="212"/>
      <c r="BH40" s="212">
        <v>2175.2823449016</v>
      </c>
      <c r="BI40" s="212">
        <v>2853.5483457125001</v>
      </c>
      <c r="BJ40" s="212">
        <v>3052.3825034603001</v>
      </c>
      <c r="BK40" s="212"/>
      <c r="BL40" s="212">
        <v>1947.4892542975001</v>
      </c>
      <c r="BM40" s="212">
        <v>2554.7280117077003</v>
      </c>
      <c r="BN40" s="212">
        <v>2732.60742592</v>
      </c>
      <c r="BO40" s="212"/>
      <c r="BP40" s="212">
        <v>1787.5811134607</v>
      </c>
      <c r="BQ40" s="212">
        <v>2344.9595594329003</v>
      </c>
      <c r="BR40" s="212">
        <v>2506.3822667137001</v>
      </c>
      <c r="BS40" s="212"/>
      <c r="BT40" s="212">
        <v>1477.0139529487001</v>
      </c>
      <c r="BU40" s="212">
        <v>1937.5557071519002</v>
      </c>
      <c r="BV40" s="212">
        <v>2071.3439325541999</v>
      </c>
      <c r="BW40" s="212"/>
      <c r="BX40" s="212">
        <v>2095.8903257728002</v>
      </c>
      <c r="BY40" s="212">
        <v>2749.4014218068</v>
      </c>
      <c r="BZ40" s="212">
        <v>2938.5355452159001</v>
      </c>
      <c r="CA40" s="212"/>
      <c r="CB40" s="212">
        <v>2470.1844543340999</v>
      </c>
      <c r="CC40" s="212">
        <v>3240.4026906165</v>
      </c>
      <c r="CD40" s="212">
        <v>3467.2758353808999</v>
      </c>
      <c r="CE40" s="212"/>
      <c r="CF40" s="212">
        <v>1143.9055966916001</v>
      </c>
      <c r="CG40" s="212">
        <v>1500.5821799369</v>
      </c>
      <c r="CH40" s="212">
        <v>1602.62453338</v>
      </c>
      <c r="CI40" s="212"/>
      <c r="CJ40" s="212">
        <v>1518.2753631643</v>
      </c>
      <c r="CK40" s="212">
        <v>1991.6826710095002</v>
      </c>
      <c r="CL40" s="212">
        <v>2129.1783280570003</v>
      </c>
      <c r="CM40" s="212"/>
      <c r="CN40" s="212">
        <v>1871.1801105611</v>
      </c>
      <c r="CO40" s="212">
        <v>2454.6252221171999</v>
      </c>
      <c r="CP40" s="212">
        <v>2623.9343651028003</v>
      </c>
      <c r="CQ40" s="212"/>
      <c r="CR40" s="212">
        <v>2761.4673548863002</v>
      </c>
      <c r="CS40" s="212">
        <v>3622.5093357392002</v>
      </c>
      <c r="CT40" s="212">
        <v>3875.7000355750001</v>
      </c>
      <c r="CU40" s="212"/>
      <c r="CV40" s="212">
        <v>1442.6360228511001</v>
      </c>
      <c r="CW40" s="212">
        <v>1892.4585335419001</v>
      </c>
      <c r="CX40" s="212">
        <v>2022.8556248091002</v>
      </c>
      <c r="CY40" s="212"/>
      <c r="CZ40" s="212">
        <v>2399.8444082009</v>
      </c>
      <c r="DA40" s="212">
        <v>3148.1301988403002</v>
      </c>
      <c r="DB40" s="212">
        <v>3365.7610139810999</v>
      </c>
      <c r="DC40" s="212"/>
      <c r="DD40" s="212">
        <v>2729.8561927185001</v>
      </c>
      <c r="DE40" s="212">
        <v>3581.0416247906001</v>
      </c>
      <c r="DF40" s="212">
        <v>3830.5468378133</v>
      </c>
      <c r="DG40" s="212"/>
      <c r="DH40" s="212">
        <v>1844.2456351605001</v>
      </c>
      <c r="DI40" s="212">
        <v>2419.2924167449</v>
      </c>
      <c r="DJ40" s="212">
        <v>2583.7452130454003</v>
      </c>
      <c r="DK40" s="212"/>
      <c r="DL40" s="212">
        <v>2003.6867949852001</v>
      </c>
      <c r="DM40" s="212">
        <v>2628.4482805447001</v>
      </c>
      <c r="DN40" s="212">
        <v>2811.9726426337002</v>
      </c>
      <c r="DO40" s="212"/>
      <c r="DP40" s="212">
        <v>1408.8844431720001</v>
      </c>
      <c r="DQ40" s="212">
        <v>1848.183010144</v>
      </c>
      <c r="DR40" s="212">
        <v>1975.8047395854001</v>
      </c>
      <c r="DS40" s="212"/>
      <c r="DT40" s="212">
        <v>1571.8531907371</v>
      </c>
      <c r="DU40" s="212">
        <v>2061.9663845677001</v>
      </c>
      <c r="DV40" s="212">
        <v>2202.9936885562001</v>
      </c>
      <c r="DW40" s="212"/>
      <c r="DX40" s="212">
        <v>1853.7479113888</v>
      </c>
      <c r="DY40" s="212">
        <v>2431.7575593391002</v>
      </c>
      <c r="DZ40" s="212">
        <v>2601.2125536263002</v>
      </c>
      <c r="EA40" s="212"/>
      <c r="EB40" s="212">
        <v>1408.3706076402</v>
      </c>
      <c r="EC40" s="212">
        <v>1847.5089576307</v>
      </c>
      <c r="ED40" s="212">
        <v>1974.9153836614</v>
      </c>
    </row>
    <row r="41" spans="1:134" s="11" customFormat="1" ht="12.75" x14ac:dyDescent="0.2">
      <c r="A41" s="256"/>
      <c r="B41" s="77" t="s">
        <v>88</v>
      </c>
      <c r="C41" s="120"/>
      <c r="D41" s="213">
        <v>1888.749290491</v>
      </c>
      <c r="E41" s="213">
        <v>2465.9684717058999</v>
      </c>
      <c r="F41" s="213">
        <v>2622.0439222676</v>
      </c>
      <c r="G41" s="70"/>
      <c r="H41" s="213">
        <v>1865.2323643321001</v>
      </c>
      <c r="I41" s="213">
        <v>2435.2645562888001</v>
      </c>
      <c r="J41" s="213">
        <v>2588.7353464782</v>
      </c>
      <c r="K41" s="213"/>
      <c r="L41" s="213">
        <v>2682.5497414771003</v>
      </c>
      <c r="M41" s="213">
        <v>3502.3616525334</v>
      </c>
      <c r="N41" s="213">
        <v>3726.3854240149003</v>
      </c>
      <c r="O41" s="213"/>
      <c r="P41" s="213">
        <v>3174.4835107050003</v>
      </c>
      <c r="Q41" s="213">
        <v>4144.6349130402004</v>
      </c>
      <c r="R41" s="213">
        <v>4408.3643130482005</v>
      </c>
      <c r="S41" s="213"/>
      <c r="T41" s="213">
        <v>2291.9948062405001</v>
      </c>
      <c r="U41" s="213">
        <v>2992.4495315275003</v>
      </c>
      <c r="V41" s="213">
        <v>3182.4279247295999</v>
      </c>
      <c r="W41" s="213"/>
      <c r="X41" s="213">
        <v>2373.4699860113001</v>
      </c>
      <c r="Y41" s="213">
        <v>3098.8242767373999</v>
      </c>
      <c r="Z41" s="213">
        <v>3296.8370796483</v>
      </c>
      <c r="AA41" s="213"/>
      <c r="AB41" s="213">
        <v>2751.3617267478003</v>
      </c>
      <c r="AC41" s="213">
        <v>3592.2032143581</v>
      </c>
      <c r="AD41" s="213">
        <v>3821.0015769315</v>
      </c>
      <c r="AE41" s="213"/>
      <c r="AF41" s="213">
        <v>1044.6765025905001</v>
      </c>
      <c r="AG41" s="213">
        <v>1363.9392647239001</v>
      </c>
      <c r="AH41" s="213">
        <v>1448.9906272109999</v>
      </c>
      <c r="AI41" s="213"/>
      <c r="AJ41" s="213">
        <v>2284.1598495167</v>
      </c>
      <c r="AK41" s="213">
        <v>2982.220139858</v>
      </c>
      <c r="AL41" s="213">
        <v>3172.5439545377999</v>
      </c>
      <c r="AM41" s="213"/>
      <c r="AN41" s="213">
        <v>2552.2695192995002</v>
      </c>
      <c r="AO41" s="213">
        <v>3332.2665943940001</v>
      </c>
      <c r="AP41" s="213">
        <v>3546.6801376377002</v>
      </c>
      <c r="AQ41" s="213"/>
      <c r="AR41" s="213">
        <v>1732.2247227213002</v>
      </c>
      <c r="AS41" s="213">
        <v>2261.6085542139999</v>
      </c>
      <c r="AT41" s="213">
        <v>2403.0533367769999</v>
      </c>
      <c r="AU41" s="213"/>
      <c r="AV41" s="213">
        <v>1601.3263698155001</v>
      </c>
      <c r="AW41" s="213">
        <v>2090.7064589021002</v>
      </c>
      <c r="AX41" s="213">
        <v>2221.4169663381999</v>
      </c>
      <c r="AY41" s="213"/>
      <c r="AZ41" s="213">
        <v>1127.7510680586001</v>
      </c>
      <c r="BA41" s="213">
        <v>1472.4021826328001</v>
      </c>
      <c r="BB41" s="213">
        <v>1564.8405722906</v>
      </c>
      <c r="BC41" s="213"/>
      <c r="BD41" s="213">
        <v>1650.3541439492001</v>
      </c>
      <c r="BE41" s="213">
        <v>2154.7175724259</v>
      </c>
      <c r="BF41" s="213">
        <v>2286.9742700525999</v>
      </c>
      <c r="BG41" s="213"/>
      <c r="BH41" s="213">
        <v>2200.0139186761003</v>
      </c>
      <c r="BI41" s="213">
        <v>2872.3584374499001</v>
      </c>
      <c r="BJ41" s="213">
        <v>3055.2467950600999</v>
      </c>
      <c r="BK41" s="213"/>
      <c r="BL41" s="213">
        <v>1862.6429085288</v>
      </c>
      <c r="BM41" s="213">
        <v>2431.8837389395003</v>
      </c>
      <c r="BN41" s="213">
        <v>2586.5817270712</v>
      </c>
      <c r="BO41" s="213"/>
      <c r="BP41" s="213">
        <v>1726.0977049322</v>
      </c>
      <c r="BQ41" s="213">
        <v>2253.6090633500999</v>
      </c>
      <c r="BR41" s="213">
        <v>2394.7538288997002</v>
      </c>
      <c r="BS41" s="213"/>
      <c r="BT41" s="213">
        <v>1515.0703719011001</v>
      </c>
      <c r="BU41" s="213">
        <v>1978.0898334859</v>
      </c>
      <c r="BV41" s="213">
        <v>2102.9517163394999</v>
      </c>
      <c r="BW41" s="213"/>
      <c r="BX41" s="213">
        <v>2015.1679786744</v>
      </c>
      <c r="BY41" s="213">
        <v>2631.0218754923003</v>
      </c>
      <c r="BZ41" s="213">
        <v>2796.0722161915</v>
      </c>
      <c r="CA41" s="213"/>
      <c r="CB41" s="213">
        <v>2655.1884448204</v>
      </c>
      <c r="CC41" s="213">
        <v>3466.6384915823</v>
      </c>
      <c r="CD41" s="213">
        <v>3688.8472366793003</v>
      </c>
      <c r="CE41" s="213"/>
      <c r="CF41" s="213">
        <v>1106.4906011075</v>
      </c>
      <c r="CG41" s="213">
        <v>1444.6443211426001</v>
      </c>
      <c r="CH41" s="213">
        <v>1533.9487318307999</v>
      </c>
      <c r="CI41" s="213"/>
      <c r="CJ41" s="213">
        <v>1423.3529078553001</v>
      </c>
      <c r="CK41" s="213">
        <v>1858.3426675806002</v>
      </c>
      <c r="CL41" s="213">
        <v>1975.3781077648</v>
      </c>
      <c r="CM41" s="213"/>
      <c r="CN41" s="213">
        <v>1814.8560349792001</v>
      </c>
      <c r="CO41" s="213">
        <v>2369.4927566486999</v>
      </c>
      <c r="CP41" s="213">
        <v>2518.6989111745002</v>
      </c>
      <c r="CQ41" s="213"/>
      <c r="CR41" s="213">
        <v>2737.8559172941</v>
      </c>
      <c r="CS41" s="213">
        <v>3574.5699051278002</v>
      </c>
      <c r="CT41" s="213">
        <v>3802.9145437596003</v>
      </c>
      <c r="CU41" s="213"/>
      <c r="CV41" s="213">
        <v>1517.4947779627</v>
      </c>
      <c r="CW41" s="213">
        <v>1981.2551603720001</v>
      </c>
      <c r="CX41" s="213">
        <v>2105.2675178060999</v>
      </c>
      <c r="CY41" s="213"/>
      <c r="CZ41" s="213">
        <v>2315.0427436700002</v>
      </c>
      <c r="DA41" s="213">
        <v>3022.5411309394999</v>
      </c>
      <c r="DB41" s="213">
        <v>3212.8343458551999</v>
      </c>
      <c r="DC41" s="213"/>
      <c r="DD41" s="213">
        <v>2470.0777933100999</v>
      </c>
      <c r="DE41" s="213">
        <v>3224.9563198407</v>
      </c>
      <c r="DF41" s="213">
        <v>3430.054928133</v>
      </c>
      <c r="DG41" s="213"/>
      <c r="DH41" s="213">
        <v>1819.5845558618</v>
      </c>
      <c r="DI41" s="213">
        <v>2375.6663570694</v>
      </c>
      <c r="DJ41" s="213">
        <v>2522.0733435316001</v>
      </c>
      <c r="DK41" s="213"/>
      <c r="DL41" s="213">
        <v>2077.499144631</v>
      </c>
      <c r="DM41" s="213">
        <v>2712.4020199230999</v>
      </c>
      <c r="DN41" s="213">
        <v>2885.3959518184001</v>
      </c>
      <c r="DO41" s="213"/>
      <c r="DP41" s="213">
        <v>1391.7946770399001</v>
      </c>
      <c r="DQ41" s="213">
        <v>1817.1399507323001</v>
      </c>
      <c r="DR41" s="213">
        <v>1931.8092441645001</v>
      </c>
      <c r="DS41" s="213"/>
      <c r="DT41" s="213">
        <v>1574.9262023664</v>
      </c>
      <c r="DU41" s="213">
        <v>2056.2381570978</v>
      </c>
      <c r="DV41" s="213">
        <v>2184.2141685602001</v>
      </c>
      <c r="DW41" s="213"/>
      <c r="DX41" s="213">
        <v>2058.7831109588001</v>
      </c>
      <c r="DY41" s="213">
        <v>2687.9661939595003</v>
      </c>
      <c r="DZ41" s="213">
        <v>2859.2812524401002</v>
      </c>
      <c r="EA41" s="213"/>
      <c r="EB41" s="213">
        <v>1319.8217983335001</v>
      </c>
      <c r="EC41" s="213">
        <v>1723.1714973217001</v>
      </c>
      <c r="ED41" s="213">
        <v>1830.8558920204</v>
      </c>
    </row>
    <row r="42" spans="1:134" s="11" customFormat="1" ht="12.75" x14ac:dyDescent="0.2">
      <c r="A42" s="256"/>
      <c r="B42" s="77" t="s">
        <v>89</v>
      </c>
      <c r="C42" s="120"/>
      <c r="D42" s="213">
        <v>1872.6533770515</v>
      </c>
      <c r="E42" s="213">
        <v>2441.7743973034999</v>
      </c>
      <c r="F42" s="213">
        <v>2602.7815915168003</v>
      </c>
      <c r="G42" s="70"/>
      <c r="H42" s="213">
        <v>1716.4437039204001</v>
      </c>
      <c r="I42" s="213">
        <v>2238.0907977987999</v>
      </c>
      <c r="J42" s="213">
        <v>2385.4050089606003</v>
      </c>
      <c r="K42" s="213"/>
      <c r="L42" s="213">
        <v>2591.0094720571001</v>
      </c>
      <c r="M42" s="213">
        <v>3378.4472180332</v>
      </c>
      <c r="N42" s="213">
        <v>3602.1172365151001</v>
      </c>
      <c r="O42" s="213"/>
      <c r="P42" s="213">
        <v>3265.4218248426</v>
      </c>
      <c r="Q42" s="213">
        <v>4257.8212850321006</v>
      </c>
      <c r="R42" s="213">
        <v>4539.0380563602002</v>
      </c>
      <c r="S42" s="213"/>
      <c r="T42" s="213">
        <v>2307.9850552158</v>
      </c>
      <c r="U42" s="213">
        <v>3009.4084074750003</v>
      </c>
      <c r="V42" s="213">
        <v>3208.1611015518001</v>
      </c>
      <c r="W42" s="213"/>
      <c r="X42" s="213">
        <v>2420.9860098921999</v>
      </c>
      <c r="Y42" s="213">
        <v>3156.7516592380002</v>
      </c>
      <c r="Z42" s="213">
        <v>3365.7220845718002</v>
      </c>
      <c r="AA42" s="213"/>
      <c r="AB42" s="213">
        <v>2586.5909936981002</v>
      </c>
      <c r="AC42" s="213">
        <v>3372.6859129971999</v>
      </c>
      <c r="AD42" s="213">
        <v>3595.7912043729002</v>
      </c>
      <c r="AE42" s="213"/>
      <c r="AF42" s="213">
        <v>1079.3969865684001</v>
      </c>
      <c r="AG42" s="213">
        <v>1407.4382150098002</v>
      </c>
      <c r="AH42" s="213">
        <v>1499.6618428918</v>
      </c>
      <c r="AI42" s="213"/>
      <c r="AJ42" s="213">
        <v>2245.3228348439002</v>
      </c>
      <c r="AK42" s="213">
        <v>2927.7024135857</v>
      </c>
      <c r="AL42" s="213">
        <v>3121.1094751911</v>
      </c>
      <c r="AM42" s="213"/>
      <c r="AN42" s="213">
        <v>2693.7512190385</v>
      </c>
      <c r="AO42" s="213">
        <v>3512.4133702255003</v>
      </c>
      <c r="AP42" s="213">
        <v>3745.5003826587999</v>
      </c>
      <c r="AQ42" s="213"/>
      <c r="AR42" s="213">
        <v>1610.4925093961001</v>
      </c>
      <c r="AS42" s="213">
        <v>2099.9398098351003</v>
      </c>
      <c r="AT42" s="213">
        <v>2237.8591878422003</v>
      </c>
      <c r="AU42" s="213"/>
      <c r="AV42" s="213">
        <v>1697.9078554500002</v>
      </c>
      <c r="AW42" s="213">
        <v>2213.9216905940002</v>
      </c>
      <c r="AX42" s="213">
        <v>2359.3685826676001</v>
      </c>
      <c r="AY42" s="213"/>
      <c r="AZ42" s="213">
        <v>1122.6766783045</v>
      </c>
      <c r="BA42" s="213">
        <v>1463.8711056341001</v>
      </c>
      <c r="BB42" s="213">
        <v>1560.2159814655001</v>
      </c>
      <c r="BC42" s="213"/>
      <c r="BD42" s="213">
        <v>1566.8616413529001</v>
      </c>
      <c r="BE42" s="213">
        <v>2043.0490163623001</v>
      </c>
      <c r="BF42" s="213">
        <v>2176.2050519449999</v>
      </c>
      <c r="BG42" s="213"/>
      <c r="BH42" s="213">
        <v>2182.6801121624999</v>
      </c>
      <c r="BI42" s="213">
        <v>2846.0218429604001</v>
      </c>
      <c r="BJ42" s="213">
        <v>3034.1091358236999</v>
      </c>
      <c r="BK42" s="213"/>
      <c r="BL42" s="213">
        <v>1745.3403902196001</v>
      </c>
      <c r="BM42" s="213">
        <v>2275.7695212812</v>
      </c>
      <c r="BN42" s="213">
        <v>2426.0255650739</v>
      </c>
      <c r="BO42" s="213"/>
      <c r="BP42" s="213">
        <v>1635.1707177004</v>
      </c>
      <c r="BQ42" s="213">
        <v>2132.1180110693999</v>
      </c>
      <c r="BR42" s="213">
        <v>2272.2632948112</v>
      </c>
      <c r="BS42" s="213"/>
      <c r="BT42" s="213">
        <v>1488.3281447132001</v>
      </c>
      <c r="BU42" s="213">
        <v>1940.6482817813001</v>
      </c>
      <c r="BV42" s="213">
        <v>2068.4284051272002</v>
      </c>
      <c r="BW42" s="213"/>
      <c r="BX42" s="213">
        <v>1956.9179285936</v>
      </c>
      <c r="BY42" s="213">
        <v>2551.6479206567001</v>
      </c>
      <c r="BZ42" s="213">
        <v>2719.2734084479002</v>
      </c>
      <c r="CA42" s="213"/>
      <c r="CB42" s="213">
        <v>2515.1221853811999</v>
      </c>
      <c r="CC42" s="213">
        <v>3279.4969072299</v>
      </c>
      <c r="CD42" s="213">
        <v>3496.7336533421003</v>
      </c>
      <c r="CE42" s="213"/>
      <c r="CF42" s="213">
        <v>1121.3599275455001</v>
      </c>
      <c r="CG42" s="213">
        <v>1462.1541790899</v>
      </c>
      <c r="CH42" s="213">
        <v>1557.7617677704</v>
      </c>
      <c r="CI42" s="213"/>
      <c r="CJ42" s="213">
        <v>1433.4279247445002</v>
      </c>
      <c r="CK42" s="213">
        <v>1869.0632499924</v>
      </c>
      <c r="CL42" s="213">
        <v>1992.0801202149</v>
      </c>
      <c r="CM42" s="213"/>
      <c r="CN42" s="213">
        <v>1872.6222816864001</v>
      </c>
      <c r="CO42" s="213">
        <v>2441.7338516974</v>
      </c>
      <c r="CP42" s="213">
        <v>2602.5229384897002</v>
      </c>
      <c r="CQ42" s="213"/>
      <c r="CR42" s="213">
        <v>2880.9752158133001</v>
      </c>
      <c r="CS42" s="213">
        <v>3756.5369050385002</v>
      </c>
      <c r="CT42" s="213">
        <v>4005.1349702984003</v>
      </c>
      <c r="CU42" s="213"/>
      <c r="CV42" s="213">
        <v>1542.1402803974001</v>
      </c>
      <c r="CW42" s="213">
        <v>2010.8145478871002</v>
      </c>
      <c r="CX42" s="213">
        <v>2143.0112328351001</v>
      </c>
      <c r="CY42" s="213"/>
      <c r="CZ42" s="213">
        <v>2342.4265897892001</v>
      </c>
      <c r="DA42" s="213">
        <v>3054.3171227534003</v>
      </c>
      <c r="DB42" s="213">
        <v>3255.4768327709003</v>
      </c>
      <c r="DC42" s="213"/>
      <c r="DD42" s="213">
        <v>2490.8504104864001</v>
      </c>
      <c r="DE42" s="213">
        <v>3247.8486592192003</v>
      </c>
      <c r="DF42" s="213">
        <v>3462.4002620865999</v>
      </c>
      <c r="DG42" s="213"/>
      <c r="DH42" s="213">
        <v>1855.8106283727</v>
      </c>
      <c r="DI42" s="213">
        <v>2419.8129424993999</v>
      </c>
      <c r="DJ42" s="213">
        <v>2577.6934899860003</v>
      </c>
      <c r="DK42" s="213"/>
      <c r="DL42" s="213">
        <v>1969.0789106231</v>
      </c>
      <c r="DM42" s="213">
        <v>2567.5047657779</v>
      </c>
      <c r="DN42" s="213">
        <v>2737.3194469239002</v>
      </c>
      <c r="DO42" s="213"/>
      <c r="DP42" s="213">
        <v>1435.8576848866001</v>
      </c>
      <c r="DQ42" s="213">
        <v>1872.2314423441001</v>
      </c>
      <c r="DR42" s="213">
        <v>1995.5093461919</v>
      </c>
      <c r="DS42" s="213"/>
      <c r="DT42" s="213">
        <v>1594.8549330948001</v>
      </c>
      <c r="DU42" s="213">
        <v>2079.5497932328999</v>
      </c>
      <c r="DV42" s="213">
        <v>2215.7695916214002</v>
      </c>
      <c r="DW42" s="213"/>
      <c r="DX42" s="213">
        <v>1940.4261873616001</v>
      </c>
      <c r="DY42" s="213">
        <v>2530.1441485221003</v>
      </c>
      <c r="DZ42" s="213">
        <v>2697.3409289772003</v>
      </c>
      <c r="EA42" s="213"/>
      <c r="EB42" s="213">
        <v>1368.8539110283</v>
      </c>
      <c r="EC42" s="213">
        <v>1784.8644466497001</v>
      </c>
      <c r="ED42" s="213">
        <v>1902.0362009086</v>
      </c>
    </row>
    <row r="43" spans="1:134" s="11" customFormat="1" ht="12.75" x14ac:dyDescent="0.2">
      <c r="A43" s="257"/>
      <c r="B43" s="78" t="s">
        <v>90</v>
      </c>
      <c r="C43" s="121"/>
      <c r="D43" s="214">
        <v>1907.8112671551</v>
      </c>
      <c r="E43" s="214">
        <v>2447.3858685513001</v>
      </c>
      <c r="F43" s="214">
        <v>2600.1599516241999</v>
      </c>
      <c r="G43" s="71"/>
      <c r="H43" s="214">
        <v>1912.0070101712001</v>
      </c>
      <c r="I43" s="214">
        <v>2452.7682679231002</v>
      </c>
      <c r="J43" s="214">
        <v>2605.5401545381001</v>
      </c>
      <c r="K43" s="214"/>
      <c r="L43" s="214">
        <v>2610.4856019701001</v>
      </c>
      <c r="M43" s="214">
        <v>3348.7932911966</v>
      </c>
      <c r="N43" s="214">
        <v>3559.5294906603999</v>
      </c>
      <c r="O43" s="214"/>
      <c r="P43" s="214">
        <v>3181.8637929400002</v>
      </c>
      <c r="Q43" s="214">
        <v>4081.7708840291002</v>
      </c>
      <c r="R43" s="214">
        <v>4337.4181791257006</v>
      </c>
      <c r="S43" s="214"/>
      <c r="T43" s="214">
        <v>2300.0421657478</v>
      </c>
      <c r="U43" s="214">
        <v>2950.5490351345002</v>
      </c>
      <c r="V43" s="214">
        <v>3135.43925661</v>
      </c>
      <c r="W43" s="214"/>
      <c r="X43" s="214">
        <v>2431.3991177645003</v>
      </c>
      <c r="Y43" s="214">
        <v>3119.0568711224</v>
      </c>
      <c r="Z43" s="214">
        <v>3315.4526202080001</v>
      </c>
      <c r="AA43" s="214"/>
      <c r="AB43" s="214">
        <v>2679.8637746606</v>
      </c>
      <c r="AC43" s="214">
        <v>3437.7932684752</v>
      </c>
      <c r="AD43" s="214">
        <v>3653.6812513412001</v>
      </c>
      <c r="AE43" s="214"/>
      <c r="AF43" s="214">
        <v>1042.0315097114001</v>
      </c>
      <c r="AG43" s="214">
        <v>1336.7429133888002</v>
      </c>
      <c r="AH43" s="214">
        <v>1419.0289752584999</v>
      </c>
      <c r="AI43" s="214"/>
      <c r="AJ43" s="214">
        <v>2332.7441743846002</v>
      </c>
      <c r="AK43" s="214">
        <v>2992.4999530208001</v>
      </c>
      <c r="AL43" s="214">
        <v>3180.3027322674002</v>
      </c>
      <c r="AM43" s="214"/>
      <c r="AN43" s="214">
        <v>2667.9132602176001</v>
      </c>
      <c r="AO43" s="214">
        <v>3422.462863066</v>
      </c>
      <c r="AP43" s="214">
        <v>3638.9774961322</v>
      </c>
      <c r="AQ43" s="214"/>
      <c r="AR43" s="214">
        <v>1606.4076146719001</v>
      </c>
      <c r="AS43" s="214">
        <v>2060.738063018</v>
      </c>
      <c r="AT43" s="214">
        <v>2188.3055412307999</v>
      </c>
      <c r="AU43" s="214"/>
      <c r="AV43" s="214">
        <v>1709.4934839121001</v>
      </c>
      <c r="AW43" s="214">
        <v>2192.9790786622002</v>
      </c>
      <c r="AX43" s="214">
        <v>2329.1777364686</v>
      </c>
      <c r="AY43" s="214"/>
      <c r="AZ43" s="214">
        <v>1095.6814454544001</v>
      </c>
      <c r="BA43" s="214">
        <v>1405.5663325847001</v>
      </c>
      <c r="BB43" s="214">
        <v>1493.0351391825</v>
      </c>
      <c r="BC43" s="214"/>
      <c r="BD43" s="214">
        <v>1623.8288552749</v>
      </c>
      <c r="BE43" s="214">
        <v>2083.0864466336002</v>
      </c>
      <c r="BF43" s="214">
        <v>2209.8439054746</v>
      </c>
      <c r="BG43" s="214"/>
      <c r="BH43" s="214">
        <v>2172.4577705267002</v>
      </c>
      <c r="BI43" s="214">
        <v>2786.8807251254002</v>
      </c>
      <c r="BJ43" s="214">
        <v>2961.4253209721001</v>
      </c>
      <c r="BK43" s="214"/>
      <c r="BL43" s="214">
        <v>1971.1930647054</v>
      </c>
      <c r="BM43" s="214">
        <v>2528.6935525547001</v>
      </c>
      <c r="BN43" s="214">
        <v>2687.0540355109001</v>
      </c>
      <c r="BO43" s="214"/>
      <c r="BP43" s="214">
        <v>1672.6941487508</v>
      </c>
      <c r="BQ43" s="214">
        <v>2145.7720124306002</v>
      </c>
      <c r="BR43" s="214">
        <v>2278.9479749053999</v>
      </c>
      <c r="BS43" s="214"/>
      <c r="BT43" s="214">
        <v>1523.1372872933</v>
      </c>
      <c r="BU43" s="214">
        <v>1953.9168978407001</v>
      </c>
      <c r="BV43" s="214">
        <v>2075.7480872484002</v>
      </c>
      <c r="BW43" s="214"/>
      <c r="BX43" s="214">
        <v>2050.817699832</v>
      </c>
      <c r="BY43" s="214">
        <v>2630.8379366204999</v>
      </c>
      <c r="BZ43" s="214">
        <v>2793.7290001997999</v>
      </c>
      <c r="CA43" s="214"/>
      <c r="CB43" s="214">
        <v>2479.3817353648001</v>
      </c>
      <c r="CC43" s="214">
        <v>3180.6101192204001</v>
      </c>
      <c r="CD43" s="214">
        <v>3380.9829152126003</v>
      </c>
      <c r="CE43" s="214"/>
      <c r="CF43" s="214">
        <v>1037.2841111514001</v>
      </c>
      <c r="CG43" s="214">
        <v>1330.6528371071001</v>
      </c>
      <c r="CH43" s="214">
        <v>1412.5124366964001</v>
      </c>
      <c r="CI43" s="214"/>
      <c r="CJ43" s="214">
        <v>1451.6774496674</v>
      </c>
      <c r="CK43" s="214">
        <v>1862.2465110547</v>
      </c>
      <c r="CL43" s="214">
        <v>1977.8662258637</v>
      </c>
      <c r="CM43" s="214"/>
      <c r="CN43" s="214">
        <v>1877.8100405376001</v>
      </c>
      <c r="CO43" s="214">
        <v>2408.8995783575001</v>
      </c>
      <c r="CP43" s="214">
        <v>2558.4806019184002</v>
      </c>
      <c r="CQ43" s="214"/>
      <c r="CR43" s="214">
        <v>2578.7629893933999</v>
      </c>
      <c r="CS43" s="214">
        <v>3308.0987659727002</v>
      </c>
      <c r="CT43" s="214">
        <v>3516.5371516396003</v>
      </c>
      <c r="CU43" s="214"/>
      <c r="CV43" s="214">
        <v>1579.0383466543001</v>
      </c>
      <c r="CW43" s="214">
        <v>2025.6281121901002</v>
      </c>
      <c r="CX43" s="214">
        <v>2150.9435190141999</v>
      </c>
      <c r="CY43" s="214"/>
      <c r="CZ43" s="214">
        <v>2290.8460441360003</v>
      </c>
      <c r="DA43" s="214">
        <v>2938.7520306479</v>
      </c>
      <c r="DB43" s="214">
        <v>3121.2894298809001</v>
      </c>
      <c r="DC43" s="214"/>
      <c r="DD43" s="214">
        <v>2528.5674110607001</v>
      </c>
      <c r="DE43" s="214">
        <v>3243.7066789826999</v>
      </c>
      <c r="DF43" s="214">
        <v>3447.2500827967001</v>
      </c>
      <c r="DG43" s="214"/>
      <c r="DH43" s="214">
        <v>1938.8902461341002</v>
      </c>
      <c r="DI43" s="214">
        <v>2487.2547252206</v>
      </c>
      <c r="DJ43" s="214">
        <v>2639.7374852613002</v>
      </c>
      <c r="DK43" s="214"/>
      <c r="DL43" s="214">
        <v>2021.7555555238</v>
      </c>
      <c r="DM43" s="214">
        <v>2593.5563236464</v>
      </c>
      <c r="DN43" s="214">
        <v>2756.6972657000001</v>
      </c>
      <c r="DO43" s="214"/>
      <c r="DP43" s="214">
        <v>1409.9280111447001</v>
      </c>
      <c r="DQ43" s="214">
        <v>1808.6893339799001</v>
      </c>
      <c r="DR43" s="214">
        <v>1921.3838220941</v>
      </c>
      <c r="DS43" s="214"/>
      <c r="DT43" s="214">
        <v>1657.4756304421001</v>
      </c>
      <c r="DU43" s="214">
        <v>2126.2493335943</v>
      </c>
      <c r="DV43" s="214">
        <v>2256.9915510293999</v>
      </c>
      <c r="DW43" s="214"/>
      <c r="DX43" s="214">
        <v>2043.067782784</v>
      </c>
      <c r="DY43" s="214">
        <v>2620.8961578962999</v>
      </c>
      <c r="DZ43" s="214">
        <v>2785.3693739183</v>
      </c>
      <c r="EA43" s="214"/>
      <c r="EB43" s="214">
        <v>1377.3830272257001</v>
      </c>
      <c r="EC43" s="214">
        <v>1766.9398511528</v>
      </c>
      <c r="ED43" s="214">
        <v>1875.8913175668001</v>
      </c>
    </row>
    <row r="44" spans="1:134" s="11" customFormat="1" ht="12.75" x14ac:dyDescent="0.2">
      <c r="A44" s="255">
        <v>2014</v>
      </c>
      <c r="B44" s="76" t="s">
        <v>86</v>
      </c>
      <c r="C44" s="119"/>
      <c r="D44" s="212">
        <v>1901.5497359869</v>
      </c>
      <c r="E44" s="212">
        <v>2394.9050818729002</v>
      </c>
      <c r="F44" s="212">
        <v>2527.2326205784002</v>
      </c>
      <c r="G44" s="69"/>
      <c r="H44" s="212">
        <v>1829.9701439408</v>
      </c>
      <c r="I44" s="212">
        <v>2304.7542299096999</v>
      </c>
      <c r="J44" s="212">
        <v>2432.0999869376001</v>
      </c>
      <c r="K44" s="212"/>
      <c r="L44" s="212">
        <v>2544.6702208751999</v>
      </c>
      <c r="M44" s="212">
        <v>3204.8825904109003</v>
      </c>
      <c r="N44" s="212">
        <v>3381.9772267993003</v>
      </c>
      <c r="O44" s="212"/>
      <c r="P44" s="212">
        <v>3315.0168669584</v>
      </c>
      <c r="Q44" s="212">
        <v>4175.0949717088997</v>
      </c>
      <c r="R44" s="212">
        <v>4405.7917982065001</v>
      </c>
      <c r="S44" s="212"/>
      <c r="T44" s="212">
        <v>2345.6929835296</v>
      </c>
      <c r="U44" s="212">
        <v>2954.2808901883</v>
      </c>
      <c r="V44" s="212">
        <v>3117.5206814618</v>
      </c>
      <c r="W44" s="212"/>
      <c r="X44" s="212">
        <v>2343.2158459545003</v>
      </c>
      <c r="Y44" s="212">
        <v>2951.1610615271002</v>
      </c>
      <c r="Z44" s="212">
        <v>3114.2351351016</v>
      </c>
      <c r="AA44" s="212"/>
      <c r="AB44" s="212">
        <v>2596.3251035122003</v>
      </c>
      <c r="AC44" s="212">
        <v>3269.9392852686001</v>
      </c>
      <c r="AD44" s="212">
        <v>3450.6258077122002</v>
      </c>
      <c r="AE44" s="212"/>
      <c r="AF44" s="212">
        <v>1091.822002655</v>
      </c>
      <c r="AG44" s="212">
        <v>1375.0942261324001</v>
      </c>
      <c r="AH44" s="212">
        <v>1451.0648688096001</v>
      </c>
      <c r="AI44" s="212"/>
      <c r="AJ44" s="212">
        <v>2284.2434911155001</v>
      </c>
      <c r="AK44" s="212">
        <v>2876.8883829738002</v>
      </c>
      <c r="AL44" s="212">
        <v>3035.8556007351999</v>
      </c>
      <c r="AM44" s="212"/>
      <c r="AN44" s="212">
        <v>2543.5053650975001</v>
      </c>
      <c r="AO44" s="212">
        <v>3203.4155138633</v>
      </c>
      <c r="AP44" s="212">
        <v>3380.4353133827999</v>
      </c>
      <c r="AQ44" s="212"/>
      <c r="AR44" s="212">
        <v>1636.3353559264001</v>
      </c>
      <c r="AS44" s="212">
        <v>2060.8810726280999</v>
      </c>
      <c r="AT44" s="212">
        <v>2174.7453512592001</v>
      </c>
      <c r="AU44" s="212"/>
      <c r="AV44" s="212">
        <v>1686.0557808766</v>
      </c>
      <c r="AW44" s="212">
        <v>2123.5014165154003</v>
      </c>
      <c r="AX44" s="212">
        <v>2240.8255970829</v>
      </c>
      <c r="AY44" s="212"/>
      <c r="AZ44" s="212">
        <v>1162.9536384742</v>
      </c>
      <c r="BA44" s="212">
        <v>1464.6809000338001</v>
      </c>
      <c r="BB44" s="212">
        <v>1545.6081830790001</v>
      </c>
      <c r="BC44" s="212"/>
      <c r="BD44" s="212">
        <v>1653.4068626664</v>
      </c>
      <c r="BE44" s="212">
        <v>2082.3817662325</v>
      </c>
      <c r="BF44" s="212">
        <v>2197.4184003893001</v>
      </c>
      <c r="BG44" s="212"/>
      <c r="BH44" s="212">
        <v>2182.2856183668</v>
      </c>
      <c r="BI44" s="212">
        <v>2748.4776330673003</v>
      </c>
      <c r="BJ44" s="212">
        <v>2900.3469398960001</v>
      </c>
      <c r="BK44" s="212"/>
      <c r="BL44" s="212">
        <v>1903.7697415112</v>
      </c>
      <c r="BM44" s="212">
        <v>2397.7010658070999</v>
      </c>
      <c r="BN44" s="212">
        <v>2530.1866643430999</v>
      </c>
      <c r="BO44" s="212"/>
      <c r="BP44" s="212">
        <v>1749.1230031298001</v>
      </c>
      <c r="BQ44" s="212">
        <v>2202.9313721013</v>
      </c>
      <c r="BR44" s="212">
        <v>2324.6439938538001</v>
      </c>
      <c r="BS44" s="212"/>
      <c r="BT44" s="212">
        <v>1441.0911255624001</v>
      </c>
      <c r="BU44" s="212">
        <v>1814.9809046463001</v>
      </c>
      <c r="BV44" s="212">
        <v>1915.2646664987001</v>
      </c>
      <c r="BW44" s="212"/>
      <c r="BX44" s="212">
        <v>2091.6434574895002</v>
      </c>
      <c r="BY44" s="212">
        <v>2634.3184461637002</v>
      </c>
      <c r="BZ44" s="212">
        <v>2779.8647889123999</v>
      </c>
      <c r="CA44" s="212"/>
      <c r="CB44" s="212">
        <v>2426.3244813706001</v>
      </c>
      <c r="CC44" s="212">
        <v>3055.8321566548002</v>
      </c>
      <c r="CD44" s="212">
        <v>3224.6903083052002</v>
      </c>
      <c r="CE44" s="212"/>
      <c r="CF44" s="212">
        <v>1145.3407872948001</v>
      </c>
      <c r="CG44" s="212">
        <v>1442.4984106687</v>
      </c>
      <c r="CH44" s="212">
        <v>1522.1888284658</v>
      </c>
      <c r="CI44" s="212"/>
      <c r="CJ44" s="212">
        <v>1497.6381631913</v>
      </c>
      <c r="CK44" s="212">
        <v>1886.1990196497002</v>
      </c>
      <c r="CL44" s="212">
        <v>1990.4133660527</v>
      </c>
      <c r="CM44" s="212"/>
      <c r="CN44" s="212">
        <v>1940.1012368710001</v>
      </c>
      <c r="CO44" s="212">
        <v>2443.4587345247</v>
      </c>
      <c r="CP44" s="212">
        <v>2578.4650465611999</v>
      </c>
      <c r="CQ44" s="212"/>
      <c r="CR44" s="212">
        <v>2581.7420747849001</v>
      </c>
      <c r="CS44" s="212">
        <v>3251.5727030293001</v>
      </c>
      <c r="CT44" s="212">
        <v>3431.2485678017001</v>
      </c>
      <c r="CU44" s="212"/>
      <c r="CV44" s="212">
        <v>1545.3461849272001</v>
      </c>
      <c r="CW44" s="212">
        <v>1946.2848441429001</v>
      </c>
      <c r="CX44" s="212">
        <v>2053.8188375975001</v>
      </c>
      <c r="CY44" s="212"/>
      <c r="CZ44" s="212">
        <v>2382.3875833037</v>
      </c>
      <c r="DA44" s="212">
        <v>3000.4958704296</v>
      </c>
      <c r="DB44" s="212">
        <v>3166.2786878499001</v>
      </c>
      <c r="DC44" s="212"/>
      <c r="DD44" s="212">
        <v>2671.0692811982999</v>
      </c>
      <c r="DE44" s="212">
        <v>3364.0757717318002</v>
      </c>
      <c r="DF44" s="212">
        <v>3549.9579926119</v>
      </c>
      <c r="DG44" s="212"/>
      <c r="DH44" s="212">
        <v>1920.5508404436</v>
      </c>
      <c r="DI44" s="212">
        <v>2418.8360055629</v>
      </c>
      <c r="DJ44" s="212">
        <v>2552.4625855811</v>
      </c>
      <c r="DK44" s="212"/>
      <c r="DL44" s="212">
        <v>2085.8733583788003</v>
      </c>
      <c r="DM44" s="212">
        <v>2627.0513000976002</v>
      </c>
      <c r="DN44" s="212">
        <v>2772.2153676685002</v>
      </c>
      <c r="DO44" s="212"/>
      <c r="DP44" s="212">
        <v>1428.1265727675</v>
      </c>
      <c r="DQ44" s="212">
        <v>1798.6527104449001</v>
      </c>
      <c r="DR44" s="212">
        <v>1898.0319877368001</v>
      </c>
      <c r="DS44" s="212"/>
      <c r="DT44" s="212">
        <v>1576.6198841902001</v>
      </c>
      <c r="DU44" s="212">
        <v>1985.6724761761</v>
      </c>
      <c r="DV44" s="212">
        <v>2095.3790226349001</v>
      </c>
      <c r="DW44" s="212"/>
      <c r="DX44" s="212">
        <v>1953.2494861007001</v>
      </c>
      <c r="DY44" s="212">
        <v>2460.0182850335</v>
      </c>
      <c r="DZ44" s="212">
        <v>2595.9485532463</v>
      </c>
      <c r="EA44" s="212"/>
      <c r="EB44" s="212">
        <v>1330.4414343261001</v>
      </c>
      <c r="EC44" s="212">
        <v>1675.6232518673</v>
      </c>
      <c r="ED44" s="212">
        <v>1768.2010781129002</v>
      </c>
    </row>
    <row r="45" spans="1:134" s="11" customFormat="1" ht="12.75" x14ac:dyDescent="0.2">
      <c r="A45" s="256"/>
      <c r="B45" s="77" t="s">
        <v>88</v>
      </c>
      <c r="C45" s="120"/>
      <c r="D45" s="213">
        <v>1871.0367934993001</v>
      </c>
      <c r="E45" s="213">
        <v>2358.2666163788999</v>
      </c>
      <c r="F45" s="213">
        <v>2506.2486916112002</v>
      </c>
      <c r="G45" s="70"/>
      <c r="H45" s="213">
        <v>1898.1014430392001</v>
      </c>
      <c r="I45" s="213">
        <v>2392.3790719519002</v>
      </c>
      <c r="J45" s="213">
        <v>2542.8726229971003</v>
      </c>
      <c r="K45" s="213"/>
      <c r="L45" s="213">
        <v>2578.6625320348999</v>
      </c>
      <c r="M45" s="213">
        <v>3250.1625758153</v>
      </c>
      <c r="N45" s="213">
        <v>3452.2476592783</v>
      </c>
      <c r="O45" s="213"/>
      <c r="P45" s="213">
        <v>3130.6935418483999</v>
      </c>
      <c r="Q45" s="213">
        <v>3945.9459544063002</v>
      </c>
      <c r="R45" s="213">
        <v>4192.1700796246005</v>
      </c>
      <c r="S45" s="213"/>
      <c r="T45" s="213">
        <v>2293.0403903700999</v>
      </c>
      <c r="U45" s="213">
        <v>2890.1626207492</v>
      </c>
      <c r="V45" s="213">
        <v>3070.952954671</v>
      </c>
      <c r="W45" s="213"/>
      <c r="X45" s="213">
        <v>2333.3735544362003</v>
      </c>
      <c r="Y45" s="213">
        <v>2940.9987960080002</v>
      </c>
      <c r="Z45" s="213">
        <v>3123.9549796226001</v>
      </c>
      <c r="AA45" s="213"/>
      <c r="AB45" s="213">
        <v>2564.5897697189002</v>
      </c>
      <c r="AC45" s="213">
        <v>3232.4251771252002</v>
      </c>
      <c r="AD45" s="213">
        <v>3434.0551536835001</v>
      </c>
      <c r="AE45" s="213"/>
      <c r="AF45" s="213">
        <v>999.79083167500005</v>
      </c>
      <c r="AG45" s="213">
        <v>1260.1426919517</v>
      </c>
      <c r="AH45" s="213">
        <v>1340.4502325871001</v>
      </c>
      <c r="AI45" s="213"/>
      <c r="AJ45" s="213">
        <v>2448.6352557652999</v>
      </c>
      <c r="AK45" s="213">
        <v>3086.2753738583001</v>
      </c>
      <c r="AL45" s="213">
        <v>3278.8387075408</v>
      </c>
      <c r="AM45" s="213"/>
      <c r="AN45" s="213">
        <v>2569.3166335533001</v>
      </c>
      <c r="AO45" s="213">
        <v>3238.3829462184999</v>
      </c>
      <c r="AP45" s="213">
        <v>3438.7190750373002</v>
      </c>
      <c r="AQ45" s="213"/>
      <c r="AR45" s="213">
        <v>1581.6933762182</v>
      </c>
      <c r="AS45" s="213">
        <v>1993.5763419740001</v>
      </c>
      <c r="AT45" s="213">
        <v>2119.7157959861001</v>
      </c>
      <c r="AU45" s="213"/>
      <c r="AV45" s="213">
        <v>1673.6624570577001</v>
      </c>
      <c r="AW45" s="213">
        <v>2109.4947535393003</v>
      </c>
      <c r="AX45" s="213">
        <v>2243.0941849514002</v>
      </c>
      <c r="AY45" s="213"/>
      <c r="AZ45" s="213">
        <v>1179.3481688951001</v>
      </c>
      <c r="BA45" s="213">
        <v>1486.4578962081</v>
      </c>
      <c r="BB45" s="213">
        <v>1580.2035029981</v>
      </c>
      <c r="BC45" s="213"/>
      <c r="BD45" s="213">
        <v>1613.9874340726001</v>
      </c>
      <c r="BE45" s="213">
        <v>2034.2799768838001</v>
      </c>
      <c r="BF45" s="213">
        <v>2165.1713867982999</v>
      </c>
      <c r="BG45" s="213"/>
      <c r="BH45" s="213">
        <v>2242.8753462709001</v>
      </c>
      <c r="BI45" s="213">
        <v>2826.9342816704002</v>
      </c>
      <c r="BJ45" s="213">
        <v>3003.6964348930001</v>
      </c>
      <c r="BK45" s="213"/>
      <c r="BL45" s="213">
        <v>1818.9111099880001</v>
      </c>
      <c r="BM45" s="213">
        <v>2292.5670749761002</v>
      </c>
      <c r="BN45" s="213">
        <v>2435.9743783601002</v>
      </c>
      <c r="BO45" s="213"/>
      <c r="BP45" s="213">
        <v>1703.7928263966</v>
      </c>
      <c r="BQ45" s="213">
        <v>2147.4712617501</v>
      </c>
      <c r="BR45" s="213">
        <v>2283.0684980093001</v>
      </c>
      <c r="BS45" s="213"/>
      <c r="BT45" s="213">
        <v>1469.8602302819002</v>
      </c>
      <c r="BU45" s="213">
        <v>1852.6211370402</v>
      </c>
      <c r="BV45" s="213">
        <v>1969.5433696685</v>
      </c>
      <c r="BW45" s="213"/>
      <c r="BX45" s="213">
        <v>2021.2812613586</v>
      </c>
      <c r="BY45" s="213">
        <v>2547.6356945708003</v>
      </c>
      <c r="BZ45" s="213">
        <v>2708.8613261170003</v>
      </c>
      <c r="CA45" s="213"/>
      <c r="CB45" s="213">
        <v>2402.2857140762999</v>
      </c>
      <c r="CC45" s="213">
        <v>3027.8561181656</v>
      </c>
      <c r="CD45" s="213">
        <v>3216.0611590969002</v>
      </c>
      <c r="CE45" s="213"/>
      <c r="CF45" s="213">
        <v>1100.5551801368999</v>
      </c>
      <c r="CG45" s="213">
        <v>1387.1467144938001</v>
      </c>
      <c r="CH45" s="213">
        <v>1475.9998679120999</v>
      </c>
      <c r="CI45" s="213"/>
      <c r="CJ45" s="213">
        <v>1474.5447413090001</v>
      </c>
      <c r="CK45" s="213">
        <v>1858.5255243872</v>
      </c>
      <c r="CL45" s="213">
        <v>1975.6403386270001</v>
      </c>
      <c r="CM45" s="213"/>
      <c r="CN45" s="213">
        <v>1882.8325279303001</v>
      </c>
      <c r="CO45" s="213">
        <v>2373.1340347113</v>
      </c>
      <c r="CP45" s="213">
        <v>2522.5405681431002</v>
      </c>
      <c r="CQ45" s="213"/>
      <c r="CR45" s="213">
        <v>2527.216942774</v>
      </c>
      <c r="CS45" s="213">
        <v>3185.32022951</v>
      </c>
      <c r="CT45" s="213">
        <v>3383.0905677751002</v>
      </c>
      <c r="CU45" s="213"/>
      <c r="CV45" s="213">
        <v>1575.4856973245001</v>
      </c>
      <c r="CW45" s="213">
        <v>1985.7521442077</v>
      </c>
      <c r="CX45" s="213">
        <v>2110.9960069003</v>
      </c>
      <c r="CY45" s="213"/>
      <c r="CZ45" s="213">
        <v>2164.7517658103002</v>
      </c>
      <c r="DA45" s="213">
        <v>2728.4668264112001</v>
      </c>
      <c r="DB45" s="213">
        <v>2900.1211679856001</v>
      </c>
      <c r="DC45" s="213"/>
      <c r="DD45" s="213">
        <v>2681.2724926926003</v>
      </c>
      <c r="DE45" s="213">
        <v>3379.49281965</v>
      </c>
      <c r="DF45" s="213">
        <v>3590.663705639</v>
      </c>
      <c r="DG45" s="213"/>
      <c r="DH45" s="213">
        <v>1874.8607635981</v>
      </c>
      <c r="DI45" s="213">
        <v>2363.0863724934002</v>
      </c>
      <c r="DJ45" s="213">
        <v>2514.6560504353001</v>
      </c>
      <c r="DK45" s="213"/>
      <c r="DL45" s="213">
        <v>2001.3388238790001</v>
      </c>
      <c r="DM45" s="213">
        <v>2522.5001201552</v>
      </c>
      <c r="DN45" s="213">
        <v>2679.5070006137003</v>
      </c>
      <c r="DO45" s="213"/>
      <c r="DP45" s="213">
        <v>1371.4205216533001</v>
      </c>
      <c r="DQ45" s="213">
        <v>1728.5471052566002</v>
      </c>
      <c r="DR45" s="213">
        <v>1837.3192383106</v>
      </c>
      <c r="DS45" s="213"/>
      <c r="DT45" s="213">
        <v>1508.4490233177</v>
      </c>
      <c r="DU45" s="213">
        <v>1901.2586960123001</v>
      </c>
      <c r="DV45" s="213">
        <v>2022.0043063216001</v>
      </c>
      <c r="DW45" s="213"/>
      <c r="DX45" s="213">
        <v>1858.3089725416</v>
      </c>
      <c r="DY45" s="213">
        <v>2342.224390289</v>
      </c>
      <c r="DZ45" s="213">
        <v>2488.6108422646003</v>
      </c>
      <c r="EA45" s="213"/>
      <c r="EB45" s="213">
        <v>1375.0987582545001</v>
      </c>
      <c r="EC45" s="213">
        <v>1733.1831779484</v>
      </c>
      <c r="ED45" s="213">
        <v>1843.1977067243001</v>
      </c>
    </row>
    <row r="46" spans="1:134" s="11" customFormat="1" ht="12.75" x14ac:dyDescent="0.2">
      <c r="A46" s="256"/>
      <c r="B46" s="77" t="s">
        <v>89</v>
      </c>
      <c r="C46" s="120"/>
      <c r="D46" s="213">
        <v>1875.4630697386001</v>
      </c>
      <c r="E46" s="213">
        <v>2348.0684517705999</v>
      </c>
      <c r="F46" s="213">
        <v>2470.8606518249003</v>
      </c>
      <c r="G46" s="70"/>
      <c r="H46" s="213">
        <v>1884.9177641294</v>
      </c>
      <c r="I46" s="213">
        <v>2359.9056721235002</v>
      </c>
      <c r="J46" s="213">
        <v>2484.0539830871003</v>
      </c>
      <c r="K46" s="213"/>
      <c r="L46" s="213">
        <v>2479.5558964643001</v>
      </c>
      <c r="M46" s="213">
        <v>3104.3890273462002</v>
      </c>
      <c r="N46" s="213">
        <v>3264.7166782485001</v>
      </c>
      <c r="O46" s="213"/>
      <c r="P46" s="213">
        <v>2973.6931542110001</v>
      </c>
      <c r="Q46" s="213">
        <v>3723.0458937389003</v>
      </c>
      <c r="R46" s="213">
        <v>3916.1223129832001</v>
      </c>
      <c r="S46" s="213"/>
      <c r="T46" s="213">
        <v>2260.1348422639999</v>
      </c>
      <c r="U46" s="213">
        <v>2829.6751908889</v>
      </c>
      <c r="V46" s="213">
        <v>2977.0228307930001</v>
      </c>
      <c r="W46" s="213"/>
      <c r="X46" s="213">
        <v>2462.4067871094003</v>
      </c>
      <c r="Y46" s="213">
        <v>3082.9184458659001</v>
      </c>
      <c r="Z46" s="213">
        <v>3242.0335321053003</v>
      </c>
      <c r="AA46" s="213"/>
      <c r="AB46" s="213">
        <v>2607.2797026765002</v>
      </c>
      <c r="AC46" s="213">
        <v>3264.2984623791999</v>
      </c>
      <c r="AD46" s="213">
        <v>3433.0909636625001</v>
      </c>
      <c r="AE46" s="213"/>
      <c r="AF46" s="213">
        <v>1023.954396048</v>
      </c>
      <c r="AG46" s="213">
        <v>1281.9847280423</v>
      </c>
      <c r="AH46" s="213">
        <v>1350.3385232356</v>
      </c>
      <c r="AI46" s="213"/>
      <c r="AJ46" s="213">
        <v>2381.7163707408999</v>
      </c>
      <c r="AK46" s="213">
        <v>2981.8945312433002</v>
      </c>
      <c r="AL46" s="213">
        <v>3137.1622666607</v>
      </c>
      <c r="AM46" s="213"/>
      <c r="AN46" s="213">
        <v>2495.0097491352003</v>
      </c>
      <c r="AO46" s="213">
        <v>3123.7371576829</v>
      </c>
      <c r="AP46" s="213">
        <v>3283.5663083142003</v>
      </c>
      <c r="AQ46" s="213"/>
      <c r="AR46" s="213">
        <v>1662.7044363151001</v>
      </c>
      <c r="AS46" s="213">
        <v>2081.6959259425003</v>
      </c>
      <c r="AT46" s="213">
        <v>2191.7576124426</v>
      </c>
      <c r="AU46" s="213"/>
      <c r="AV46" s="213">
        <v>1758.1580793384001</v>
      </c>
      <c r="AW46" s="213">
        <v>2201.2033112950003</v>
      </c>
      <c r="AX46" s="213">
        <v>2317.8154291552</v>
      </c>
      <c r="AY46" s="213"/>
      <c r="AZ46" s="213">
        <v>1064.3170741329</v>
      </c>
      <c r="BA46" s="213">
        <v>1332.5185575639</v>
      </c>
      <c r="BB46" s="213">
        <v>1402.3325294079</v>
      </c>
      <c r="BC46" s="213"/>
      <c r="BD46" s="213">
        <v>1638.4748967925</v>
      </c>
      <c r="BE46" s="213">
        <v>2051.3606885967001</v>
      </c>
      <c r="BF46" s="213">
        <v>2162.8814101038001</v>
      </c>
      <c r="BG46" s="213"/>
      <c r="BH46" s="213">
        <v>2247.0613123754001</v>
      </c>
      <c r="BI46" s="213">
        <v>2813.3072103192003</v>
      </c>
      <c r="BJ46" s="213">
        <v>2959.502393489</v>
      </c>
      <c r="BK46" s="213"/>
      <c r="BL46" s="213">
        <v>1847.0831026145001</v>
      </c>
      <c r="BM46" s="213">
        <v>2312.5369041003</v>
      </c>
      <c r="BN46" s="213">
        <v>2432.7181980787</v>
      </c>
      <c r="BO46" s="213"/>
      <c r="BP46" s="213">
        <v>1723.1447730484001</v>
      </c>
      <c r="BQ46" s="213">
        <v>2157.3668629968001</v>
      </c>
      <c r="BR46" s="213">
        <v>2271.1421775201002</v>
      </c>
      <c r="BS46" s="213"/>
      <c r="BT46" s="213">
        <v>1442.1433494885</v>
      </c>
      <c r="BU46" s="213">
        <v>1805.5547755129001</v>
      </c>
      <c r="BV46" s="213">
        <v>1900.520135257</v>
      </c>
      <c r="BW46" s="213"/>
      <c r="BX46" s="213">
        <v>2063.2064548623002</v>
      </c>
      <c r="BY46" s="213">
        <v>2583.1220376025999</v>
      </c>
      <c r="BZ46" s="213">
        <v>2719.9835041595002</v>
      </c>
      <c r="CA46" s="213"/>
      <c r="CB46" s="213">
        <v>2630.0117935335002</v>
      </c>
      <c r="CC46" s="213">
        <v>3292.7589030272002</v>
      </c>
      <c r="CD46" s="213">
        <v>3462.5347163739002</v>
      </c>
      <c r="CE46" s="213"/>
      <c r="CF46" s="213">
        <v>1086.8774845325001</v>
      </c>
      <c r="CG46" s="213">
        <v>1360.7640553147</v>
      </c>
      <c r="CH46" s="213">
        <v>1434.1357075586</v>
      </c>
      <c r="CI46" s="213"/>
      <c r="CJ46" s="213">
        <v>1501.2642889725</v>
      </c>
      <c r="CK46" s="213">
        <v>1879.5738351689001</v>
      </c>
      <c r="CL46" s="213">
        <v>1978.6376938228</v>
      </c>
      <c r="CM46" s="213"/>
      <c r="CN46" s="213">
        <v>1807.4842790169</v>
      </c>
      <c r="CO46" s="213">
        <v>2262.9594157898</v>
      </c>
      <c r="CP46" s="213">
        <v>2382.3051567361999</v>
      </c>
      <c r="CQ46" s="213"/>
      <c r="CR46" s="213">
        <v>2512.0930867840002</v>
      </c>
      <c r="CS46" s="213">
        <v>3145.1253933840003</v>
      </c>
      <c r="CT46" s="213">
        <v>3306.7373568703001</v>
      </c>
      <c r="CU46" s="213"/>
      <c r="CV46" s="213">
        <v>1535.1532630622</v>
      </c>
      <c r="CW46" s="213">
        <v>1922.0026263335001</v>
      </c>
      <c r="CX46" s="213">
        <v>2023.3982703845002</v>
      </c>
      <c r="CY46" s="213"/>
      <c r="CZ46" s="213">
        <v>2258.5357560298999</v>
      </c>
      <c r="DA46" s="213">
        <v>2827.6731445683999</v>
      </c>
      <c r="DB46" s="213">
        <v>2976.0128915727</v>
      </c>
      <c r="DC46" s="213"/>
      <c r="DD46" s="213">
        <v>2612.9906670839</v>
      </c>
      <c r="DE46" s="213">
        <v>3271.4485553725003</v>
      </c>
      <c r="DF46" s="213">
        <v>3440.8516770898</v>
      </c>
      <c r="DG46" s="213"/>
      <c r="DH46" s="213">
        <v>1926.6834048947001</v>
      </c>
      <c r="DI46" s="213">
        <v>2412.1960024591999</v>
      </c>
      <c r="DJ46" s="213">
        <v>2542.7300163898999</v>
      </c>
      <c r="DK46" s="213"/>
      <c r="DL46" s="213">
        <v>1912.0657946427</v>
      </c>
      <c r="DM46" s="213">
        <v>2393.8948425873</v>
      </c>
      <c r="DN46" s="213">
        <v>2517.5876400266002</v>
      </c>
      <c r="DO46" s="213"/>
      <c r="DP46" s="213">
        <v>1416.3288843217001</v>
      </c>
      <c r="DQ46" s="213">
        <v>1773.2352208198001</v>
      </c>
      <c r="DR46" s="213">
        <v>1866.8803442032001</v>
      </c>
      <c r="DS46" s="213"/>
      <c r="DT46" s="213">
        <v>1464.3067505329</v>
      </c>
      <c r="DU46" s="213">
        <v>1833.3032199457</v>
      </c>
      <c r="DV46" s="213">
        <v>1931.3958227715</v>
      </c>
      <c r="DW46" s="213"/>
      <c r="DX46" s="213">
        <v>1909.3407861608</v>
      </c>
      <c r="DY46" s="213">
        <v>2390.4831484035003</v>
      </c>
      <c r="DZ46" s="213">
        <v>2514.6641387679001</v>
      </c>
      <c r="EA46" s="213"/>
      <c r="EB46" s="213">
        <v>1346.2846375292002</v>
      </c>
      <c r="EC46" s="213">
        <v>1685.5402462958</v>
      </c>
      <c r="ED46" s="213">
        <v>1775.0871403007</v>
      </c>
    </row>
    <row r="47" spans="1:134" s="11" customFormat="1" ht="12.75" x14ac:dyDescent="0.2">
      <c r="A47" s="257"/>
      <c r="B47" s="78" t="s">
        <v>90</v>
      </c>
      <c r="C47" s="121"/>
      <c r="D47" s="214">
        <v>1876.9785502157001</v>
      </c>
      <c r="E47" s="214">
        <v>2311.1845748911001</v>
      </c>
      <c r="F47" s="214">
        <v>2413.5229406614999</v>
      </c>
      <c r="G47" s="71"/>
      <c r="H47" s="214">
        <v>1824.8456099798</v>
      </c>
      <c r="I47" s="214">
        <v>2246.9915944742002</v>
      </c>
      <c r="J47" s="214">
        <v>2346.6793850351</v>
      </c>
      <c r="K47" s="214"/>
      <c r="L47" s="214">
        <v>2552.6047252392</v>
      </c>
      <c r="M47" s="214">
        <v>3143.1050003682003</v>
      </c>
      <c r="N47" s="214">
        <v>3281.4850861299001</v>
      </c>
      <c r="O47" s="214"/>
      <c r="P47" s="214">
        <v>3299.9206124116999</v>
      </c>
      <c r="Q47" s="214">
        <v>4063.2992939075002</v>
      </c>
      <c r="R47" s="214">
        <v>4242.9316113620998</v>
      </c>
      <c r="S47" s="214"/>
      <c r="T47" s="214">
        <v>2209.4492239131</v>
      </c>
      <c r="U47" s="214">
        <v>2720.5665002012001</v>
      </c>
      <c r="V47" s="214">
        <v>2840.7594061304003</v>
      </c>
      <c r="W47" s="214"/>
      <c r="X47" s="214">
        <v>2468.3180120503002</v>
      </c>
      <c r="Y47" s="214">
        <v>3039.3200363004003</v>
      </c>
      <c r="Z47" s="214">
        <v>3173.1178611589003</v>
      </c>
      <c r="AA47" s="214"/>
      <c r="AB47" s="214">
        <v>2626.0845544956001</v>
      </c>
      <c r="AC47" s="214">
        <v>3233.5830976931002</v>
      </c>
      <c r="AD47" s="214">
        <v>3376.1070592630003</v>
      </c>
      <c r="AE47" s="214"/>
      <c r="AF47" s="214">
        <v>1017.9059486115001</v>
      </c>
      <c r="AG47" s="214">
        <v>1253.3806136732001</v>
      </c>
      <c r="AH47" s="214">
        <v>1309.2016610287001</v>
      </c>
      <c r="AI47" s="214"/>
      <c r="AJ47" s="214">
        <v>2377.4205955144002</v>
      </c>
      <c r="AK47" s="214">
        <v>2927.3950987611001</v>
      </c>
      <c r="AL47" s="214">
        <v>3056.4906192157</v>
      </c>
      <c r="AM47" s="214"/>
      <c r="AN47" s="214">
        <v>2502.6680442791003</v>
      </c>
      <c r="AO47" s="214">
        <v>3081.6163452405003</v>
      </c>
      <c r="AP47" s="214">
        <v>3216.8273190770001</v>
      </c>
      <c r="AQ47" s="214"/>
      <c r="AR47" s="214">
        <v>1678.3621968183002</v>
      </c>
      <c r="AS47" s="214">
        <v>2066.6218161741999</v>
      </c>
      <c r="AT47" s="214">
        <v>2158.5469496328001</v>
      </c>
      <c r="AU47" s="214"/>
      <c r="AV47" s="214">
        <v>1729.7924014269001</v>
      </c>
      <c r="AW47" s="214">
        <v>2129.9494954176002</v>
      </c>
      <c r="AX47" s="214">
        <v>2224.8475257610999</v>
      </c>
      <c r="AY47" s="214"/>
      <c r="AZ47" s="214">
        <v>1157.2640068233</v>
      </c>
      <c r="BA47" s="214">
        <v>1424.9767112891</v>
      </c>
      <c r="BB47" s="214">
        <v>1488.1944656695</v>
      </c>
      <c r="BC47" s="214"/>
      <c r="BD47" s="214">
        <v>1622.3796000327</v>
      </c>
      <c r="BE47" s="214">
        <v>1997.6886287713</v>
      </c>
      <c r="BF47" s="214">
        <v>2087.6531404290999</v>
      </c>
      <c r="BG47" s="214"/>
      <c r="BH47" s="214">
        <v>2168.0218774599002</v>
      </c>
      <c r="BI47" s="214">
        <v>2669.5556646803002</v>
      </c>
      <c r="BJ47" s="214">
        <v>2787.5264351187002</v>
      </c>
      <c r="BK47" s="214"/>
      <c r="BL47" s="214">
        <v>1804.1596548105001</v>
      </c>
      <c r="BM47" s="214">
        <v>2221.5203068568003</v>
      </c>
      <c r="BN47" s="214">
        <v>2319.6303146599003</v>
      </c>
      <c r="BO47" s="214"/>
      <c r="BP47" s="214">
        <v>1741.6534680617001</v>
      </c>
      <c r="BQ47" s="214">
        <v>2144.5544115179</v>
      </c>
      <c r="BR47" s="214">
        <v>2239.9567859024</v>
      </c>
      <c r="BS47" s="214"/>
      <c r="BT47" s="214">
        <v>1474.6517228525001</v>
      </c>
      <c r="BU47" s="214">
        <v>1815.7865015568</v>
      </c>
      <c r="BV47" s="214">
        <v>1896.5926325246</v>
      </c>
      <c r="BW47" s="214"/>
      <c r="BX47" s="214">
        <v>2037.9704958270001</v>
      </c>
      <c r="BY47" s="214">
        <v>2509.4191798287002</v>
      </c>
      <c r="BZ47" s="214">
        <v>2620.9777972975003</v>
      </c>
      <c r="CA47" s="214"/>
      <c r="CB47" s="214">
        <v>2536.8148932378999</v>
      </c>
      <c r="CC47" s="214">
        <v>3123.6624680295999</v>
      </c>
      <c r="CD47" s="214">
        <v>3261.0965599093001</v>
      </c>
      <c r="CE47" s="214"/>
      <c r="CF47" s="214">
        <v>1099.4799055210001</v>
      </c>
      <c r="CG47" s="214">
        <v>1353.8252729371</v>
      </c>
      <c r="CH47" s="214">
        <v>1414.5735492256001</v>
      </c>
      <c r="CI47" s="214"/>
      <c r="CJ47" s="214">
        <v>1532.467769785</v>
      </c>
      <c r="CK47" s="214">
        <v>1886.9772755995</v>
      </c>
      <c r="CL47" s="214">
        <v>1970.7358743780001</v>
      </c>
      <c r="CM47" s="214"/>
      <c r="CN47" s="214">
        <v>1872.8025461042</v>
      </c>
      <c r="CO47" s="214">
        <v>2306.0425255660002</v>
      </c>
      <c r="CP47" s="214">
        <v>2408.6965468345002</v>
      </c>
      <c r="CQ47" s="214"/>
      <c r="CR47" s="214">
        <v>2558.8231056312002</v>
      </c>
      <c r="CS47" s="214">
        <v>3150.7618938586002</v>
      </c>
      <c r="CT47" s="214">
        <v>3289.2511556104</v>
      </c>
      <c r="CU47" s="214"/>
      <c r="CV47" s="214">
        <v>1582.0454471451001</v>
      </c>
      <c r="CW47" s="214">
        <v>1948.0238779491001</v>
      </c>
      <c r="CX47" s="214">
        <v>2034.6649424318</v>
      </c>
      <c r="CY47" s="214"/>
      <c r="CZ47" s="214">
        <v>2450.1480333783002</v>
      </c>
      <c r="DA47" s="214">
        <v>3016.9467521581</v>
      </c>
      <c r="DB47" s="214">
        <v>3150.8283340784001</v>
      </c>
      <c r="DC47" s="214"/>
      <c r="DD47" s="214">
        <v>2629.1916620950001</v>
      </c>
      <c r="DE47" s="214">
        <v>3237.4089800696001</v>
      </c>
      <c r="DF47" s="214">
        <v>3380.3258059752002</v>
      </c>
      <c r="DG47" s="214"/>
      <c r="DH47" s="214">
        <v>1956.2324813371001</v>
      </c>
      <c r="DI47" s="214">
        <v>2408.7725111443001</v>
      </c>
      <c r="DJ47" s="214">
        <v>2516.9852969254002</v>
      </c>
      <c r="DK47" s="214"/>
      <c r="DL47" s="214">
        <v>2085.5787076873003</v>
      </c>
      <c r="DM47" s="214">
        <v>2568.0407154223003</v>
      </c>
      <c r="DN47" s="214">
        <v>2681.1476980922002</v>
      </c>
      <c r="DO47" s="214"/>
      <c r="DP47" s="214">
        <v>1470.1526755532</v>
      </c>
      <c r="DQ47" s="214">
        <v>1810.2466786757</v>
      </c>
      <c r="DR47" s="214">
        <v>1890.5705469542002</v>
      </c>
      <c r="DS47" s="214"/>
      <c r="DT47" s="214">
        <v>1365.0195520676</v>
      </c>
      <c r="DU47" s="214">
        <v>1680.7928533871</v>
      </c>
      <c r="DV47" s="214">
        <v>1755.9793185562</v>
      </c>
      <c r="DW47" s="214"/>
      <c r="DX47" s="214">
        <v>1993.6797304216</v>
      </c>
      <c r="DY47" s="214">
        <v>2454.8825236675002</v>
      </c>
      <c r="DZ47" s="214">
        <v>2563.217515454</v>
      </c>
      <c r="EA47" s="214"/>
      <c r="EB47" s="214">
        <v>1339.8490012317</v>
      </c>
      <c r="EC47" s="214">
        <v>1649.7995376528002</v>
      </c>
      <c r="ED47" s="214">
        <v>1723.3655006089</v>
      </c>
    </row>
    <row r="48" spans="1:134" s="11" customFormat="1" ht="12.75" x14ac:dyDescent="0.2">
      <c r="A48" s="255">
        <v>2015</v>
      </c>
      <c r="B48" s="76" t="s">
        <v>86</v>
      </c>
      <c r="C48" s="119"/>
      <c r="D48" s="212">
        <v>1937.0847318892002</v>
      </c>
      <c r="E48" s="212">
        <v>2367.0451457463</v>
      </c>
      <c r="F48" s="212">
        <v>2489.3903164533999</v>
      </c>
      <c r="G48" s="69"/>
      <c r="H48" s="212">
        <v>1889.8917037366</v>
      </c>
      <c r="I48" s="212">
        <v>2309.3770291366</v>
      </c>
      <c r="J48" s="212">
        <v>2429.2647434651999</v>
      </c>
      <c r="K48" s="212"/>
      <c r="L48" s="212">
        <v>2555.7006121387999</v>
      </c>
      <c r="M48" s="212">
        <v>3122.9706312559001</v>
      </c>
      <c r="N48" s="212">
        <v>3283.3087031872001</v>
      </c>
      <c r="O48" s="212"/>
      <c r="P48" s="212">
        <v>3347.3680281574002</v>
      </c>
      <c r="Q48" s="212">
        <v>4090.3586258455002</v>
      </c>
      <c r="R48" s="212">
        <v>4301.0381733430004</v>
      </c>
      <c r="S48" s="212"/>
      <c r="T48" s="212">
        <v>2214.8926045218</v>
      </c>
      <c r="U48" s="212">
        <v>2706.5159833093999</v>
      </c>
      <c r="V48" s="212">
        <v>2846.1198193072</v>
      </c>
      <c r="W48" s="212"/>
      <c r="X48" s="212">
        <v>2448.4051452183999</v>
      </c>
      <c r="Y48" s="212">
        <v>2991.8595807408001</v>
      </c>
      <c r="Z48" s="212">
        <v>3145.3519459427002</v>
      </c>
      <c r="AA48" s="212"/>
      <c r="AB48" s="212">
        <v>2658.3727938545999</v>
      </c>
      <c r="AC48" s="212">
        <v>3248.4322000415</v>
      </c>
      <c r="AD48" s="212">
        <v>3415.4262795297</v>
      </c>
      <c r="AE48" s="212"/>
      <c r="AF48" s="212">
        <v>1094.5451395776001</v>
      </c>
      <c r="AG48" s="212">
        <v>1337.4932530239</v>
      </c>
      <c r="AH48" s="212">
        <v>1407.2809006032001</v>
      </c>
      <c r="AI48" s="212"/>
      <c r="AJ48" s="212">
        <v>2429.2031091306999</v>
      </c>
      <c r="AK48" s="212">
        <v>2968.3954102988</v>
      </c>
      <c r="AL48" s="212">
        <v>3121.1812355460002</v>
      </c>
      <c r="AM48" s="212"/>
      <c r="AN48" s="212">
        <v>2670.7484576214001</v>
      </c>
      <c r="AO48" s="212">
        <v>3263.5547986363999</v>
      </c>
      <c r="AP48" s="212">
        <v>3430.2597260749003</v>
      </c>
      <c r="AQ48" s="212"/>
      <c r="AR48" s="212">
        <v>1675.6554329508001</v>
      </c>
      <c r="AS48" s="212">
        <v>2047.5883131046</v>
      </c>
      <c r="AT48" s="212">
        <v>2153.9863784001</v>
      </c>
      <c r="AU48" s="212"/>
      <c r="AV48" s="212">
        <v>1715.0311830845001</v>
      </c>
      <c r="AW48" s="212">
        <v>2095.7040081384002</v>
      </c>
      <c r="AX48" s="212">
        <v>2204.8553893945</v>
      </c>
      <c r="AY48" s="212"/>
      <c r="AZ48" s="212">
        <v>1178.6776630953</v>
      </c>
      <c r="BA48" s="212">
        <v>1440.3000523928001</v>
      </c>
      <c r="BB48" s="212">
        <v>1515.064863246</v>
      </c>
      <c r="BC48" s="212"/>
      <c r="BD48" s="212">
        <v>1707.9483251893</v>
      </c>
      <c r="BE48" s="212">
        <v>2087.0490205052001</v>
      </c>
      <c r="BF48" s="212">
        <v>2197.0859168348002</v>
      </c>
      <c r="BG48" s="212"/>
      <c r="BH48" s="212">
        <v>2276.3471148901999</v>
      </c>
      <c r="BI48" s="212">
        <v>2781.6110981781999</v>
      </c>
      <c r="BJ48" s="212">
        <v>2924.8480517935</v>
      </c>
      <c r="BK48" s="212"/>
      <c r="BL48" s="212">
        <v>1865.4262625096001</v>
      </c>
      <c r="BM48" s="212">
        <v>2279.4811743287</v>
      </c>
      <c r="BN48" s="212">
        <v>2397.0168863159001</v>
      </c>
      <c r="BO48" s="212"/>
      <c r="BP48" s="212">
        <v>1795.2657899293001</v>
      </c>
      <c r="BQ48" s="212">
        <v>2193.7476990138002</v>
      </c>
      <c r="BR48" s="212">
        <v>2307.6609165162999</v>
      </c>
      <c r="BS48" s="212"/>
      <c r="BT48" s="212">
        <v>1548.0215293265001</v>
      </c>
      <c r="BU48" s="212">
        <v>1891.6244530663</v>
      </c>
      <c r="BV48" s="212">
        <v>1989.5267919837002</v>
      </c>
      <c r="BW48" s="212"/>
      <c r="BX48" s="212">
        <v>2102.4061197598999</v>
      </c>
      <c r="BY48" s="212">
        <v>2569.0617030013</v>
      </c>
      <c r="BZ48" s="212">
        <v>2702.7683700281</v>
      </c>
      <c r="CA48" s="212"/>
      <c r="CB48" s="212">
        <v>2585.0206491004001</v>
      </c>
      <c r="CC48" s="212">
        <v>3158.7986206157002</v>
      </c>
      <c r="CD48" s="212">
        <v>3320.9660769994002</v>
      </c>
      <c r="CE48" s="212"/>
      <c r="CF48" s="212">
        <v>1120.2260095271999</v>
      </c>
      <c r="CG48" s="212">
        <v>1368.8743163053</v>
      </c>
      <c r="CH48" s="212">
        <v>1440.8746846077001</v>
      </c>
      <c r="CI48" s="212"/>
      <c r="CJ48" s="212">
        <v>1542.1094604771999</v>
      </c>
      <c r="CK48" s="212">
        <v>1884.4001258903002</v>
      </c>
      <c r="CL48" s="212">
        <v>1982.1977395578001</v>
      </c>
      <c r="CM48" s="212"/>
      <c r="CN48" s="212">
        <v>2092.418293875</v>
      </c>
      <c r="CO48" s="212">
        <v>2556.8569530550003</v>
      </c>
      <c r="CP48" s="212">
        <v>2689.4035262214002</v>
      </c>
      <c r="CQ48" s="212"/>
      <c r="CR48" s="212">
        <v>2700.0649195762003</v>
      </c>
      <c r="CS48" s="212">
        <v>3299.3784194714003</v>
      </c>
      <c r="CT48" s="212">
        <v>3468.3338355554001</v>
      </c>
      <c r="CU48" s="212"/>
      <c r="CV48" s="212">
        <v>1593.6923757178001</v>
      </c>
      <c r="CW48" s="212">
        <v>1947.4325204539</v>
      </c>
      <c r="CX48" s="212">
        <v>2048.6495858044</v>
      </c>
      <c r="CY48" s="212"/>
      <c r="CZ48" s="212">
        <v>2522.2090789689</v>
      </c>
      <c r="DA48" s="212">
        <v>3082.0452294351003</v>
      </c>
      <c r="DB48" s="212">
        <v>3241.7905709687002</v>
      </c>
      <c r="DC48" s="212"/>
      <c r="DD48" s="212">
        <v>2581.5840145351999</v>
      </c>
      <c r="DE48" s="212">
        <v>3154.5991816177002</v>
      </c>
      <c r="DF48" s="212">
        <v>3316.9562023617</v>
      </c>
      <c r="DG48" s="212"/>
      <c r="DH48" s="212">
        <v>1935.5818625835</v>
      </c>
      <c r="DI48" s="212">
        <v>2365.208695623</v>
      </c>
      <c r="DJ48" s="212">
        <v>2489.4082055889003</v>
      </c>
      <c r="DK48" s="212"/>
      <c r="DL48" s="212">
        <v>2065.8204298136002</v>
      </c>
      <c r="DM48" s="212">
        <v>2524.3553572408</v>
      </c>
      <c r="DN48" s="212">
        <v>2653.8952690944002</v>
      </c>
      <c r="DO48" s="212"/>
      <c r="DP48" s="212">
        <v>1545.8350746269</v>
      </c>
      <c r="DQ48" s="212">
        <v>1888.9526871400001</v>
      </c>
      <c r="DR48" s="212">
        <v>1986.9305692029</v>
      </c>
      <c r="DS48" s="212"/>
      <c r="DT48" s="212">
        <v>1494.0506189658001</v>
      </c>
      <c r="DU48" s="212">
        <v>1825.6740177148001</v>
      </c>
      <c r="DV48" s="212">
        <v>1921.2432672881</v>
      </c>
      <c r="DW48" s="212"/>
      <c r="DX48" s="212">
        <v>1993.5790828060001</v>
      </c>
      <c r="DY48" s="212">
        <v>2436.0791311462999</v>
      </c>
      <c r="DZ48" s="212">
        <v>2561.4914410156002</v>
      </c>
      <c r="EA48" s="212"/>
      <c r="EB48" s="212">
        <v>1378.6668979215001</v>
      </c>
      <c r="EC48" s="212">
        <v>1684.6794229510001</v>
      </c>
      <c r="ED48" s="212">
        <v>1772.4237954003002</v>
      </c>
    </row>
    <row r="49" spans="1:134" s="11" customFormat="1" ht="12.75" x14ac:dyDescent="0.2">
      <c r="A49" s="256"/>
      <c r="B49" s="77" t="s">
        <v>88</v>
      </c>
      <c r="C49" s="120"/>
      <c r="D49" s="213">
        <v>1955.425731586</v>
      </c>
      <c r="E49" s="213">
        <v>2394.3175355358999</v>
      </c>
      <c r="F49" s="213">
        <v>2504.4055875633999</v>
      </c>
      <c r="G49" s="70"/>
      <c r="H49" s="213">
        <v>1925.3060915613</v>
      </c>
      <c r="I49" s="213">
        <v>2357.4375962417002</v>
      </c>
      <c r="J49" s="213">
        <v>2466.1524530676002</v>
      </c>
      <c r="K49" s="213"/>
      <c r="L49" s="213">
        <v>2571.0889025863003</v>
      </c>
      <c r="M49" s="213">
        <v>3148.1652028232002</v>
      </c>
      <c r="N49" s="213">
        <v>3292.0553117469003</v>
      </c>
      <c r="O49" s="213"/>
      <c r="P49" s="213">
        <v>3445.4187508663003</v>
      </c>
      <c r="Q49" s="213">
        <v>4218.7368199212005</v>
      </c>
      <c r="R49" s="213">
        <v>4411.9990644950003</v>
      </c>
      <c r="S49" s="213"/>
      <c r="T49" s="213">
        <v>2329.8068744413999</v>
      </c>
      <c r="U49" s="213">
        <v>2852.7278555154003</v>
      </c>
      <c r="V49" s="213">
        <v>2983.6697656099</v>
      </c>
      <c r="W49" s="213"/>
      <c r="X49" s="213">
        <v>2516.1840417723001</v>
      </c>
      <c r="Y49" s="213">
        <v>3080.9370443154003</v>
      </c>
      <c r="Z49" s="213">
        <v>3221.687134453</v>
      </c>
      <c r="AA49" s="213"/>
      <c r="AB49" s="213">
        <v>2626.5967225919003</v>
      </c>
      <c r="AC49" s="213">
        <v>3216.1316536333002</v>
      </c>
      <c r="AD49" s="213">
        <v>3363.2385710568001</v>
      </c>
      <c r="AE49" s="213"/>
      <c r="AF49" s="213">
        <v>1081.1504019358001</v>
      </c>
      <c r="AG49" s="213">
        <v>1323.8126736764</v>
      </c>
      <c r="AH49" s="213">
        <v>1385.2391828763</v>
      </c>
      <c r="AI49" s="213"/>
      <c r="AJ49" s="213">
        <v>2567.2233645896999</v>
      </c>
      <c r="AK49" s="213">
        <v>3143.4320517451001</v>
      </c>
      <c r="AL49" s="213">
        <v>3287.6090942558003</v>
      </c>
      <c r="AM49" s="213"/>
      <c r="AN49" s="213">
        <v>2711.7102042091001</v>
      </c>
      <c r="AO49" s="213">
        <v>3320.3487037901</v>
      </c>
      <c r="AP49" s="213">
        <v>3471.4103617679002</v>
      </c>
      <c r="AQ49" s="213"/>
      <c r="AR49" s="213">
        <v>1762.1980240972</v>
      </c>
      <c r="AS49" s="213">
        <v>2157.7202151065999</v>
      </c>
      <c r="AT49" s="213">
        <v>2257.4676754195002</v>
      </c>
      <c r="AU49" s="213"/>
      <c r="AV49" s="213">
        <v>1822.5673918694001</v>
      </c>
      <c r="AW49" s="213">
        <v>2231.6393793740999</v>
      </c>
      <c r="AX49" s="213">
        <v>2334.9730140337001</v>
      </c>
      <c r="AY49" s="213"/>
      <c r="AZ49" s="213">
        <v>1140.6341200086999</v>
      </c>
      <c r="BA49" s="213">
        <v>1396.6474057557</v>
      </c>
      <c r="BB49" s="213">
        <v>1461.0750617600002</v>
      </c>
      <c r="BC49" s="213"/>
      <c r="BD49" s="213">
        <v>1735.8038988643</v>
      </c>
      <c r="BE49" s="213">
        <v>2125.4019757280003</v>
      </c>
      <c r="BF49" s="213">
        <v>2224.8919441587</v>
      </c>
      <c r="BG49" s="213"/>
      <c r="BH49" s="213">
        <v>2263.0779810851</v>
      </c>
      <c r="BI49" s="213">
        <v>2771.0217815342003</v>
      </c>
      <c r="BJ49" s="213">
        <v>2898.0735421387999</v>
      </c>
      <c r="BK49" s="213"/>
      <c r="BL49" s="213">
        <v>1800.7967769670001</v>
      </c>
      <c r="BM49" s="213">
        <v>2204.9823889407999</v>
      </c>
      <c r="BN49" s="213">
        <v>2306.0694273704003</v>
      </c>
      <c r="BO49" s="213"/>
      <c r="BP49" s="213">
        <v>1796.7725571567</v>
      </c>
      <c r="BQ49" s="213">
        <v>2200.0549402000001</v>
      </c>
      <c r="BR49" s="213">
        <v>2301.6853860670999</v>
      </c>
      <c r="BS49" s="213"/>
      <c r="BT49" s="213">
        <v>1505.4466869809</v>
      </c>
      <c r="BU49" s="213">
        <v>1843.3415001291</v>
      </c>
      <c r="BV49" s="213">
        <v>1928.1570787800001</v>
      </c>
      <c r="BW49" s="213"/>
      <c r="BX49" s="213">
        <v>2116.6079655225999</v>
      </c>
      <c r="BY49" s="213">
        <v>2591.6768332569</v>
      </c>
      <c r="BZ49" s="213">
        <v>2711.5150506206001</v>
      </c>
      <c r="CA49" s="213"/>
      <c r="CB49" s="213">
        <v>2546.5093449899</v>
      </c>
      <c r="CC49" s="213">
        <v>3118.0688075380003</v>
      </c>
      <c r="CD49" s="213">
        <v>3260.4233345309999</v>
      </c>
      <c r="CE49" s="213"/>
      <c r="CF49" s="213">
        <v>1151.7930387522999</v>
      </c>
      <c r="CG49" s="213">
        <v>1410.3109238294001</v>
      </c>
      <c r="CH49" s="213">
        <v>1476.2949031664</v>
      </c>
      <c r="CI49" s="213"/>
      <c r="CJ49" s="213">
        <v>1561.9040576968</v>
      </c>
      <c r="CK49" s="213">
        <v>1912.4706266062001</v>
      </c>
      <c r="CL49" s="213">
        <v>2000.7170825980002</v>
      </c>
      <c r="CM49" s="213"/>
      <c r="CN49" s="213">
        <v>2090.0743215212001</v>
      </c>
      <c r="CO49" s="213">
        <v>2559.1877603721</v>
      </c>
      <c r="CP49" s="213">
        <v>2677.2027395824002</v>
      </c>
      <c r="CQ49" s="213"/>
      <c r="CR49" s="213">
        <v>2865.8466839037001</v>
      </c>
      <c r="CS49" s="213">
        <v>3509.0808403460001</v>
      </c>
      <c r="CT49" s="213">
        <v>3669.0349785877002</v>
      </c>
      <c r="CU49" s="213"/>
      <c r="CV49" s="213">
        <v>1624.6886723783</v>
      </c>
      <c r="CW49" s="213">
        <v>1989.3471356270002</v>
      </c>
      <c r="CX49" s="213">
        <v>2081.1708510470003</v>
      </c>
      <c r="CY49" s="213"/>
      <c r="CZ49" s="213">
        <v>2572.6485044465999</v>
      </c>
      <c r="DA49" s="213">
        <v>3150.0748545283</v>
      </c>
      <c r="DB49" s="213">
        <v>3295.1117247636003</v>
      </c>
      <c r="DC49" s="213"/>
      <c r="DD49" s="213">
        <v>2740.4647103125999</v>
      </c>
      <c r="DE49" s="213">
        <v>3355.5571072990001</v>
      </c>
      <c r="DF49" s="213">
        <v>3509.2034820121003</v>
      </c>
      <c r="DG49" s="213"/>
      <c r="DH49" s="213">
        <v>1909.409409743</v>
      </c>
      <c r="DI49" s="213">
        <v>2337.9729326549</v>
      </c>
      <c r="DJ49" s="213">
        <v>2447.2587184157001</v>
      </c>
      <c r="DK49" s="213"/>
      <c r="DL49" s="213">
        <v>2078.2357075473001</v>
      </c>
      <c r="DM49" s="213">
        <v>2544.6919906907001</v>
      </c>
      <c r="DN49" s="213">
        <v>2660.9581578681</v>
      </c>
      <c r="DO49" s="213"/>
      <c r="DP49" s="213">
        <v>1544.5979214022</v>
      </c>
      <c r="DQ49" s="213">
        <v>1891.2801590096001</v>
      </c>
      <c r="DR49" s="213">
        <v>1978.5163211308002</v>
      </c>
      <c r="DS49" s="213"/>
      <c r="DT49" s="213">
        <v>1523.30101964</v>
      </c>
      <c r="DU49" s="213">
        <v>1865.2032057825002</v>
      </c>
      <c r="DV49" s="213">
        <v>1951.909688579</v>
      </c>
      <c r="DW49" s="213"/>
      <c r="DX49" s="213">
        <v>2049.0010734972002</v>
      </c>
      <c r="DY49" s="213">
        <v>2508.8956953772999</v>
      </c>
      <c r="DZ49" s="213">
        <v>2623.8225508272999</v>
      </c>
      <c r="EA49" s="213"/>
      <c r="EB49" s="213">
        <v>1481.3581293042</v>
      </c>
      <c r="EC49" s="213">
        <v>1813.8463088163001</v>
      </c>
      <c r="ED49" s="213">
        <v>1897.8209455756</v>
      </c>
    </row>
    <row r="50" spans="1:134" s="11" customFormat="1" ht="12.75" x14ac:dyDescent="0.2">
      <c r="A50" s="256"/>
      <c r="B50" s="77" t="s">
        <v>89</v>
      </c>
      <c r="C50" s="120"/>
      <c r="D50" s="213">
        <v>2008.7565258266002</v>
      </c>
      <c r="E50" s="213">
        <v>2450.8659174725003</v>
      </c>
      <c r="F50" s="213">
        <v>2550.1597594409</v>
      </c>
      <c r="G50" s="70"/>
      <c r="H50" s="213">
        <v>2010.1054796973001</v>
      </c>
      <c r="I50" s="213">
        <v>2452.5117640564999</v>
      </c>
      <c r="J50" s="213">
        <v>2552.2378911607002</v>
      </c>
      <c r="K50" s="213"/>
      <c r="L50" s="213">
        <v>2554.9732024735999</v>
      </c>
      <c r="M50" s="213">
        <v>3117.3000119672001</v>
      </c>
      <c r="N50" s="213">
        <v>3242.0934104953999</v>
      </c>
      <c r="O50" s="213"/>
      <c r="P50" s="213">
        <v>3306.2705844700999</v>
      </c>
      <c r="Q50" s="213">
        <v>4033.9512455774002</v>
      </c>
      <c r="R50" s="213">
        <v>4196.3760631106998</v>
      </c>
      <c r="S50" s="213"/>
      <c r="T50" s="213">
        <v>2262.8254639966999</v>
      </c>
      <c r="U50" s="213">
        <v>2760.8531624390002</v>
      </c>
      <c r="V50" s="213">
        <v>2872.3504624678999</v>
      </c>
      <c r="W50" s="213"/>
      <c r="X50" s="213">
        <v>2593.3074393427</v>
      </c>
      <c r="Y50" s="213">
        <v>3164.0712723995002</v>
      </c>
      <c r="Z50" s="213">
        <v>3290.6485802871002</v>
      </c>
      <c r="AA50" s="213"/>
      <c r="AB50" s="213">
        <v>2636.8551355466002</v>
      </c>
      <c r="AC50" s="213">
        <v>3217.2034280582002</v>
      </c>
      <c r="AD50" s="213">
        <v>3346.3075873099001</v>
      </c>
      <c r="AE50" s="213"/>
      <c r="AF50" s="213">
        <v>1102.1093570573</v>
      </c>
      <c r="AG50" s="213">
        <v>1344.6737948631001</v>
      </c>
      <c r="AH50" s="213">
        <v>1400.1473362909001</v>
      </c>
      <c r="AI50" s="213"/>
      <c r="AJ50" s="213">
        <v>2609.4923838862001</v>
      </c>
      <c r="AK50" s="213">
        <v>3183.8183788546003</v>
      </c>
      <c r="AL50" s="213">
        <v>3312.0792234982</v>
      </c>
      <c r="AM50" s="213"/>
      <c r="AN50" s="213">
        <v>3107.8771227924003</v>
      </c>
      <c r="AO50" s="213">
        <v>3791.8931528101002</v>
      </c>
      <c r="AP50" s="213">
        <v>3942.4141355055003</v>
      </c>
      <c r="AQ50" s="213"/>
      <c r="AR50" s="213">
        <v>1901.7836017735001</v>
      </c>
      <c r="AS50" s="213">
        <v>2320.3492071179999</v>
      </c>
      <c r="AT50" s="213">
        <v>2415.6714790206001</v>
      </c>
      <c r="AU50" s="213"/>
      <c r="AV50" s="213">
        <v>1788.1071083681002</v>
      </c>
      <c r="AW50" s="213">
        <v>2181.6535315977999</v>
      </c>
      <c r="AX50" s="213">
        <v>2271.6874175488001</v>
      </c>
      <c r="AY50" s="213"/>
      <c r="AZ50" s="213">
        <v>1120.6223742756001</v>
      </c>
      <c r="BA50" s="213">
        <v>1367.2613620206</v>
      </c>
      <c r="BB50" s="213">
        <v>1422.8480131033</v>
      </c>
      <c r="BC50" s="213"/>
      <c r="BD50" s="213">
        <v>1732.6050429582001</v>
      </c>
      <c r="BE50" s="213">
        <v>2113.9359567133001</v>
      </c>
      <c r="BF50" s="213">
        <v>2202.5395455902999</v>
      </c>
      <c r="BG50" s="213"/>
      <c r="BH50" s="213">
        <v>2370.8289333936</v>
      </c>
      <c r="BI50" s="213">
        <v>2892.6272319743002</v>
      </c>
      <c r="BJ50" s="213">
        <v>3009.2741542097001</v>
      </c>
      <c r="BK50" s="213"/>
      <c r="BL50" s="213">
        <v>1873.4484499645</v>
      </c>
      <c r="BM50" s="213">
        <v>2285.7777411676002</v>
      </c>
      <c r="BN50" s="213">
        <v>2377.8268936761001</v>
      </c>
      <c r="BO50" s="213"/>
      <c r="BP50" s="213">
        <v>1816.1598033664</v>
      </c>
      <c r="BQ50" s="213">
        <v>2215.8803745132</v>
      </c>
      <c r="BR50" s="213">
        <v>2306.5118310946</v>
      </c>
      <c r="BS50" s="213"/>
      <c r="BT50" s="213">
        <v>1430.8928014970002</v>
      </c>
      <c r="BU50" s="213">
        <v>1745.8195424170001</v>
      </c>
      <c r="BV50" s="213">
        <v>1817.4315959289002</v>
      </c>
      <c r="BW50" s="213"/>
      <c r="BX50" s="213">
        <v>2070.8015446755003</v>
      </c>
      <c r="BY50" s="213">
        <v>2526.5664914797999</v>
      </c>
      <c r="BZ50" s="213">
        <v>2629.7546061558</v>
      </c>
      <c r="CA50" s="213"/>
      <c r="CB50" s="213">
        <v>2643.8647263378002</v>
      </c>
      <c r="CC50" s="213">
        <v>3225.7557672513999</v>
      </c>
      <c r="CD50" s="213">
        <v>3354.8825261408001</v>
      </c>
      <c r="CE50" s="213"/>
      <c r="CF50" s="213">
        <v>1147.9323837939</v>
      </c>
      <c r="CG50" s="213">
        <v>1400.582061007</v>
      </c>
      <c r="CH50" s="213">
        <v>1459.0314844826</v>
      </c>
      <c r="CI50" s="213"/>
      <c r="CJ50" s="213">
        <v>1563.8795790012</v>
      </c>
      <c r="CK50" s="213">
        <v>1908.0755233033001</v>
      </c>
      <c r="CL50" s="213">
        <v>1985.8820960324001</v>
      </c>
      <c r="CM50" s="213"/>
      <c r="CN50" s="213">
        <v>2069.3375883988001</v>
      </c>
      <c r="CO50" s="213">
        <v>2524.7803314861003</v>
      </c>
      <c r="CP50" s="213">
        <v>2627.9841988783</v>
      </c>
      <c r="CQ50" s="213"/>
      <c r="CR50" s="213">
        <v>2798.3058994742</v>
      </c>
      <c r="CS50" s="213">
        <v>3414.1880648585002</v>
      </c>
      <c r="CT50" s="213">
        <v>3550.3172404147999</v>
      </c>
      <c r="CU50" s="213"/>
      <c r="CV50" s="213">
        <v>1628.0390126497</v>
      </c>
      <c r="CW50" s="213">
        <v>1986.3558759451</v>
      </c>
      <c r="CX50" s="213">
        <v>2067.2233252924002</v>
      </c>
      <c r="CY50" s="213"/>
      <c r="CZ50" s="213">
        <v>2688.0753977817003</v>
      </c>
      <c r="DA50" s="213">
        <v>3279.6968130862001</v>
      </c>
      <c r="DB50" s="213">
        <v>3412.6111261942001</v>
      </c>
      <c r="DC50" s="213"/>
      <c r="DD50" s="213">
        <v>2566.6914534995003</v>
      </c>
      <c r="DE50" s="213">
        <v>3131.5973455078001</v>
      </c>
      <c r="DF50" s="213">
        <v>3257.4870361868002</v>
      </c>
      <c r="DG50" s="213"/>
      <c r="DH50" s="213">
        <v>1965.7872895921</v>
      </c>
      <c r="DI50" s="213">
        <v>2398.4395356622999</v>
      </c>
      <c r="DJ50" s="213">
        <v>2498.9026940617</v>
      </c>
      <c r="DK50" s="213"/>
      <c r="DL50" s="213">
        <v>2037.0286784853001</v>
      </c>
      <c r="DM50" s="213">
        <v>2485.3605187215003</v>
      </c>
      <c r="DN50" s="213">
        <v>2584.9568447000001</v>
      </c>
      <c r="DO50" s="213"/>
      <c r="DP50" s="213">
        <v>1539.8991701437001</v>
      </c>
      <c r="DQ50" s="213">
        <v>1878.8172403803001</v>
      </c>
      <c r="DR50" s="213">
        <v>1955.4387284981001</v>
      </c>
      <c r="DS50" s="213"/>
      <c r="DT50" s="213">
        <v>1562.4462060448</v>
      </c>
      <c r="DU50" s="213">
        <v>1906.3266777459</v>
      </c>
      <c r="DV50" s="213">
        <v>1985.2358465557002</v>
      </c>
      <c r="DW50" s="213"/>
      <c r="DX50" s="213">
        <v>2105.7176075343</v>
      </c>
      <c r="DY50" s="213">
        <v>2569.1672682950002</v>
      </c>
      <c r="DZ50" s="213">
        <v>2672.6067054908003</v>
      </c>
      <c r="EA50" s="213"/>
      <c r="EB50" s="213">
        <v>1511.1462600666</v>
      </c>
      <c r="EC50" s="213">
        <v>1843.7360712938</v>
      </c>
      <c r="ED50" s="213">
        <v>1919.6455554134</v>
      </c>
    </row>
    <row r="51" spans="1:134" s="11" customFormat="1" ht="12.75" x14ac:dyDescent="0.2">
      <c r="A51" s="257"/>
      <c r="B51" s="78" t="s">
        <v>90</v>
      </c>
      <c r="C51" s="121"/>
      <c r="D51" s="214">
        <v>2026.4840282183002</v>
      </c>
      <c r="E51" s="214">
        <v>2439.786261707</v>
      </c>
      <c r="F51" s="214">
        <v>2538.5978751902999</v>
      </c>
      <c r="G51" s="71"/>
      <c r="H51" s="214">
        <v>2088.5395207290999</v>
      </c>
      <c r="I51" s="214">
        <v>2514.4979969011001</v>
      </c>
      <c r="J51" s="214">
        <v>2616.4941002598002</v>
      </c>
      <c r="K51" s="214"/>
      <c r="L51" s="214">
        <v>2660.4055910930001</v>
      </c>
      <c r="M51" s="214">
        <v>3202.9963825690002</v>
      </c>
      <c r="N51" s="214">
        <v>3331.2409511919</v>
      </c>
      <c r="O51" s="214"/>
      <c r="P51" s="214">
        <v>3427.2075773244001</v>
      </c>
      <c r="Q51" s="214">
        <v>4126.1879426337</v>
      </c>
      <c r="R51" s="214">
        <v>4292.3534675441006</v>
      </c>
      <c r="S51" s="214"/>
      <c r="T51" s="214">
        <v>2333.3133538473999</v>
      </c>
      <c r="U51" s="214">
        <v>2809.1935518384003</v>
      </c>
      <c r="V51" s="214">
        <v>2922.6019042292</v>
      </c>
      <c r="W51" s="214"/>
      <c r="X51" s="214">
        <v>2585.7157820381999</v>
      </c>
      <c r="Y51" s="214">
        <v>3113.0735568847999</v>
      </c>
      <c r="Z51" s="214">
        <v>3237.7396116635</v>
      </c>
      <c r="AA51" s="214"/>
      <c r="AB51" s="214">
        <v>2658.3961747896001</v>
      </c>
      <c r="AC51" s="214">
        <v>3200.5771450015</v>
      </c>
      <c r="AD51" s="214">
        <v>3329.0650457795</v>
      </c>
      <c r="AE51" s="214"/>
      <c r="AF51" s="214">
        <v>1082.6041100556999</v>
      </c>
      <c r="AG51" s="214">
        <v>1303.4016541958999</v>
      </c>
      <c r="AH51" s="214">
        <v>1357.1839522527</v>
      </c>
      <c r="AI51" s="214"/>
      <c r="AJ51" s="214">
        <v>2768.2505976706002</v>
      </c>
      <c r="AK51" s="214">
        <v>3332.8364216602999</v>
      </c>
      <c r="AL51" s="214">
        <v>3467.4730977382001</v>
      </c>
      <c r="AM51" s="214"/>
      <c r="AN51" s="214">
        <v>2807.2258731646002</v>
      </c>
      <c r="AO51" s="214">
        <v>3379.7607202841</v>
      </c>
      <c r="AP51" s="214">
        <v>3514.1047293127003</v>
      </c>
      <c r="AQ51" s="214"/>
      <c r="AR51" s="214">
        <v>1897.8788788688</v>
      </c>
      <c r="AS51" s="214">
        <v>2284.9520403668002</v>
      </c>
      <c r="AT51" s="214">
        <v>2378.7665947382002</v>
      </c>
      <c r="AU51" s="214"/>
      <c r="AV51" s="214">
        <v>1901.4921843068</v>
      </c>
      <c r="AW51" s="214">
        <v>2289.3022809036001</v>
      </c>
      <c r="AX51" s="214">
        <v>2383.2023482773002</v>
      </c>
      <c r="AY51" s="214"/>
      <c r="AZ51" s="214">
        <v>1138.1037426980001</v>
      </c>
      <c r="BA51" s="214">
        <v>1370.2204592618</v>
      </c>
      <c r="BB51" s="214">
        <v>1425.9632305760001</v>
      </c>
      <c r="BC51" s="214"/>
      <c r="BD51" s="214">
        <v>1800.4255733770001</v>
      </c>
      <c r="BE51" s="214">
        <v>2167.6230939817001</v>
      </c>
      <c r="BF51" s="214">
        <v>2258.4034056492001</v>
      </c>
      <c r="BG51" s="214"/>
      <c r="BH51" s="214">
        <v>2424.2253094316002</v>
      </c>
      <c r="BI51" s="214">
        <v>2918.6470373684001</v>
      </c>
      <c r="BJ51" s="214">
        <v>3036.3273082256001</v>
      </c>
      <c r="BK51" s="214"/>
      <c r="BL51" s="214">
        <v>1951.6690064855002</v>
      </c>
      <c r="BM51" s="214">
        <v>2349.7126861686002</v>
      </c>
      <c r="BN51" s="214">
        <v>2444.5178209434002</v>
      </c>
      <c r="BO51" s="214"/>
      <c r="BP51" s="214">
        <v>1803.7083120048001</v>
      </c>
      <c r="BQ51" s="214">
        <v>2171.5753484745001</v>
      </c>
      <c r="BR51" s="214">
        <v>2260.1737253618003</v>
      </c>
      <c r="BS51" s="214"/>
      <c r="BT51" s="214">
        <v>1402.2679173522001</v>
      </c>
      <c r="BU51" s="214">
        <v>1688.2610236984001</v>
      </c>
      <c r="BV51" s="214">
        <v>1757.2521074563001</v>
      </c>
      <c r="BW51" s="214"/>
      <c r="BX51" s="214">
        <v>2148.3179211904999</v>
      </c>
      <c r="BY51" s="214">
        <v>2586.4682262054002</v>
      </c>
      <c r="BZ51" s="214">
        <v>2691.9944709832002</v>
      </c>
      <c r="CA51" s="214"/>
      <c r="CB51" s="214">
        <v>2729.4107932909001</v>
      </c>
      <c r="CC51" s="214">
        <v>3286.0752235392001</v>
      </c>
      <c r="CD51" s="214">
        <v>3417.4829579709003</v>
      </c>
      <c r="CE51" s="214"/>
      <c r="CF51" s="214">
        <v>1223.5430557348</v>
      </c>
      <c r="CG51" s="214">
        <v>1473.0851545933001</v>
      </c>
      <c r="CH51" s="214">
        <v>1534.4122400331</v>
      </c>
      <c r="CI51" s="214"/>
      <c r="CJ51" s="214">
        <v>1595.6336935876</v>
      </c>
      <c r="CK51" s="214">
        <v>1921.0638278528002</v>
      </c>
      <c r="CL51" s="214">
        <v>1999.2573382581002</v>
      </c>
      <c r="CM51" s="214"/>
      <c r="CN51" s="214">
        <v>2066.1994757726002</v>
      </c>
      <c r="CO51" s="214">
        <v>2487.6016907808003</v>
      </c>
      <c r="CP51" s="214">
        <v>2589.2581157773002</v>
      </c>
      <c r="CQ51" s="214"/>
      <c r="CR51" s="214">
        <v>2838.5589136423</v>
      </c>
      <c r="CS51" s="214">
        <v>3417.4841469831003</v>
      </c>
      <c r="CT51" s="214">
        <v>3553.8624257388001</v>
      </c>
      <c r="CU51" s="214"/>
      <c r="CV51" s="214">
        <v>1759.7326525864</v>
      </c>
      <c r="CW51" s="214">
        <v>2118.6308356115001</v>
      </c>
      <c r="CX51" s="214">
        <v>2204.9402401038001</v>
      </c>
      <c r="CY51" s="214"/>
      <c r="CZ51" s="214">
        <v>2687.7319801420999</v>
      </c>
      <c r="DA51" s="214">
        <v>3235.8959996673002</v>
      </c>
      <c r="DB51" s="214">
        <v>3367.0510484495003</v>
      </c>
      <c r="DC51" s="214"/>
      <c r="DD51" s="214">
        <v>2662.9381342818001</v>
      </c>
      <c r="DE51" s="214">
        <v>3206.0454389608999</v>
      </c>
      <c r="DF51" s="214">
        <v>3335.0800718627002</v>
      </c>
      <c r="DG51" s="214"/>
      <c r="DH51" s="214">
        <v>1919.7071532433001</v>
      </c>
      <c r="DI51" s="214">
        <v>2311.2322000888003</v>
      </c>
      <c r="DJ51" s="214">
        <v>2407.4147907695001</v>
      </c>
      <c r="DK51" s="214"/>
      <c r="DL51" s="214">
        <v>2097.4496089343002</v>
      </c>
      <c r="DM51" s="214">
        <v>2525.2253011833</v>
      </c>
      <c r="DN51" s="214">
        <v>2626.3660276995001</v>
      </c>
      <c r="DO51" s="214"/>
      <c r="DP51" s="214">
        <v>1582.6800204413</v>
      </c>
      <c r="DQ51" s="214">
        <v>1905.4682478528</v>
      </c>
      <c r="DR51" s="214">
        <v>1983.0074482532</v>
      </c>
      <c r="DS51" s="214"/>
      <c r="DT51" s="214">
        <v>1510.7762213428</v>
      </c>
      <c r="DU51" s="214">
        <v>1818.8996399771002</v>
      </c>
      <c r="DV51" s="214">
        <v>1893.8047871023</v>
      </c>
      <c r="DW51" s="214"/>
      <c r="DX51" s="214">
        <v>2044.0646446274002</v>
      </c>
      <c r="DY51" s="214">
        <v>2460.9524519113002</v>
      </c>
      <c r="DZ51" s="214">
        <v>2559.9643291322</v>
      </c>
      <c r="EA51" s="214"/>
      <c r="EB51" s="214">
        <v>1543.7571703061001</v>
      </c>
      <c r="EC51" s="214">
        <v>1858.6070667608001</v>
      </c>
      <c r="ED51" s="214">
        <v>1934.7980727054</v>
      </c>
    </row>
    <row r="52" spans="1:134" s="11" customFormat="1" ht="12.75" x14ac:dyDescent="0.2">
      <c r="A52" s="255">
        <v>2016</v>
      </c>
      <c r="B52" s="76" t="s">
        <v>86</v>
      </c>
      <c r="C52" s="119"/>
      <c r="D52" s="212">
        <v>2054.3795237540003</v>
      </c>
      <c r="E52" s="212">
        <v>2444.5264533541999</v>
      </c>
      <c r="F52" s="212">
        <v>2501.8183619250003</v>
      </c>
      <c r="G52" s="69"/>
      <c r="H52" s="212">
        <v>2109.2957541541</v>
      </c>
      <c r="I52" s="212">
        <v>2509.8718174310002</v>
      </c>
      <c r="J52" s="212">
        <v>2568.6741670332999</v>
      </c>
      <c r="K52" s="212"/>
      <c r="L52" s="212">
        <v>2702.0230154714</v>
      </c>
      <c r="M52" s="212">
        <v>3215.1638304990001</v>
      </c>
      <c r="N52" s="212">
        <v>3290.5943460674002</v>
      </c>
      <c r="O52" s="212"/>
      <c r="P52" s="212">
        <v>3513.5521945845003</v>
      </c>
      <c r="Q52" s="212">
        <v>4180.8104031372004</v>
      </c>
      <c r="R52" s="212">
        <v>4278.8704312551999</v>
      </c>
      <c r="S52" s="212"/>
      <c r="T52" s="212">
        <v>2320.8891342299003</v>
      </c>
      <c r="U52" s="212">
        <v>2761.6488668852003</v>
      </c>
      <c r="V52" s="212">
        <v>2826.3797591698999</v>
      </c>
      <c r="W52" s="212"/>
      <c r="X52" s="212">
        <v>2609.8923063371003</v>
      </c>
      <c r="Y52" s="212">
        <v>3105.5365912081002</v>
      </c>
      <c r="Z52" s="212">
        <v>3178.3937692923</v>
      </c>
      <c r="AA52" s="212"/>
      <c r="AB52" s="212">
        <v>2763.7376303417</v>
      </c>
      <c r="AC52" s="212">
        <v>3288.5986592951999</v>
      </c>
      <c r="AD52" s="212">
        <v>3365.7340554418001</v>
      </c>
      <c r="AE52" s="212"/>
      <c r="AF52" s="212">
        <v>1182.9183184684</v>
      </c>
      <c r="AG52" s="212">
        <v>1407.5661717896</v>
      </c>
      <c r="AH52" s="212">
        <v>1440.491915139</v>
      </c>
      <c r="AI52" s="212"/>
      <c r="AJ52" s="212">
        <v>2731.3609412257001</v>
      </c>
      <c r="AK52" s="212">
        <v>3250.0733176526001</v>
      </c>
      <c r="AL52" s="212">
        <v>3326.2811179763003</v>
      </c>
      <c r="AM52" s="212"/>
      <c r="AN52" s="212">
        <v>2879.9293201856999</v>
      </c>
      <c r="AO52" s="212">
        <v>3426.8562967956</v>
      </c>
      <c r="AP52" s="212">
        <v>3507.3046832953</v>
      </c>
      <c r="AQ52" s="212"/>
      <c r="AR52" s="212">
        <v>1928.3241218181001</v>
      </c>
      <c r="AS52" s="212">
        <v>2294.5318875705002</v>
      </c>
      <c r="AT52" s="212">
        <v>2348.2551255535</v>
      </c>
      <c r="AU52" s="212"/>
      <c r="AV52" s="212">
        <v>1929.4141049375</v>
      </c>
      <c r="AW52" s="212">
        <v>2295.8288692323999</v>
      </c>
      <c r="AX52" s="212">
        <v>2349.566115485</v>
      </c>
      <c r="AY52" s="212"/>
      <c r="AZ52" s="212">
        <v>1224.0158752571001</v>
      </c>
      <c r="BA52" s="212">
        <v>1456.4685598715</v>
      </c>
      <c r="BB52" s="212">
        <v>1490.5896038339001</v>
      </c>
      <c r="BC52" s="212"/>
      <c r="BD52" s="212">
        <v>1752.2131011509</v>
      </c>
      <c r="BE52" s="212">
        <v>2084.9756474647002</v>
      </c>
      <c r="BF52" s="212">
        <v>2133.6922785310003</v>
      </c>
      <c r="BG52" s="212"/>
      <c r="BH52" s="212">
        <v>2490.1880662109002</v>
      </c>
      <c r="BI52" s="212">
        <v>2963.0993354899001</v>
      </c>
      <c r="BJ52" s="212">
        <v>3032.5698776756999</v>
      </c>
      <c r="BK52" s="212"/>
      <c r="BL52" s="212">
        <v>1946.1892767336001</v>
      </c>
      <c r="BM52" s="212">
        <v>2315.789811571</v>
      </c>
      <c r="BN52" s="212">
        <v>2370.086638579</v>
      </c>
      <c r="BO52" s="212"/>
      <c r="BP52" s="212">
        <v>1873.7301374257001</v>
      </c>
      <c r="BQ52" s="212">
        <v>2229.5699671959001</v>
      </c>
      <c r="BR52" s="212">
        <v>2281.7968663348001</v>
      </c>
      <c r="BS52" s="212"/>
      <c r="BT52" s="212">
        <v>1571.1874975887001</v>
      </c>
      <c r="BU52" s="212">
        <v>1869.5714967099</v>
      </c>
      <c r="BV52" s="212">
        <v>1913.3702270460001</v>
      </c>
      <c r="BW52" s="212"/>
      <c r="BX52" s="212">
        <v>2262.2795655823002</v>
      </c>
      <c r="BY52" s="212">
        <v>2691.9087632081</v>
      </c>
      <c r="BZ52" s="212">
        <v>2754.9547536640002</v>
      </c>
      <c r="CA52" s="212"/>
      <c r="CB52" s="212">
        <v>2663.2164750060001</v>
      </c>
      <c r="CC52" s="212">
        <v>3168.9875453316999</v>
      </c>
      <c r="CD52" s="212">
        <v>3243.3348611017</v>
      </c>
      <c r="CE52" s="212"/>
      <c r="CF52" s="212">
        <v>1144.6073171546</v>
      </c>
      <c r="CG52" s="212">
        <v>1361.9795335452</v>
      </c>
      <c r="CH52" s="212">
        <v>1393.8343398007</v>
      </c>
      <c r="CI52" s="212"/>
      <c r="CJ52" s="212">
        <v>1600.3475049998001</v>
      </c>
      <c r="CK52" s="212">
        <v>1904.2692770724</v>
      </c>
      <c r="CL52" s="212">
        <v>1948.8773882091</v>
      </c>
      <c r="CM52" s="212"/>
      <c r="CN52" s="212">
        <v>2256.2705972117001</v>
      </c>
      <c r="CO52" s="212">
        <v>2684.7586324900003</v>
      </c>
      <c r="CP52" s="212">
        <v>2747.6443262132002</v>
      </c>
      <c r="CQ52" s="212"/>
      <c r="CR52" s="212">
        <v>2960.1906994622</v>
      </c>
      <c r="CS52" s="212">
        <v>3522.3601034465</v>
      </c>
      <c r="CT52" s="212">
        <v>3605.0134739149003</v>
      </c>
      <c r="CU52" s="212"/>
      <c r="CV52" s="212">
        <v>1733.8330736714001</v>
      </c>
      <c r="CW52" s="212">
        <v>2063.1050715232</v>
      </c>
      <c r="CX52" s="212">
        <v>2111.4361628982001</v>
      </c>
      <c r="CY52" s="212"/>
      <c r="CZ52" s="212">
        <v>2467.4784057785</v>
      </c>
      <c r="DA52" s="212">
        <v>2936.0768866036001</v>
      </c>
      <c r="DB52" s="212">
        <v>3004.8531340811001</v>
      </c>
      <c r="DC52" s="212"/>
      <c r="DD52" s="212">
        <v>2668.5302266500003</v>
      </c>
      <c r="DE52" s="212">
        <v>3175.3104308113002</v>
      </c>
      <c r="DF52" s="212">
        <v>3249.7780812627002</v>
      </c>
      <c r="DG52" s="212"/>
      <c r="DH52" s="212">
        <v>1943.8330317478001</v>
      </c>
      <c r="DI52" s="212">
        <v>2312.9860924277</v>
      </c>
      <c r="DJ52" s="212">
        <v>2367.0679724086999</v>
      </c>
      <c r="DK52" s="212"/>
      <c r="DL52" s="212">
        <v>2194.6065589106001</v>
      </c>
      <c r="DM52" s="212">
        <v>2611.3839852524002</v>
      </c>
      <c r="DN52" s="212">
        <v>2672.6432514595999</v>
      </c>
      <c r="DO52" s="212"/>
      <c r="DP52" s="212">
        <v>1627.0707198593</v>
      </c>
      <c r="DQ52" s="212">
        <v>1936.0674939488001</v>
      </c>
      <c r="DR52" s="212">
        <v>1981.4188923278</v>
      </c>
      <c r="DS52" s="212"/>
      <c r="DT52" s="212">
        <v>1550.3306782165</v>
      </c>
      <c r="DU52" s="212">
        <v>1844.7537616719001</v>
      </c>
      <c r="DV52" s="212">
        <v>1887.9100576073001</v>
      </c>
      <c r="DW52" s="212"/>
      <c r="DX52" s="212">
        <v>2091.5440180497999</v>
      </c>
      <c r="DY52" s="212">
        <v>2488.7488515923001</v>
      </c>
      <c r="DZ52" s="212">
        <v>2547.1190711825002</v>
      </c>
      <c r="EA52" s="212"/>
      <c r="EB52" s="212">
        <v>1533.5278099075001</v>
      </c>
      <c r="EC52" s="212">
        <v>1824.7598629796</v>
      </c>
      <c r="ED52" s="212">
        <v>1867.4885223164001</v>
      </c>
    </row>
    <row r="53" spans="1:134" s="11" customFormat="1" ht="12.75" x14ac:dyDescent="0.2">
      <c r="A53" s="256"/>
      <c r="B53" s="77" t="s">
        <v>88</v>
      </c>
      <c r="C53" s="120"/>
      <c r="D53" s="213">
        <v>2076.8134477152003</v>
      </c>
      <c r="E53" s="213">
        <v>2479.5072853822003</v>
      </c>
      <c r="F53" s="213">
        <v>2545.5425754144999</v>
      </c>
      <c r="G53" s="70"/>
      <c r="H53" s="213">
        <v>2201.5153950045001</v>
      </c>
      <c r="I53" s="213">
        <v>2628.3889228471003</v>
      </c>
      <c r="J53" s="213">
        <v>2698.8393572164</v>
      </c>
      <c r="K53" s="213"/>
      <c r="L53" s="213">
        <v>2787.0380010142003</v>
      </c>
      <c r="M53" s="213">
        <v>3327.4442804452001</v>
      </c>
      <c r="N53" s="213">
        <v>3414.6227921089003</v>
      </c>
      <c r="O53" s="213"/>
      <c r="P53" s="213">
        <v>3459.7049860228999</v>
      </c>
      <c r="Q53" s="213">
        <v>4130.5412999681002</v>
      </c>
      <c r="R53" s="213">
        <v>4239.2771023935002</v>
      </c>
      <c r="S53" s="213"/>
      <c r="T53" s="213">
        <v>2280.9615965388002</v>
      </c>
      <c r="U53" s="213">
        <v>2723.2397317713003</v>
      </c>
      <c r="V53" s="213">
        <v>2795.6397748345003</v>
      </c>
      <c r="W53" s="213"/>
      <c r="X53" s="213">
        <v>2633.926784112</v>
      </c>
      <c r="Y53" s="213">
        <v>3144.6448199542001</v>
      </c>
      <c r="Z53" s="213">
        <v>3227.1511566630002</v>
      </c>
      <c r="AA53" s="213"/>
      <c r="AB53" s="213">
        <v>2723.1584644721001</v>
      </c>
      <c r="AC53" s="213">
        <v>3251.1785106828002</v>
      </c>
      <c r="AD53" s="213">
        <v>3336.7102010232002</v>
      </c>
      <c r="AE53" s="213"/>
      <c r="AF53" s="213">
        <v>1105.2055518039001</v>
      </c>
      <c r="AG53" s="213">
        <v>1319.5047540536</v>
      </c>
      <c r="AH53" s="213">
        <v>1355.6865945587001</v>
      </c>
      <c r="AI53" s="213"/>
      <c r="AJ53" s="213">
        <v>2981.3073967197001</v>
      </c>
      <c r="AK53" s="213">
        <v>3559.3824848654003</v>
      </c>
      <c r="AL53" s="213">
        <v>3653.3808273545001</v>
      </c>
      <c r="AM53" s="213"/>
      <c r="AN53" s="213">
        <v>2846.4499226858002</v>
      </c>
      <c r="AO53" s="213">
        <v>3398.3761654373002</v>
      </c>
      <c r="AP53" s="213">
        <v>3486.5679370500002</v>
      </c>
      <c r="AQ53" s="213"/>
      <c r="AR53" s="213">
        <v>1984.5080669763001</v>
      </c>
      <c r="AS53" s="213">
        <v>2369.3039042004002</v>
      </c>
      <c r="AT53" s="213">
        <v>2433.3725638381002</v>
      </c>
      <c r="AU53" s="213"/>
      <c r="AV53" s="213">
        <v>2041.2515702857002</v>
      </c>
      <c r="AW53" s="213">
        <v>2437.0499648822001</v>
      </c>
      <c r="AX53" s="213">
        <v>2503.1588789877001</v>
      </c>
      <c r="AY53" s="213"/>
      <c r="AZ53" s="213">
        <v>1209.7464469677</v>
      </c>
      <c r="BA53" s="213">
        <v>1444.3161141996</v>
      </c>
      <c r="BB53" s="213">
        <v>1483.1670905019</v>
      </c>
      <c r="BC53" s="213"/>
      <c r="BD53" s="213">
        <v>1718.7147553581001</v>
      </c>
      <c r="BE53" s="213">
        <v>2051.9733065541</v>
      </c>
      <c r="BF53" s="213">
        <v>2109.2669539346002</v>
      </c>
      <c r="BG53" s="213"/>
      <c r="BH53" s="213">
        <v>2445.9680203424</v>
      </c>
      <c r="BI53" s="213">
        <v>2920.2408781217</v>
      </c>
      <c r="BJ53" s="213">
        <v>2997.3867224518999</v>
      </c>
      <c r="BK53" s="213"/>
      <c r="BL53" s="213">
        <v>1958.3157641876001</v>
      </c>
      <c r="BM53" s="213">
        <v>2338.0329175564002</v>
      </c>
      <c r="BN53" s="213">
        <v>2399.8318630398003</v>
      </c>
      <c r="BO53" s="213"/>
      <c r="BP53" s="213">
        <v>1901.2768501698001</v>
      </c>
      <c r="BQ53" s="213">
        <v>2269.9341660710002</v>
      </c>
      <c r="BR53" s="213">
        <v>2330.8596031136999</v>
      </c>
      <c r="BS53" s="213"/>
      <c r="BT53" s="213">
        <v>1496.9551911289</v>
      </c>
      <c r="BU53" s="213">
        <v>1787.2145937702001</v>
      </c>
      <c r="BV53" s="213">
        <v>1835.2004314786</v>
      </c>
      <c r="BW53" s="213"/>
      <c r="BX53" s="213">
        <v>2223.9505379320999</v>
      </c>
      <c r="BY53" s="213">
        <v>2655.1742368573</v>
      </c>
      <c r="BZ53" s="213">
        <v>2726.9092210630001</v>
      </c>
      <c r="CA53" s="213"/>
      <c r="CB53" s="213">
        <v>2883.8076387947003</v>
      </c>
      <c r="CC53" s="213">
        <v>3442.9775374860001</v>
      </c>
      <c r="CD53" s="213">
        <v>3533.1948572803003</v>
      </c>
      <c r="CE53" s="213"/>
      <c r="CF53" s="213">
        <v>1200.5715537576</v>
      </c>
      <c r="CG53" s="213">
        <v>1433.3622104765</v>
      </c>
      <c r="CH53" s="213">
        <v>1473.123212985</v>
      </c>
      <c r="CI53" s="213"/>
      <c r="CJ53" s="213">
        <v>1611.5665914627</v>
      </c>
      <c r="CK53" s="213">
        <v>1924.0491286332001</v>
      </c>
      <c r="CL53" s="213">
        <v>1975.6243978938001</v>
      </c>
      <c r="CM53" s="213"/>
      <c r="CN53" s="213">
        <v>2139.0752018021999</v>
      </c>
      <c r="CO53" s="213">
        <v>2553.8415848973</v>
      </c>
      <c r="CP53" s="213">
        <v>2622.6566202137001</v>
      </c>
      <c r="CQ53" s="213"/>
      <c r="CR53" s="213">
        <v>3035.5745580346002</v>
      </c>
      <c r="CS53" s="213">
        <v>3624.1720411855003</v>
      </c>
      <c r="CT53" s="213">
        <v>3719.0132883114002</v>
      </c>
      <c r="CU53" s="213"/>
      <c r="CV53" s="213">
        <v>1796.5639308066</v>
      </c>
      <c r="CW53" s="213">
        <v>2144.9174262573001</v>
      </c>
      <c r="CX53" s="213">
        <v>2202.6434276135001</v>
      </c>
      <c r="CY53" s="213"/>
      <c r="CZ53" s="213">
        <v>2503.2704848509002</v>
      </c>
      <c r="DA53" s="213">
        <v>2988.6542825012002</v>
      </c>
      <c r="DB53" s="213">
        <v>3068.7250850337</v>
      </c>
      <c r="DC53" s="213"/>
      <c r="DD53" s="213">
        <v>2809.8713975137002</v>
      </c>
      <c r="DE53" s="213">
        <v>3354.7050693392002</v>
      </c>
      <c r="DF53" s="213">
        <v>3443.4150663807</v>
      </c>
      <c r="DG53" s="213"/>
      <c r="DH53" s="213">
        <v>1894.0441294098</v>
      </c>
      <c r="DI53" s="213">
        <v>2261.2990217649999</v>
      </c>
      <c r="DJ53" s="213">
        <v>2324.1159588183</v>
      </c>
      <c r="DK53" s="213"/>
      <c r="DL53" s="213">
        <v>2226.8838252585001</v>
      </c>
      <c r="DM53" s="213">
        <v>2658.6762881868999</v>
      </c>
      <c r="DN53" s="213">
        <v>2728.4332284077</v>
      </c>
      <c r="DO53" s="213"/>
      <c r="DP53" s="213">
        <v>1674.0919346912001</v>
      </c>
      <c r="DQ53" s="213">
        <v>1998.6981271876</v>
      </c>
      <c r="DR53" s="213">
        <v>2052.4969027862999</v>
      </c>
      <c r="DS53" s="213"/>
      <c r="DT53" s="213">
        <v>1539.8719286777</v>
      </c>
      <c r="DU53" s="213">
        <v>1838.4528807402</v>
      </c>
      <c r="DV53" s="213">
        <v>1888.6156115005001</v>
      </c>
      <c r="DW53" s="213"/>
      <c r="DX53" s="213">
        <v>2139.2306341927001</v>
      </c>
      <c r="DY53" s="213">
        <v>2554.0271556066</v>
      </c>
      <c r="DZ53" s="213">
        <v>2621.457228575</v>
      </c>
      <c r="EA53" s="213"/>
      <c r="EB53" s="213">
        <v>1647.7530548094001</v>
      </c>
      <c r="EC53" s="213">
        <v>1967.2521421726001</v>
      </c>
      <c r="ED53" s="213">
        <v>2020.6409402023</v>
      </c>
    </row>
    <row r="54" spans="1:134" s="11" customFormat="1" ht="12.75" x14ac:dyDescent="0.2">
      <c r="A54" s="256"/>
      <c r="B54" s="77" t="s">
        <v>89</v>
      </c>
      <c r="C54" s="120"/>
      <c r="D54" s="213">
        <v>2138.8261307416001</v>
      </c>
      <c r="E54" s="213">
        <v>2538.8787736196</v>
      </c>
      <c r="F54" s="213">
        <v>2623.2422754551003</v>
      </c>
      <c r="G54" s="70"/>
      <c r="H54" s="213">
        <v>2193.0104027322</v>
      </c>
      <c r="I54" s="213">
        <v>2603.1978391311</v>
      </c>
      <c r="J54" s="213">
        <v>2689.9035944300999</v>
      </c>
      <c r="K54" s="213"/>
      <c r="L54" s="213">
        <v>2991.7470340709001</v>
      </c>
      <c r="M54" s="213">
        <v>3551.3326360045003</v>
      </c>
      <c r="N54" s="213">
        <v>3667.4569626058001</v>
      </c>
      <c r="O54" s="213"/>
      <c r="P54" s="213">
        <v>3594.3579242684</v>
      </c>
      <c r="Q54" s="213">
        <v>4266.6577275976006</v>
      </c>
      <c r="R54" s="213">
        <v>4406.3659350999005</v>
      </c>
      <c r="S54" s="213"/>
      <c r="T54" s="213">
        <v>2258.3621281436999</v>
      </c>
      <c r="U54" s="213">
        <v>2680.7731530296001</v>
      </c>
      <c r="V54" s="213">
        <v>2769.7464417766</v>
      </c>
      <c r="W54" s="213"/>
      <c r="X54" s="213">
        <v>2761.2467150357002</v>
      </c>
      <c r="Y54" s="213">
        <v>3277.7188256533</v>
      </c>
      <c r="Z54" s="213">
        <v>3384.8057270552999</v>
      </c>
      <c r="AA54" s="213"/>
      <c r="AB54" s="213">
        <v>2753.2112571131001</v>
      </c>
      <c r="AC54" s="213">
        <v>3268.1803908723</v>
      </c>
      <c r="AD54" s="213">
        <v>3375.4779420454001</v>
      </c>
      <c r="AE54" s="213"/>
      <c r="AF54" s="213">
        <v>1136.0751144922001</v>
      </c>
      <c r="AG54" s="213">
        <v>1348.5701114104002</v>
      </c>
      <c r="AH54" s="213">
        <v>1394.7976633524001</v>
      </c>
      <c r="AI54" s="213"/>
      <c r="AJ54" s="213">
        <v>3124.1978495492003</v>
      </c>
      <c r="AK54" s="213">
        <v>3708.5574609368</v>
      </c>
      <c r="AL54" s="213">
        <v>3830.8255308970001</v>
      </c>
      <c r="AM54" s="213"/>
      <c r="AN54" s="213">
        <v>3088.9971968005002</v>
      </c>
      <c r="AO54" s="213">
        <v>3666.7727694199002</v>
      </c>
      <c r="AP54" s="213">
        <v>3785.0793603632001</v>
      </c>
      <c r="AQ54" s="213"/>
      <c r="AR54" s="213">
        <v>2012.0240923597</v>
      </c>
      <c r="AS54" s="213">
        <v>2388.3592904917</v>
      </c>
      <c r="AT54" s="213">
        <v>2469.2223634162001</v>
      </c>
      <c r="AU54" s="213"/>
      <c r="AV54" s="213">
        <v>1909.0820641776002</v>
      </c>
      <c r="AW54" s="213">
        <v>2266.1626675366001</v>
      </c>
      <c r="AX54" s="213">
        <v>2343.2656027767002</v>
      </c>
      <c r="AY54" s="213"/>
      <c r="AZ54" s="213">
        <v>1154.2740630778001</v>
      </c>
      <c r="BA54" s="213">
        <v>1370.1730475267</v>
      </c>
      <c r="BB54" s="213">
        <v>1415.9649937762001</v>
      </c>
      <c r="BC54" s="213"/>
      <c r="BD54" s="213">
        <v>1847.0412384427</v>
      </c>
      <c r="BE54" s="213">
        <v>2192.5175342122002</v>
      </c>
      <c r="BF54" s="213">
        <v>2269.4064161331003</v>
      </c>
      <c r="BG54" s="213"/>
      <c r="BH54" s="213">
        <v>2520.4657937592001</v>
      </c>
      <c r="BI54" s="213">
        <v>2991.9014974772999</v>
      </c>
      <c r="BJ54" s="213">
        <v>3090.6849052949001</v>
      </c>
      <c r="BK54" s="213"/>
      <c r="BL54" s="213">
        <v>2105.6293062406003</v>
      </c>
      <c r="BM54" s="213">
        <v>2499.4727125724003</v>
      </c>
      <c r="BN54" s="213">
        <v>2581.8352257972001</v>
      </c>
      <c r="BO54" s="213"/>
      <c r="BP54" s="213">
        <v>1897.6474969201001</v>
      </c>
      <c r="BQ54" s="213">
        <v>2252.5893435162002</v>
      </c>
      <c r="BR54" s="213">
        <v>2328.2403107964001</v>
      </c>
      <c r="BS54" s="213"/>
      <c r="BT54" s="213">
        <v>1565.1092138189001</v>
      </c>
      <c r="BU54" s="213">
        <v>1857.8520732695001</v>
      </c>
      <c r="BV54" s="213">
        <v>1920.0149949500001</v>
      </c>
      <c r="BW54" s="213"/>
      <c r="BX54" s="213">
        <v>2293.2222790019</v>
      </c>
      <c r="BY54" s="213">
        <v>2722.1536541312003</v>
      </c>
      <c r="BZ54" s="213">
        <v>2814.3691094689002</v>
      </c>
      <c r="CA54" s="213"/>
      <c r="CB54" s="213">
        <v>2852.2783222776002</v>
      </c>
      <c r="CC54" s="213">
        <v>3385.7772657635001</v>
      </c>
      <c r="CD54" s="213">
        <v>3496.3006025652003</v>
      </c>
      <c r="CE54" s="213"/>
      <c r="CF54" s="213">
        <v>1164.1990986839</v>
      </c>
      <c r="CG54" s="213">
        <v>1381.954492435</v>
      </c>
      <c r="CH54" s="213">
        <v>1429.9115671105001</v>
      </c>
      <c r="CI54" s="213"/>
      <c r="CJ54" s="213">
        <v>1687.4462910266</v>
      </c>
      <c r="CK54" s="213">
        <v>2003.0714551001001</v>
      </c>
      <c r="CL54" s="213">
        <v>2070.1511976741999</v>
      </c>
      <c r="CM54" s="213"/>
      <c r="CN54" s="213">
        <v>2195.7631007874002</v>
      </c>
      <c r="CO54" s="213">
        <v>2606.4654103292</v>
      </c>
      <c r="CP54" s="213">
        <v>2693.9724122338002</v>
      </c>
      <c r="CQ54" s="213"/>
      <c r="CR54" s="213">
        <v>3047.3548907642003</v>
      </c>
      <c r="CS54" s="213">
        <v>3617.3415578967001</v>
      </c>
      <c r="CT54" s="213">
        <v>3735.2309310311002</v>
      </c>
      <c r="CU54" s="213"/>
      <c r="CV54" s="213">
        <v>1894.6407829633001</v>
      </c>
      <c r="CW54" s="213">
        <v>2249.0202444981001</v>
      </c>
      <c r="CX54" s="213">
        <v>2324.8287262152003</v>
      </c>
      <c r="CY54" s="213"/>
      <c r="CZ54" s="213">
        <v>2429.7162777193003</v>
      </c>
      <c r="DA54" s="213">
        <v>2884.1779117783999</v>
      </c>
      <c r="DB54" s="213">
        <v>2980.6890974506</v>
      </c>
      <c r="DC54" s="213"/>
      <c r="DD54" s="213">
        <v>2666.3198956547999</v>
      </c>
      <c r="DE54" s="213">
        <v>3165.0366008995002</v>
      </c>
      <c r="DF54" s="213">
        <v>3269.0781208521003</v>
      </c>
      <c r="DG54" s="213"/>
      <c r="DH54" s="213">
        <v>1823.2080825970002</v>
      </c>
      <c r="DI54" s="213">
        <v>2164.2265513149</v>
      </c>
      <c r="DJ54" s="213">
        <v>2239.892589434</v>
      </c>
      <c r="DK54" s="213"/>
      <c r="DL54" s="213">
        <v>2332.6993708669002</v>
      </c>
      <c r="DM54" s="213">
        <v>2769.0146631396001</v>
      </c>
      <c r="DN54" s="213">
        <v>2859.5726493848001</v>
      </c>
      <c r="DO54" s="213"/>
      <c r="DP54" s="213">
        <v>1656.3109470224001</v>
      </c>
      <c r="DQ54" s="213">
        <v>1966.1124602265002</v>
      </c>
      <c r="DR54" s="213">
        <v>2032.1348782385001</v>
      </c>
      <c r="DS54" s="213"/>
      <c r="DT54" s="213">
        <v>1530.8513773579</v>
      </c>
      <c r="DU54" s="213">
        <v>1817.1865453096</v>
      </c>
      <c r="DV54" s="213">
        <v>1879.3932418026</v>
      </c>
      <c r="DW54" s="213"/>
      <c r="DX54" s="213">
        <v>2191.8212738989</v>
      </c>
      <c r="DY54" s="213">
        <v>2601.7862919694999</v>
      </c>
      <c r="DZ54" s="213">
        <v>2687.3378216659003</v>
      </c>
      <c r="EA54" s="213"/>
      <c r="EB54" s="213">
        <v>1647.7554454342001</v>
      </c>
      <c r="EC54" s="213">
        <v>1955.9567112071002</v>
      </c>
      <c r="ED54" s="213">
        <v>2022.7674207571001</v>
      </c>
    </row>
    <row r="55" spans="1:134" s="11" customFormat="1" ht="12.75" x14ac:dyDescent="0.2">
      <c r="A55" s="257"/>
      <c r="B55" s="78" t="s">
        <v>90</v>
      </c>
      <c r="C55" s="121"/>
      <c r="D55" s="214">
        <v>2154.8806614289001</v>
      </c>
      <c r="E55" s="214">
        <v>2512.8630444189002</v>
      </c>
      <c r="F55" s="214">
        <v>2584.4635649310999</v>
      </c>
      <c r="G55" s="71"/>
      <c r="H55" s="214">
        <v>2204.9588957905003</v>
      </c>
      <c r="I55" s="214">
        <v>2571.2605913038001</v>
      </c>
      <c r="J55" s="214">
        <v>2644.7053550640999</v>
      </c>
      <c r="K55" s="214"/>
      <c r="L55" s="214">
        <v>2882.3591774362003</v>
      </c>
      <c r="M55" s="214">
        <v>3361.1948853439003</v>
      </c>
      <c r="N55" s="214">
        <v>3456.5235231475999</v>
      </c>
      <c r="O55" s="214"/>
      <c r="P55" s="214">
        <v>3944.4425290434001</v>
      </c>
      <c r="Q55" s="214">
        <v>4599.7182301015</v>
      </c>
      <c r="R55" s="214">
        <v>4730.2217270034998</v>
      </c>
      <c r="S55" s="214"/>
      <c r="T55" s="214">
        <v>2257.9597085599003</v>
      </c>
      <c r="U55" s="214">
        <v>2633.0662337767999</v>
      </c>
      <c r="V55" s="214">
        <v>2708.0943523460001</v>
      </c>
      <c r="W55" s="214"/>
      <c r="X55" s="214">
        <v>2694.7314701967002</v>
      </c>
      <c r="Y55" s="214">
        <v>3142.3972785574001</v>
      </c>
      <c r="Z55" s="214">
        <v>3231.4985643673003</v>
      </c>
      <c r="AA55" s="214"/>
      <c r="AB55" s="214">
        <v>2844.1350110048002</v>
      </c>
      <c r="AC55" s="214">
        <v>3316.6206790091001</v>
      </c>
      <c r="AD55" s="214">
        <v>3410.7607201415003</v>
      </c>
      <c r="AE55" s="214"/>
      <c r="AF55" s="214">
        <v>1132.5510194214</v>
      </c>
      <c r="AG55" s="214">
        <v>1320.6975465341</v>
      </c>
      <c r="AH55" s="214">
        <v>1358.6608644238001</v>
      </c>
      <c r="AI55" s="214"/>
      <c r="AJ55" s="214">
        <v>3134.1265388484003</v>
      </c>
      <c r="AK55" s="214">
        <v>3654.7874306795002</v>
      </c>
      <c r="AL55" s="214">
        <v>3758.6172399040001</v>
      </c>
      <c r="AM55" s="214"/>
      <c r="AN55" s="214">
        <v>3223.0404042980003</v>
      </c>
      <c r="AO55" s="214">
        <v>3758.4722289256001</v>
      </c>
      <c r="AP55" s="214">
        <v>3864.6397865674003</v>
      </c>
      <c r="AQ55" s="214"/>
      <c r="AR55" s="214">
        <v>2067.6296110611001</v>
      </c>
      <c r="AS55" s="214">
        <v>2411.1172985962999</v>
      </c>
      <c r="AT55" s="214">
        <v>2480.2065894094003</v>
      </c>
      <c r="AU55" s="214"/>
      <c r="AV55" s="214">
        <v>2025.2263483271001</v>
      </c>
      <c r="AW55" s="214">
        <v>2361.6697380912001</v>
      </c>
      <c r="AX55" s="214">
        <v>2429.3873636102003</v>
      </c>
      <c r="AY55" s="214"/>
      <c r="AZ55" s="214">
        <v>1168.9475008047</v>
      </c>
      <c r="BA55" s="214">
        <v>1363.1404412392001</v>
      </c>
      <c r="BB55" s="214">
        <v>1402.0532040493001</v>
      </c>
      <c r="BC55" s="214"/>
      <c r="BD55" s="214">
        <v>1828.3232541446</v>
      </c>
      <c r="BE55" s="214">
        <v>2132.0558585111003</v>
      </c>
      <c r="BF55" s="214">
        <v>2193.6346360892003</v>
      </c>
      <c r="BG55" s="214"/>
      <c r="BH55" s="214">
        <v>2564.1303369457</v>
      </c>
      <c r="BI55" s="214">
        <v>2990.0998603384</v>
      </c>
      <c r="BJ55" s="214">
        <v>3075.1183408557999</v>
      </c>
      <c r="BK55" s="214"/>
      <c r="BL55" s="214">
        <v>2034.4264110331001</v>
      </c>
      <c r="BM55" s="214">
        <v>2372.3981733098999</v>
      </c>
      <c r="BN55" s="214">
        <v>2439.8681209922001</v>
      </c>
      <c r="BO55" s="214"/>
      <c r="BP55" s="214">
        <v>1886.0587952997</v>
      </c>
      <c r="BQ55" s="214">
        <v>2199.3827923479002</v>
      </c>
      <c r="BR55" s="214">
        <v>2262.2911557974003</v>
      </c>
      <c r="BS55" s="214"/>
      <c r="BT55" s="214">
        <v>1536.0050679343001</v>
      </c>
      <c r="BU55" s="214">
        <v>1791.1759292938</v>
      </c>
      <c r="BV55" s="214">
        <v>1842.3381997594001</v>
      </c>
      <c r="BW55" s="214"/>
      <c r="BX55" s="214">
        <v>2292.5178595355001</v>
      </c>
      <c r="BY55" s="214">
        <v>2673.3654030183002</v>
      </c>
      <c r="BZ55" s="214">
        <v>2750.0007323426003</v>
      </c>
      <c r="CA55" s="214"/>
      <c r="CB55" s="214">
        <v>3056.2259232260003</v>
      </c>
      <c r="CC55" s="214">
        <v>3563.9454728677001</v>
      </c>
      <c r="CD55" s="214">
        <v>3664.9003069662003</v>
      </c>
      <c r="CE55" s="214"/>
      <c r="CF55" s="214">
        <v>1235.7282608760001</v>
      </c>
      <c r="CG55" s="214">
        <v>1441.0152428767001</v>
      </c>
      <c r="CH55" s="214">
        <v>1482.6004271657</v>
      </c>
      <c r="CI55" s="214"/>
      <c r="CJ55" s="214">
        <v>1649.2370898367001</v>
      </c>
      <c r="CK55" s="214">
        <v>1923.2187697056002</v>
      </c>
      <c r="CL55" s="214">
        <v>1978.2249570054</v>
      </c>
      <c r="CM55" s="214"/>
      <c r="CN55" s="214">
        <v>2163.5226615692</v>
      </c>
      <c r="CO55" s="214">
        <v>2522.9407081945001</v>
      </c>
      <c r="CP55" s="214">
        <v>2595.0492300392002</v>
      </c>
      <c r="CQ55" s="214"/>
      <c r="CR55" s="214">
        <v>3033.2454867400002</v>
      </c>
      <c r="CS55" s="214">
        <v>3537.1473811571</v>
      </c>
      <c r="CT55" s="214">
        <v>3637.3511505198003</v>
      </c>
      <c r="CU55" s="214"/>
      <c r="CV55" s="214">
        <v>1683.5239161473</v>
      </c>
      <c r="CW55" s="214">
        <v>1963.2015401154001</v>
      </c>
      <c r="CX55" s="214">
        <v>2019.3432749381</v>
      </c>
      <c r="CY55" s="214"/>
      <c r="CZ55" s="214">
        <v>2630.5251000154003</v>
      </c>
      <c r="DA55" s="214">
        <v>3067.5245407149</v>
      </c>
      <c r="DB55" s="214">
        <v>3155.2201529890003</v>
      </c>
      <c r="DC55" s="214"/>
      <c r="DD55" s="214">
        <v>2824.7194167475</v>
      </c>
      <c r="DE55" s="214">
        <v>3293.9796436294</v>
      </c>
      <c r="DF55" s="214">
        <v>3387.5828974281003</v>
      </c>
      <c r="DG55" s="214"/>
      <c r="DH55" s="214">
        <v>1746.6522328331</v>
      </c>
      <c r="DI55" s="214">
        <v>2036.817131408</v>
      </c>
      <c r="DJ55" s="214">
        <v>2095.6825471811003</v>
      </c>
      <c r="DK55" s="214"/>
      <c r="DL55" s="214">
        <v>2317.1799003330002</v>
      </c>
      <c r="DM55" s="214">
        <v>2702.1244577675002</v>
      </c>
      <c r="DN55" s="214">
        <v>2778.769100857</v>
      </c>
      <c r="DO55" s="214"/>
      <c r="DP55" s="214">
        <v>1672.8490477433002</v>
      </c>
      <c r="DQ55" s="214">
        <v>1950.7532951630001</v>
      </c>
      <c r="DR55" s="214">
        <v>2006.5533570348</v>
      </c>
      <c r="DS55" s="214"/>
      <c r="DT55" s="214">
        <v>1499.582344526</v>
      </c>
      <c r="DU55" s="214">
        <v>1748.7024330729</v>
      </c>
      <c r="DV55" s="214">
        <v>1799.0122748563001</v>
      </c>
      <c r="DW55" s="214"/>
      <c r="DX55" s="214">
        <v>2287.1157138011999</v>
      </c>
      <c r="DY55" s="214">
        <v>2667.0658187214003</v>
      </c>
      <c r="DZ55" s="214">
        <v>2742.8603623483</v>
      </c>
      <c r="EA55" s="214"/>
      <c r="EB55" s="214">
        <v>1627.6916453795</v>
      </c>
      <c r="EC55" s="214">
        <v>1898.0940599612002</v>
      </c>
      <c r="ED55" s="214">
        <v>1952.587141704</v>
      </c>
    </row>
    <row r="56" spans="1:134" s="11" customFormat="1" ht="12.75" x14ac:dyDescent="0.2">
      <c r="A56" s="255">
        <v>2017</v>
      </c>
      <c r="B56" s="76" t="s">
        <v>86</v>
      </c>
      <c r="C56" s="119"/>
      <c r="D56" s="212">
        <v>2222.2491197552999</v>
      </c>
      <c r="E56" s="212">
        <v>2518.8639064464001</v>
      </c>
      <c r="F56" s="212">
        <v>2632.1122275829002</v>
      </c>
      <c r="G56" s="69"/>
      <c r="H56" s="212">
        <v>2255.0886092885003</v>
      </c>
      <c r="I56" s="212">
        <v>2556.0866481076</v>
      </c>
      <c r="J56" s="212">
        <v>2671.4777079804003</v>
      </c>
      <c r="K56" s="212"/>
      <c r="L56" s="212">
        <v>2875.8674684530001</v>
      </c>
      <c r="M56" s="212">
        <v>3259.7239893642</v>
      </c>
      <c r="N56" s="212">
        <v>3404.6344500727</v>
      </c>
      <c r="O56" s="212"/>
      <c r="P56" s="212">
        <v>3896.0051399640001</v>
      </c>
      <c r="Q56" s="212">
        <v>4416.0245757981002</v>
      </c>
      <c r="R56" s="212">
        <v>4612.0073014169002</v>
      </c>
      <c r="S56" s="212"/>
      <c r="T56" s="212">
        <v>2260.0977015017002</v>
      </c>
      <c r="U56" s="212">
        <v>2561.7643290965002</v>
      </c>
      <c r="V56" s="212">
        <v>2676.8018855477003</v>
      </c>
      <c r="W56" s="212"/>
      <c r="X56" s="212">
        <v>2843.4021542963001</v>
      </c>
      <c r="Y56" s="212">
        <v>3222.9253661523003</v>
      </c>
      <c r="Z56" s="212">
        <v>3365.4672697278002</v>
      </c>
      <c r="AA56" s="212"/>
      <c r="AB56" s="212">
        <v>2981.1072997663</v>
      </c>
      <c r="AC56" s="212">
        <v>3379.0107112078003</v>
      </c>
      <c r="AD56" s="212">
        <v>3529.7502758003002</v>
      </c>
      <c r="AE56" s="212"/>
      <c r="AF56" s="212">
        <v>1167.2256328886001</v>
      </c>
      <c r="AG56" s="212">
        <v>1323.021119111</v>
      </c>
      <c r="AH56" s="212">
        <v>1383.9879361199</v>
      </c>
      <c r="AI56" s="212"/>
      <c r="AJ56" s="212">
        <v>3254.8145541951003</v>
      </c>
      <c r="AK56" s="212">
        <v>3689.2510519439002</v>
      </c>
      <c r="AL56" s="212">
        <v>3854.1314494956</v>
      </c>
      <c r="AM56" s="212"/>
      <c r="AN56" s="212">
        <v>3154.6067718039003</v>
      </c>
      <c r="AO56" s="212">
        <v>3575.6680319456</v>
      </c>
      <c r="AP56" s="212">
        <v>3732.5015312670002</v>
      </c>
      <c r="AQ56" s="212"/>
      <c r="AR56" s="212">
        <v>2116.7827152549999</v>
      </c>
      <c r="AS56" s="212">
        <v>2399.3203695509001</v>
      </c>
      <c r="AT56" s="212">
        <v>2508.9348011770003</v>
      </c>
      <c r="AU56" s="212"/>
      <c r="AV56" s="212">
        <v>2065.7740785670999</v>
      </c>
      <c r="AW56" s="212">
        <v>2341.5033531202002</v>
      </c>
      <c r="AX56" s="212">
        <v>2448.5707979942999</v>
      </c>
      <c r="AY56" s="212"/>
      <c r="AZ56" s="212">
        <v>1353.5688382304002</v>
      </c>
      <c r="BA56" s="212">
        <v>1534.2364909496</v>
      </c>
      <c r="BB56" s="212">
        <v>1603.9772156585</v>
      </c>
      <c r="BC56" s="212"/>
      <c r="BD56" s="212">
        <v>1655.0276117677001</v>
      </c>
      <c r="BE56" s="212">
        <v>1875.9324858740001</v>
      </c>
      <c r="BF56" s="212">
        <v>1963.6273679758001</v>
      </c>
      <c r="BG56" s="212"/>
      <c r="BH56" s="212">
        <v>2775.1602831650002</v>
      </c>
      <c r="BI56" s="212">
        <v>3145.5749086483002</v>
      </c>
      <c r="BJ56" s="212">
        <v>3286.2514000553001</v>
      </c>
      <c r="BK56" s="212"/>
      <c r="BL56" s="212">
        <v>2108.1312361589999</v>
      </c>
      <c r="BM56" s="212">
        <v>2389.5141339500001</v>
      </c>
      <c r="BN56" s="212">
        <v>2496.2077232899001</v>
      </c>
      <c r="BO56" s="212"/>
      <c r="BP56" s="212">
        <v>2058.3291833495</v>
      </c>
      <c r="BQ56" s="212">
        <v>2333.0647502270999</v>
      </c>
      <c r="BR56" s="212">
        <v>2438.8450363371003</v>
      </c>
      <c r="BS56" s="212"/>
      <c r="BT56" s="212">
        <v>1676.5184879615001</v>
      </c>
      <c r="BU56" s="212">
        <v>1900.2918575939</v>
      </c>
      <c r="BV56" s="212">
        <v>1986.2073528776</v>
      </c>
      <c r="BW56" s="212"/>
      <c r="BX56" s="212">
        <v>2411.3046104768</v>
      </c>
      <c r="BY56" s="212">
        <v>2733.1535860600002</v>
      </c>
      <c r="BZ56" s="212">
        <v>2857.9988232453002</v>
      </c>
      <c r="CA56" s="212"/>
      <c r="CB56" s="212">
        <v>3096.7250125164001</v>
      </c>
      <c r="CC56" s="212">
        <v>3510.0605026121002</v>
      </c>
      <c r="CD56" s="212">
        <v>3665.4352710659</v>
      </c>
      <c r="CE56" s="212"/>
      <c r="CF56" s="212">
        <v>1224.8404084551</v>
      </c>
      <c r="CG56" s="212">
        <v>1388.3260290612</v>
      </c>
      <c r="CH56" s="212">
        <v>1453.2830230013001</v>
      </c>
      <c r="CI56" s="212"/>
      <c r="CJ56" s="212">
        <v>1744.1807787550001</v>
      </c>
      <c r="CK56" s="212">
        <v>1976.9853752524</v>
      </c>
      <c r="CL56" s="212">
        <v>2066.5335027568999</v>
      </c>
      <c r="CM56" s="212"/>
      <c r="CN56" s="212">
        <v>2317.5175130548</v>
      </c>
      <c r="CO56" s="212">
        <v>2626.8482522040999</v>
      </c>
      <c r="CP56" s="212">
        <v>2745.6111039975003</v>
      </c>
      <c r="CQ56" s="212"/>
      <c r="CR56" s="212">
        <v>3038.0805967013002</v>
      </c>
      <c r="CS56" s="212">
        <v>3443.5885211415002</v>
      </c>
      <c r="CT56" s="212">
        <v>3595.9477321142999</v>
      </c>
      <c r="CU56" s="212"/>
      <c r="CV56" s="212">
        <v>1909.4139130977001</v>
      </c>
      <c r="CW56" s="212">
        <v>2164.2730085536</v>
      </c>
      <c r="CX56" s="212">
        <v>2262.9924548080003</v>
      </c>
      <c r="CY56" s="212"/>
      <c r="CZ56" s="212">
        <v>2699.4846252295001</v>
      </c>
      <c r="DA56" s="212">
        <v>3059.7984393605002</v>
      </c>
      <c r="DB56" s="212">
        <v>3198.6126641098999</v>
      </c>
      <c r="DC56" s="212"/>
      <c r="DD56" s="212">
        <v>2930.3901351774002</v>
      </c>
      <c r="DE56" s="212">
        <v>3321.5240711257002</v>
      </c>
      <c r="DF56" s="212">
        <v>3469.8998946621</v>
      </c>
      <c r="DG56" s="212"/>
      <c r="DH56" s="212">
        <v>1891.4188396535001</v>
      </c>
      <c r="DI56" s="212">
        <v>2143.8760419897003</v>
      </c>
      <c r="DJ56" s="212">
        <v>2244.0255347501002</v>
      </c>
      <c r="DK56" s="212"/>
      <c r="DL56" s="212">
        <v>2285.6976636581003</v>
      </c>
      <c r="DM56" s="212">
        <v>2590.7812471859002</v>
      </c>
      <c r="DN56" s="212">
        <v>2705.7647748871</v>
      </c>
      <c r="DO56" s="212"/>
      <c r="DP56" s="212">
        <v>1690.8677364905</v>
      </c>
      <c r="DQ56" s="212">
        <v>1916.556372622</v>
      </c>
      <c r="DR56" s="212">
        <v>2003.3680014785</v>
      </c>
      <c r="DS56" s="212"/>
      <c r="DT56" s="212">
        <v>1541.1454618042001</v>
      </c>
      <c r="DU56" s="212">
        <v>1746.8499115660002</v>
      </c>
      <c r="DV56" s="212">
        <v>1827.5012397203</v>
      </c>
      <c r="DW56" s="212"/>
      <c r="DX56" s="212">
        <v>2346.6776572078002</v>
      </c>
      <c r="DY56" s="212">
        <v>2659.9005477189003</v>
      </c>
      <c r="DZ56" s="212">
        <v>2778.2724270481999</v>
      </c>
      <c r="EA56" s="212"/>
      <c r="EB56" s="212">
        <v>1656.3716784515</v>
      </c>
      <c r="EC56" s="212">
        <v>1877.4559519101001</v>
      </c>
      <c r="ED56" s="212">
        <v>1963.8236577193002</v>
      </c>
    </row>
    <row r="57" spans="1:134" s="11" customFormat="1" ht="12.75" x14ac:dyDescent="0.2">
      <c r="A57" s="256"/>
      <c r="B57" s="77" t="s">
        <v>88</v>
      </c>
      <c r="C57" s="120"/>
      <c r="D57" s="213">
        <v>2227.3599158788002</v>
      </c>
      <c r="E57" s="213">
        <v>2506.4055797801002</v>
      </c>
      <c r="F57" s="213">
        <v>2577.7428801878</v>
      </c>
      <c r="G57" s="70"/>
      <c r="H57" s="213">
        <v>2270.0024424783001</v>
      </c>
      <c r="I57" s="213">
        <v>2554.3904006629</v>
      </c>
      <c r="J57" s="213">
        <v>2627.0813475843001</v>
      </c>
      <c r="K57" s="213"/>
      <c r="L57" s="213">
        <v>2996.5523638623999</v>
      </c>
      <c r="M57" s="213">
        <v>3371.9631530339002</v>
      </c>
      <c r="N57" s="213">
        <v>3467.3356803760003</v>
      </c>
      <c r="O57" s="213"/>
      <c r="P57" s="213">
        <v>3985.0195671804004</v>
      </c>
      <c r="Q57" s="213">
        <v>4484.2664212053005</v>
      </c>
      <c r="R57" s="213">
        <v>4610.5900328303005</v>
      </c>
      <c r="S57" s="213"/>
      <c r="T57" s="213">
        <v>2155.5164899582001</v>
      </c>
      <c r="U57" s="213">
        <v>2425.5615445102999</v>
      </c>
      <c r="V57" s="213">
        <v>2494.4791811963</v>
      </c>
      <c r="W57" s="213"/>
      <c r="X57" s="213">
        <v>2878.4515840398003</v>
      </c>
      <c r="Y57" s="213">
        <v>3239.0666007463001</v>
      </c>
      <c r="Z57" s="213">
        <v>3330.1582961306999</v>
      </c>
      <c r="AA57" s="213"/>
      <c r="AB57" s="213">
        <v>2858.3049880397002</v>
      </c>
      <c r="AC57" s="213">
        <v>3216.3960209859001</v>
      </c>
      <c r="AD57" s="213">
        <v>3307.2850179694001</v>
      </c>
      <c r="AE57" s="213"/>
      <c r="AF57" s="213">
        <v>1150.1729616146999</v>
      </c>
      <c r="AG57" s="213">
        <v>1294.2676700572001</v>
      </c>
      <c r="AH57" s="213">
        <v>1331.6715048039</v>
      </c>
      <c r="AI57" s="213"/>
      <c r="AJ57" s="213">
        <v>3115.7119660545</v>
      </c>
      <c r="AK57" s="213">
        <v>3506.0511779146</v>
      </c>
      <c r="AL57" s="213">
        <v>3605.0903336643</v>
      </c>
      <c r="AM57" s="213"/>
      <c r="AN57" s="213">
        <v>3305.5234715841002</v>
      </c>
      <c r="AO57" s="213">
        <v>3719.6424404557001</v>
      </c>
      <c r="AP57" s="213">
        <v>3823.6175905341001</v>
      </c>
      <c r="AQ57" s="213"/>
      <c r="AR57" s="213">
        <v>2162.3529263710002</v>
      </c>
      <c r="AS57" s="213">
        <v>2433.2544558574</v>
      </c>
      <c r="AT57" s="213">
        <v>2503.1011485807003</v>
      </c>
      <c r="AU57" s="213"/>
      <c r="AV57" s="213">
        <v>2112.8984108827999</v>
      </c>
      <c r="AW57" s="213">
        <v>2377.6042339596002</v>
      </c>
      <c r="AX57" s="213">
        <v>2446.2560353593003</v>
      </c>
      <c r="AY57" s="213"/>
      <c r="AZ57" s="213">
        <v>1287.8172340814001</v>
      </c>
      <c r="BA57" s="213">
        <v>1449.1561414156001</v>
      </c>
      <c r="BB57" s="213">
        <v>1490.7408538475001</v>
      </c>
      <c r="BC57" s="213"/>
      <c r="BD57" s="213">
        <v>1757.9122214880001</v>
      </c>
      <c r="BE57" s="213">
        <v>1978.1450538329</v>
      </c>
      <c r="BF57" s="213">
        <v>2036.0368222963</v>
      </c>
      <c r="BG57" s="213"/>
      <c r="BH57" s="213">
        <v>2687.8747297939003</v>
      </c>
      <c r="BI57" s="213">
        <v>3024.6141059099</v>
      </c>
      <c r="BJ57" s="213">
        <v>3110.3730436357</v>
      </c>
      <c r="BK57" s="213"/>
      <c r="BL57" s="213">
        <v>2110.5005399924999</v>
      </c>
      <c r="BM57" s="213">
        <v>2374.9059556363</v>
      </c>
      <c r="BN57" s="213">
        <v>2442.3133369754</v>
      </c>
      <c r="BO57" s="213"/>
      <c r="BP57" s="213">
        <v>1958.2123992037</v>
      </c>
      <c r="BQ57" s="213">
        <v>2203.5390188936999</v>
      </c>
      <c r="BR57" s="213">
        <v>2266.5729992054003</v>
      </c>
      <c r="BS57" s="213"/>
      <c r="BT57" s="213">
        <v>1638.2688838375</v>
      </c>
      <c r="BU57" s="213">
        <v>1843.5126906782</v>
      </c>
      <c r="BV57" s="213">
        <v>1896.2637167276</v>
      </c>
      <c r="BW57" s="213"/>
      <c r="BX57" s="213">
        <v>2401.9325352255</v>
      </c>
      <c r="BY57" s="213">
        <v>2702.8488147006001</v>
      </c>
      <c r="BZ57" s="213">
        <v>2780.4782721983001</v>
      </c>
      <c r="CA57" s="213"/>
      <c r="CB57" s="213">
        <v>3003.3601285290001</v>
      </c>
      <c r="CC57" s="213">
        <v>3379.6238006125</v>
      </c>
      <c r="CD57" s="213">
        <v>3474.9458593638001</v>
      </c>
      <c r="CE57" s="213"/>
      <c r="CF57" s="213">
        <v>1222.2713873457001</v>
      </c>
      <c r="CG57" s="213">
        <v>1375.3986517442002</v>
      </c>
      <c r="CH57" s="213">
        <v>1415.4964016122001</v>
      </c>
      <c r="CI57" s="213"/>
      <c r="CJ57" s="213">
        <v>1771.8730432054001</v>
      </c>
      <c r="CK57" s="213">
        <v>1993.8548999163002</v>
      </c>
      <c r="CL57" s="213">
        <v>2051.0053800119999</v>
      </c>
      <c r="CM57" s="213"/>
      <c r="CN57" s="213">
        <v>2152.6074518625001</v>
      </c>
      <c r="CO57" s="213">
        <v>2422.2880594920002</v>
      </c>
      <c r="CP57" s="213">
        <v>2491.5097016988002</v>
      </c>
      <c r="CQ57" s="213"/>
      <c r="CR57" s="213">
        <v>3055.6741604520003</v>
      </c>
      <c r="CS57" s="213">
        <v>3438.4917817492001</v>
      </c>
      <c r="CT57" s="213">
        <v>3535.1871794855001</v>
      </c>
      <c r="CU57" s="213"/>
      <c r="CV57" s="213">
        <v>1964.4795069907</v>
      </c>
      <c r="CW57" s="213">
        <v>2210.5912756100001</v>
      </c>
      <c r="CX57" s="213">
        <v>2274.1480690408002</v>
      </c>
      <c r="CY57" s="213"/>
      <c r="CZ57" s="213">
        <v>2726.5731602310002</v>
      </c>
      <c r="DA57" s="213">
        <v>3068.1607106975002</v>
      </c>
      <c r="DB57" s="213">
        <v>3155.9133731582001</v>
      </c>
      <c r="DC57" s="213"/>
      <c r="DD57" s="213">
        <v>2923.9015513520003</v>
      </c>
      <c r="DE57" s="213">
        <v>3290.2105810523999</v>
      </c>
      <c r="DF57" s="213">
        <v>3383.3383604586002</v>
      </c>
      <c r="DG57" s="213"/>
      <c r="DH57" s="213">
        <v>1834.6231388458</v>
      </c>
      <c r="DI57" s="213">
        <v>2064.4663842676</v>
      </c>
      <c r="DJ57" s="213">
        <v>2124.7430268645003</v>
      </c>
      <c r="DK57" s="213"/>
      <c r="DL57" s="213">
        <v>2351.4721584927001</v>
      </c>
      <c r="DM57" s="213">
        <v>2646.0667163521002</v>
      </c>
      <c r="DN57" s="213">
        <v>2720.6430800099001</v>
      </c>
      <c r="DO57" s="213"/>
      <c r="DP57" s="213">
        <v>1741.4462859750001</v>
      </c>
      <c r="DQ57" s="213">
        <v>1959.6162510328002</v>
      </c>
      <c r="DR57" s="213">
        <v>2015.7053213712002</v>
      </c>
      <c r="DS57" s="213"/>
      <c r="DT57" s="213">
        <v>1583.9556521212</v>
      </c>
      <c r="DU57" s="213">
        <v>1782.3950481907</v>
      </c>
      <c r="DV57" s="213">
        <v>1834.1781356287001</v>
      </c>
      <c r="DW57" s="213"/>
      <c r="DX57" s="213">
        <v>2361.2286640310999</v>
      </c>
      <c r="DY57" s="213">
        <v>2657.0455257246999</v>
      </c>
      <c r="DZ57" s="213">
        <v>2732.1059243515001</v>
      </c>
      <c r="EA57" s="213"/>
      <c r="EB57" s="213">
        <v>1824.0133028655</v>
      </c>
      <c r="EC57" s="213">
        <v>2052.5273384438001</v>
      </c>
      <c r="ED57" s="213">
        <v>2111.9109669233003</v>
      </c>
    </row>
    <row r="58" spans="1:134" s="11" customFormat="1" ht="12.75" x14ac:dyDescent="0.2">
      <c r="A58" s="256"/>
      <c r="B58" s="77" t="s">
        <v>89</v>
      </c>
      <c r="C58" s="120"/>
      <c r="D58" s="213">
        <v>2232.0948840419001</v>
      </c>
      <c r="E58" s="213">
        <v>2488.2793114595001</v>
      </c>
      <c r="F58" s="213">
        <v>2491.7678291128</v>
      </c>
      <c r="G58" s="70"/>
      <c r="H58" s="213">
        <v>2136.8915384813999</v>
      </c>
      <c r="I58" s="213">
        <v>2382.1491837334002</v>
      </c>
      <c r="J58" s="213">
        <v>2385.2860312818002</v>
      </c>
      <c r="K58" s="213"/>
      <c r="L58" s="213">
        <v>2923.7326311206002</v>
      </c>
      <c r="M58" s="213">
        <v>3259.2984600559003</v>
      </c>
      <c r="N58" s="213">
        <v>3264.3088170220003</v>
      </c>
      <c r="O58" s="213"/>
      <c r="P58" s="213">
        <v>4005.3852487162003</v>
      </c>
      <c r="Q58" s="213">
        <v>4465.0956910748</v>
      </c>
      <c r="R58" s="213">
        <v>4472.0114462020001</v>
      </c>
      <c r="S58" s="213"/>
      <c r="T58" s="213">
        <v>2175.5525399594999</v>
      </c>
      <c r="U58" s="213">
        <v>2425.2474278207001</v>
      </c>
      <c r="V58" s="213">
        <v>2428.7469450432</v>
      </c>
      <c r="W58" s="213"/>
      <c r="X58" s="213">
        <v>2818.045011362</v>
      </c>
      <c r="Y58" s="213">
        <v>3141.4807455837999</v>
      </c>
      <c r="Z58" s="213">
        <v>3146.4376074621</v>
      </c>
      <c r="AA58" s="213"/>
      <c r="AB58" s="213">
        <v>3012.6565370668</v>
      </c>
      <c r="AC58" s="213">
        <v>3358.4284374785002</v>
      </c>
      <c r="AD58" s="213">
        <v>3363.4840393875002</v>
      </c>
      <c r="AE58" s="213"/>
      <c r="AF58" s="213">
        <v>1114.2213859631001</v>
      </c>
      <c r="AG58" s="213">
        <v>1242.1040175753001</v>
      </c>
      <c r="AH58" s="213">
        <v>1243.5292262237001</v>
      </c>
      <c r="AI58" s="213"/>
      <c r="AJ58" s="213">
        <v>3226.3066740552999</v>
      </c>
      <c r="AK58" s="213">
        <v>3596.5998609066</v>
      </c>
      <c r="AL58" s="213">
        <v>3601.9520103606001</v>
      </c>
      <c r="AM58" s="213"/>
      <c r="AN58" s="213">
        <v>3217.8046251430001</v>
      </c>
      <c r="AO58" s="213">
        <v>3587.1220055678</v>
      </c>
      <c r="AP58" s="213">
        <v>3593.1445925142002</v>
      </c>
      <c r="AQ58" s="213"/>
      <c r="AR58" s="213">
        <v>2215.8986797348002</v>
      </c>
      <c r="AS58" s="213">
        <v>2470.2242187349002</v>
      </c>
      <c r="AT58" s="213">
        <v>2473.2806114406003</v>
      </c>
      <c r="AU58" s="213"/>
      <c r="AV58" s="213">
        <v>2117.8385058705003</v>
      </c>
      <c r="AW58" s="213">
        <v>2360.9093756924999</v>
      </c>
      <c r="AX58" s="213">
        <v>2363.7420091285003</v>
      </c>
      <c r="AY58" s="213"/>
      <c r="AZ58" s="213">
        <v>1231.2999383415001</v>
      </c>
      <c r="BA58" s="213">
        <v>1372.620037204</v>
      </c>
      <c r="BB58" s="213">
        <v>1374.3670993107</v>
      </c>
      <c r="BC58" s="213"/>
      <c r="BD58" s="213">
        <v>1807.4120223771001</v>
      </c>
      <c r="BE58" s="213">
        <v>2014.8542854148</v>
      </c>
      <c r="BF58" s="213">
        <v>2016.8774277029001</v>
      </c>
      <c r="BG58" s="213"/>
      <c r="BH58" s="213">
        <v>2758.3780316481002</v>
      </c>
      <c r="BI58" s="213">
        <v>3074.9656022263002</v>
      </c>
      <c r="BJ58" s="213">
        <v>3079.3432236478002</v>
      </c>
      <c r="BK58" s="213"/>
      <c r="BL58" s="213">
        <v>2173.5910279063</v>
      </c>
      <c r="BM58" s="213">
        <v>2423.0607869677001</v>
      </c>
      <c r="BN58" s="213">
        <v>2426.6130623119002</v>
      </c>
      <c r="BO58" s="213"/>
      <c r="BP58" s="213">
        <v>1975.2768012802001</v>
      </c>
      <c r="BQ58" s="213">
        <v>2201.9854237251002</v>
      </c>
      <c r="BR58" s="213">
        <v>2204.9005808642</v>
      </c>
      <c r="BS58" s="213"/>
      <c r="BT58" s="213">
        <v>1643.9887753222001</v>
      </c>
      <c r="BU58" s="213">
        <v>1832.674447288</v>
      </c>
      <c r="BV58" s="213">
        <v>1835.1076939565</v>
      </c>
      <c r="BW58" s="213"/>
      <c r="BX58" s="213">
        <v>2382.4232851250999</v>
      </c>
      <c r="BY58" s="213">
        <v>2655.8613676769</v>
      </c>
      <c r="BZ58" s="213">
        <v>2659.2517692833003</v>
      </c>
      <c r="CA58" s="213"/>
      <c r="CB58" s="213">
        <v>3159.3597860845002</v>
      </c>
      <c r="CC58" s="213">
        <v>3521.9692717254002</v>
      </c>
      <c r="CD58" s="213">
        <v>3527.4986034768999</v>
      </c>
      <c r="CE58" s="213"/>
      <c r="CF58" s="213">
        <v>1225.6022563879001</v>
      </c>
      <c r="CG58" s="213">
        <v>1366.2684146858001</v>
      </c>
      <c r="CH58" s="213">
        <v>1367.5808682825</v>
      </c>
      <c r="CI58" s="213"/>
      <c r="CJ58" s="213">
        <v>1746.3247799340002</v>
      </c>
      <c r="CK58" s="213">
        <v>1946.7558713858</v>
      </c>
      <c r="CL58" s="213">
        <v>1949.3391321033</v>
      </c>
      <c r="CM58" s="213"/>
      <c r="CN58" s="213">
        <v>2086.0973462142001</v>
      </c>
      <c r="CO58" s="213">
        <v>2325.5251850566001</v>
      </c>
      <c r="CP58" s="213">
        <v>2328.4971933204001</v>
      </c>
      <c r="CQ58" s="213"/>
      <c r="CR58" s="213">
        <v>3212.2084640065</v>
      </c>
      <c r="CS58" s="213">
        <v>3580.8835557245002</v>
      </c>
      <c r="CT58" s="213">
        <v>3586.5646331100002</v>
      </c>
      <c r="CU58" s="213"/>
      <c r="CV58" s="213">
        <v>2110.3168728855999</v>
      </c>
      <c r="CW58" s="213">
        <v>2352.5244616467999</v>
      </c>
      <c r="CX58" s="213">
        <v>2355.6190573081003</v>
      </c>
      <c r="CY58" s="213"/>
      <c r="CZ58" s="213">
        <v>2648.7526990476999</v>
      </c>
      <c r="DA58" s="213">
        <v>2952.7582314414003</v>
      </c>
      <c r="DB58" s="213">
        <v>2956.6003123836999</v>
      </c>
      <c r="DC58" s="213"/>
      <c r="DD58" s="213">
        <v>2844.4960147802999</v>
      </c>
      <c r="DE58" s="213">
        <v>3170.9676124028001</v>
      </c>
      <c r="DF58" s="213">
        <v>3175.6290895577999</v>
      </c>
      <c r="DG58" s="213"/>
      <c r="DH58" s="213">
        <v>1756.0630826528002</v>
      </c>
      <c r="DI58" s="213">
        <v>1957.6118692008001</v>
      </c>
      <c r="DJ58" s="213">
        <v>1959.4889530326</v>
      </c>
      <c r="DK58" s="213"/>
      <c r="DL58" s="213">
        <v>2249.5878181136</v>
      </c>
      <c r="DM58" s="213">
        <v>2507.7799636309001</v>
      </c>
      <c r="DN58" s="213">
        <v>2511.7343355211001</v>
      </c>
      <c r="DO58" s="213"/>
      <c r="DP58" s="213">
        <v>1821.1359606751</v>
      </c>
      <c r="DQ58" s="213">
        <v>2030.1533625206</v>
      </c>
      <c r="DR58" s="213">
        <v>2032.7368847941</v>
      </c>
      <c r="DS58" s="213"/>
      <c r="DT58" s="213">
        <v>1556.3783651464</v>
      </c>
      <c r="DU58" s="213">
        <v>1735.0087196043</v>
      </c>
      <c r="DV58" s="213">
        <v>1736.8905424403001</v>
      </c>
      <c r="DW58" s="213"/>
      <c r="DX58" s="213">
        <v>2322.9439331244002</v>
      </c>
      <c r="DY58" s="213">
        <v>2589.5553866452001</v>
      </c>
      <c r="DZ58" s="213">
        <v>2593.4512991155002</v>
      </c>
      <c r="EA58" s="213"/>
      <c r="EB58" s="213">
        <v>1746.7742187079</v>
      </c>
      <c r="EC58" s="213">
        <v>1947.2568936366001</v>
      </c>
      <c r="ED58" s="213">
        <v>1949.4692604011</v>
      </c>
    </row>
    <row r="59" spans="1:134" s="11" customFormat="1" ht="12.75" x14ac:dyDescent="0.2">
      <c r="A59" s="257"/>
      <c r="B59" s="78" t="s">
        <v>90</v>
      </c>
      <c r="C59" s="121"/>
      <c r="D59" s="214">
        <v>2241.6071442032003</v>
      </c>
      <c r="E59" s="214">
        <v>2452.2955385706</v>
      </c>
      <c r="F59" s="214">
        <v>2485.9235773427999</v>
      </c>
      <c r="G59" s="71"/>
      <c r="H59" s="214">
        <v>2176.0826416687</v>
      </c>
      <c r="I59" s="214">
        <v>2380.6123956755</v>
      </c>
      <c r="J59" s="214">
        <v>2413.3264622085003</v>
      </c>
      <c r="K59" s="214"/>
      <c r="L59" s="214">
        <v>3039.9845238559001</v>
      </c>
      <c r="M59" s="214">
        <v>3325.7123151369001</v>
      </c>
      <c r="N59" s="214">
        <v>3371.1757067338003</v>
      </c>
      <c r="O59" s="214"/>
      <c r="P59" s="214">
        <v>4022.0065168669003</v>
      </c>
      <c r="Q59" s="214">
        <v>4400.0344408790006</v>
      </c>
      <c r="R59" s="214">
        <v>4460.2066167370003</v>
      </c>
      <c r="S59" s="214"/>
      <c r="T59" s="214">
        <v>2296.8452400357</v>
      </c>
      <c r="U59" s="214">
        <v>2512.7254565959001</v>
      </c>
      <c r="V59" s="214">
        <v>2547.1519630959001</v>
      </c>
      <c r="W59" s="214"/>
      <c r="X59" s="214">
        <v>2891.0905613836003</v>
      </c>
      <c r="Y59" s="214">
        <v>3162.8238264758002</v>
      </c>
      <c r="Z59" s="214">
        <v>3206.0404798893001</v>
      </c>
      <c r="AA59" s="214"/>
      <c r="AB59" s="214">
        <v>3061.2195464373999</v>
      </c>
      <c r="AC59" s="214">
        <v>3348.9432150172001</v>
      </c>
      <c r="AD59" s="214">
        <v>3394.7767979681003</v>
      </c>
      <c r="AE59" s="214"/>
      <c r="AF59" s="214">
        <v>1127.9064915787001</v>
      </c>
      <c r="AG59" s="214">
        <v>1233.9182913366001</v>
      </c>
      <c r="AH59" s="214">
        <v>1250.9103596682</v>
      </c>
      <c r="AI59" s="214"/>
      <c r="AJ59" s="214">
        <v>3173.7065140458999</v>
      </c>
      <c r="AK59" s="214">
        <v>3472.0028196080002</v>
      </c>
      <c r="AL59" s="214">
        <v>3519.5589553888003</v>
      </c>
      <c r="AM59" s="214"/>
      <c r="AN59" s="214">
        <v>2956.9054955233</v>
      </c>
      <c r="AO59" s="214">
        <v>3234.8246986088002</v>
      </c>
      <c r="AP59" s="214">
        <v>3278.9391454127999</v>
      </c>
      <c r="AQ59" s="214"/>
      <c r="AR59" s="214">
        <v>2133.6604587866</v>
      </c>
      <c r="AS59" s="214">
        <v>2334.2029567659001</v>
      </c>
      <c r="AT59" s="214">
        <v>2366.3238443585001</v>
      </c>
      <c r="AU59" s="214"/>
      <c r="AV59" s="214">
        <v>2269.5774126859001</v>
      </c>
      <c r="AW59" s="214">
        <v>2482.8947293298002</v>
      </c>
      <c r="AX59" s="214">
        <v>2517.0652733093002</v>
      </c>
      <c r="AY59" s="214"/>
      <c r="AZ59" s="214">
        <v>1233.1051879787001</v>
      </c>
      <c r="BA59" s="214">
        <v>1349.0046009570001</v>
      </c>
      <c r="BB59" s="214">
        <v>1367.5551327671001</v>
      </c>
      <c r="BC59" s="214"/>
      <c r="BD59" s="214">
        <v>1747.6051065054</v>
      </c>
      <c r="BE59" s="214">
        <v>1911.8623068939</v>
      </c>
      <c r="BF59" s="214">
        <v>1938.3119414456</v>
      </c>
      <c r="BG59" s="214"/>
      <c r="BH59" s="214">
        <v>2769.9963184665003</v>
      </c>
      <c r="BI59" s="214">
        <v>3030.3479497727999</v>
      </c>
      <c r="BJ59" s="214">
        <v>3071.8352389698002</v>
      </c>
      <c r="BK59" s="214"/>
      <c r="BL59" s="214">
        <v>2163.3467440078002</v>
      </c>
      <c r="BM59" s="214">
        <v>2366.6794524771003</v>
      </c>
      <c r="BN59" s="214">
        <v>2399.0759907216002</v>
      </c>
      <c r="BO59" s="214"/>
      <c r="BP59" s="214">
        <v>2053.3753953101</v>
      </c>
      <c r="BQ59" s="214">
        <v>2246.3719095254</v>
      </c>
      <c r="BR59" s="214">
        <v>2277.269050973</v>
      </c>
      <c r="BS59" s="214"/>
      <c r="BT59" s="214">
        <v>1623.0506858894</v>
      </c>
      <c r="BU59" s="214">
        <v>1775.6010307932002</v>
      </c>
      <c r="BV59" s="214">
        <v>1799.9984322816001</v>
      </c>
      <c r="BW59" s="214"/>
      <c r="BX59" s="214">
        <v>2620.6404274789002</v>
      </c>
      <c r="BY59" s="214">
        <v>2866.9541159892001</v>
      </c>
      <c r="BZ59" s="214">
        <v>2906.3484918403001</v>
      </c>
      <c r="CA59" s="214"/>
      <c r="CB59" s="214">
        <v>3056.3106008284999</v>
      </c>
      <c r="CC59" s="214">
        <v>3343.5728781823</v>
      </c>
      <c r="CD59" s="214">
        <v>3389.2738117473</v>
      </c>
      <c r="CE59" s="214"/>
      <c r="CF59" s="214">
        <v>1224.8040570209</v>
      </c>
      <c r="CG59" s="214">
        <v>1339.9232476674999</v>
      </c>
      <c r="CH59" s="214">
        <v>1358.4284773548</v>
      </c>
      <c r="CI59" s="214"/>
      <c r="CJ59" s="214">
        <v>1802.5565304495001</v>
      </c>
      <c r="CK59" s="214">
        <v>1971.9786087735001</v>
      </c>
      <c r="CL59" s="214">
        <v>1999.0928163561</v>
      </c>
      <c r="CM59" s="214"/>
      <c r="CN59" s="214">
        <v>2262.7136914718999</v>
      </c>
      <c r="CO59" s="214">
        <v>2475.3858877584003</v>
      </c>
      <c r="CP59" s="214">
        <v>2509.3889158971001</v>
      </c>
      <c r="CQ59" s="214"/>
      <c r="CR59" s="214">
        <v>3212.8307239641999</v>
      </c>
      <c r="CS59" s="214">
        <v>3514.8043094591003</v>
      </c>
      <c r="CT59" s="214">
        <v>3562.8177845458004</v>
      </c>
      <c r="CU59" s="214"/>
      <c r="CV59" s="214">
        <v>1999.2045721802001</v>
      </c>
      <c r="CW59" s="214">
        <v>2187.1095770396</v>
      </c>
      <c r="CX59" s="214">
        <v>2217.1607379788002</v>
      </c>
      <c r="CY59" s="214"/>
      <c r="CZ59" s="214">
        <v>2749.5029780908999</v>
      </c>
      <c r="DA59" s="214">
        <v>3007.9284427225002</v>
      </c>
      <c r="DB59" s="214">
        <v>3049.2870386591003</v>
      </c>
      <c r="DC59" s="214"/>
      <c r="DD59" s="214">
        <v>2990.8247452045002</v>
      </c>
      <c r="DE59" s="214">
        <v>3271.9320146165001</v>
      </c>
      <c r="DF59" s="214">
        <v>3316.7490077617999</v>
      </c>
      <c r="DG59" s="214"/>
      <c r="DH59" s="214">
        <v>1795.515896463</v>
      </c>
      <c r="DI59" s="214">
        <v>1964.2762264187002</v>
      </c>
      <c r="DJ59" s="214">
        <v>1991.4358089687</v>
      </c>
      <c r="DK59" s="214"/>
      <c r="DL59" s="214">
        <v>2356.0268010291002</v>
      </c>
      <c r="DM59" s="214">
        <v>2577.4694856132</v>
      </c>
      <c r="DN59" s="214">
        <v>2612.6867696093</v>
      </c>
      <c r="DO59" s="214"/>
      <c r="DP59" s="214">
        <v>1811.8893015721001</v>
      </c>
      <c r="DQ59" s="214">
        <v>1982.1885659668001</v>
      </c>
      <c r="DR59" s="214">
        <v>2009.4085215069001</v>
      </c>
      <c r="DS59" s="214"/>
      <c r="DT59" s="214">
        <v>1592.72926721</v>
      </c>
      <c r="DU59" s="214">
        <v>1742.4297055041</v>
      </c>
      <c r="DV59" s="214">
        <v>1766.4789914585001</v>
      </c>
      <c r="DW59" s="214"/>
      <c r="DX59" s="214">
        <v>2391.6592970741999</v>
      </c>
      <c r="DY59" s="214">
        <v>2616.4510758109</v>
      </c>
      <c r="DZ59" s="214">
        <v>2652.2594827887001</v>
      </c>
      <c r="EA59" s="214"/>
      <c r="EB59" s="214">
        <v>1783.1564534773001</v>
      </c>
      <c r="EC59" s="214">
        <v>1950.7551208265002</v>
      </c>
      <c r="ED59" s="214">
        <v>1977.6376980503001</v>
      </c>
    </row>
    <row r="60" spans="1:134" s="11" customFormat="1" ht="12.75" x14ac:dyDescent="0.2">
      <c r="A60" s="255">
        <v>2018</v>
      </c>
      <c r="B60" s="76" t="s">
        <v>86</v>
      </c>
      <c r="C60" s="119"/>
      <c r="D60" s="212">
        <v>2359.6552072851</v>
      </c>
      <c r="E60" s="212">
        <v>2539.8506588016003</v>
      </c>
      <c r="F60" s="212">
        <v>2602.5915619866</v>
      </c>
      <c r="G60" s="69"/>
      <c r="H60" s="212">
        <v>2280.4143026004999</v>
      </c>
      <c r="I60" s="212">
        <v>2454.5585096157001</v>
      </c>
      <c r="J60" s="212">
        <v>2515.6280775047003</v>
      </c>
      <c r="K60" s="212"/>
      <c r="L60" s="212">
        <v>3228.0534649626002</v>
      </c>
      <c r="M60" s="212">
        <v>3474.5642898673</v>
      </c>
      <c r="N60" s="212">
        <v>3559.5399654262001</v>
      </c>
      <c r="O60" s="212"/>
      <c r="P60" s="212">
        <v>4085.1255718277002</v>
      </c>
      <c r="Q60" s="212">
        <v>4397.0868467821001</v>
      </c>
      <c r="R60" s="212">
        <v>4504.7008822195003</v>
      </c>
      <c r="S60" s="212"/>
      <c r="T60" s="212">
        <v>2293.7449659065001</v>
      </c>
      <c r="U60" s="212">
        <v>2468.9071711810002</v>
      </c>
      <c r="V60" s="212">
        <v>2529.6975290035002</v>
      </c>
      <c r="W60" s="212"/>
      <c r="X60" s="212">
        <v>2895.6300167796003</v>
      </c>
      <c r="Y60" s="212">
        <v>3116.7552713031</v>
      </c>
      <c r="Z60" s="212">
        <v>3192.9145504915</v>
      </c>
      <c r="AA60" s="212"/>
      <c r="AB60" s="212">
        <v>3275.2082769940002</v>
      </c>
      <c r="AC60" s="212">
        <v>3525.3200867456003</v>
      </c>
      <c r="AD60" s="212">
        <v>3611.8320313024001</v>
      </c>
      <c r="AE60" s="212"/>
      <c r="AF60" s="212">
        <v>1200.9390259934</v>
      </c>
      <c r="AG60" s="212">
        <v>1292.6489289337001</v>
      </c>
      <c r="AH60" s="212">
        <v>1325.0216720542001</v>
      </c>
      <c r="AI60" s="212"/>
      <c r="AJ60" s="212">
        <v>3140.8170187404003</v>
      </c>
      <c r="AK60" s="212">
        <v>3380.6660183212002</v>
      </c>
      <c r="AL60" s="212">
        <v>3463.8905095631003</v>
      </c>
      <c r="AM60" s="212"/>
      <c r="AN60" s="212">
        <v>3344.1835244485001</v>
      </c>
      <c r="AO60" s="212">
        <v>3599.5626401269001</v>
      </c>
      <c r="AP60" s="212">
        <v>3686.9058750354002</v>
      </c>
      <c r="AQ60" s="212"/>
      <c r="AR60" s="212">
        <v>2169.2794696286001</v>
      </c>
      <c r="AS60" s="212">
        <v>2334.9368471508001</v>
      </c>
      <c r="AT60" s="212">
        <v>2393.0952410977002</v>
      </c>
      <c r="AU60" s="212"/>
      <c r="AV60" s="212">
        <v>2397.5025495165</v>
      </c>
      <c r="AW60" s="212">
        <v>2580.5882194434002</v>
      </c>
      <c r="AX60" s="212">
        <v>2645.0291648466</v>
      </c>
      <c r="AY60" s="212"/>
      <c r="AZ60" s="212">
        <v>1347.1140700646999</v>
      </c>
      <c r="BA60" s="212">
        <v>1449.9866538856002</v>
      </c>
      <c r="BB60" s="212">
        <v>1486.1430135862001</v>
      </c>
      <c r="BC60" s="212"/>
      <c r="BD60" s="212">
        <v>1798.2693243238</v>
      </c>
      <c r="BE60" s="212">
        <v>1935.5944520986</v>
      </c>
      <c r="BF60" s="212">
        <v>1984.7119736642001</v>
      </c>
      <c r="BG60" s="212"/>
      <c r="BH60" s="212">
        <v>2905.3174132490003</v>
      </c>
      <c r="BI60" s="212">
        <v>3127.1824473706001</v>
      </c>
      <c r="BJ60" s="212">
        <v>3204.1928173132001</v>
      </c>
      <c r="BK60" s="212"/>
      <c r="BL60" s="212">
        <v>2289.9067114359</v>
      </c>
      <c r="BM60" s="212">
        <v>2464.7758077869003</v>
      </c>
      <c r="BN60" s="212">
        <v>2525.4497962091</v>
      </c>
      <c r="BO60" s="212"/>
      <c r="BP60" s="212">
        <v>2158.3245543183002</v>
      </c>
      <c r="BQ60" s="212">
        <v>2323.1453579612003</v>
      </c>
      <c r="BR60" s="212">
        <v>2380.9138758396002</v>
      </c>
      <c r="BS60" s="212"/>
      <c r="BT60" s="212">
        <v>1674.595749844</v>
      </c>
      <c r="BU60" s="212">
        <v>1802.4765251027</v>
      </c>
      <c r="BV60" s="212">
        <v>1847.3230610225</v>
      </c>
      <c r="BW60" s="212"/>
      <c r="BX60" s="212">
        <v>2654.7017261525002</v>
      </c>
      <c r="BY60" s="212">
        <v>2857.4284527985001</v>
      </c>
      <c r="BZ60" s="212">
        <v>2928.5971459405</v>
      </c>
      <c r="CA60" s="212"/>
      <c r="CB60" s="212">
        <v>3106.1738460256001</v>
      </c>
      <c r="CC60" s="212">
        <v>3343.3773141194001</v>
      </c>
      <c r="CD60" s="212">
        <v>3425.1283841714003</v>
      </c>
      <c r="CE60" s="212"/>
      <c r="CF60" s="212">
        <v>1272.3324037510001</v>
      </c>
      <c r="CG60" s="212">
        <v>1369.4942735298</v>
      </c>
      <c r="CH60" s="212">
        <v>1404.0651698393001</v>
      </c>
      <c r="CI60" s="212"/>
      <c r="CJ60" s="212">
        <v>1940.262054327</v>
      </c>
      <c r="CK60" s="212">
        <v>2088.4304798921003</v>
      </c>
      <c r="CL60" s="212">
        <v>2140.2909840755001</v>
      </c>
      <c r="CM60" s="212"/>
      <c r="CN60" s="212">
        <v>2651.4193678454999</v>
      </c>
      <c r="CO60" s="212">
        <v>2853.8954366684002</v>
      </c>
      <c r="CP60" s="212">
        <v>2924.6483997683999</v>
      </c>
      <c r="CQ60" s="212"/>
      <c r="CR60" s="212">
        <v>3159.5744849243001</v>
      </c>
      <c r="CS60" s="212">
        <v>3400.8559014438001</v>
      </c>
      <c r="CT60" s="212">
        <v>3483.8143670531003</v>
      </c>
      <c r="CU60" s="212"/>
      <c r="CV60" s="212">
        <v>2105.2954071631002</v>
      </c>
      <c r="CW60" s="212">
        <v>2266.0666314074001</v>
      </c>
      <c r="CX60" s="212">
        <v>2322.4618754889002</v>
      </c>
      <c r="CY60" s="212"/>
      <c r="CZ60" s="212">
        <v>2963.1950325359003</v>
      </c>
      <c r="DA60" s="212">
        <v>3189.4799004145002</v>
      </c>
      <c r="DB60" s="212">
        <v>3268.8518321783999</v>
      </c>
      <c r="DC60" s="212"/>
      <c r="DD60" s="212">
        <v>2995.3243745919999</v>
      </c>
      <c r="DE60" s="212">
        <v>3224.0628048727999</v>
      </c>
      <c r="DF60" s="212">
        <v>3303.4064111933003</v>
      </c>
      <c r="DG60" s="212"/>
      <c r="DH60" s="212">
        <v>1869.6094137993</v>
      </c>
      <c r="DI60" s="212">
        <v>2012.3824390443001</v>
      </c>
      <c r="DJ60" s="212">
        <v>2063.3542817016</v>
      </c>
      <c r="DK60" s="212"/>
      <c r="DL60" s="212">
        <v>2524.3906311190999</v>
      </c>
      <c r="DM60" s="212">
        <v>2717.1661299184002</v>
      </c>
      <c r="DN60" s="212">
        <v>2783.5394537908001</v>
      </c>
      <c r="DO60" s="212"/>
      <c r="DP60" s="212">
        <v>1877.4581486218001</v>
      </c>
      <c r="DQ60" s="212">
        <v>2020.8305437708</v>
      </c>
      <c r="DR60" s="212">
        <v>2070.9273303985001</v>
      </c>
      <c r="DS60" s="212"/>
      <c r="DT60" s="212">
        <v>1699.7894908973001</v>
      </c>
      <c r="DU60" s="212">
        <v>1829.5941902660002</v>
      </c>
      <c r="DV60" s="212">
        <v>1875.7383952114001</v>
      </c>
      <c r="DW60" s="212"/>
      <c r="DX60" s="212">
        <v>2370.1564869659001</v>
      </c>
      <c r="DY60" s="212">
        <v>2551.1538704036002</v>
      </c>
      <c r="DZ60" s="212">
        <v>2613.7584762987999</v>
      </c>
      <c r="EA60" s="212"/>
      <c r="EB60" s="212">
        <v>1719.5979959539</v>
      </c>
      <c r="EC60" s="212">
        <v>1850.9153750148</v>
      </c>
      <c r="ED60" s="212">
        <v>1897.4180933733001</v>
      </c>
    </row>
    <row r="61" spans="1:134" s="11" customFormat="1" ht="12.75" x14ac:dyDescent="0.2">
      <c r="A61" s="256"/>
      <c r="B61" s="77" t="s">
        <v>88</v>
      </c>
      <c r="C61" s="120"/>
      <c r="D61" s="213">
        <v>2401.5870061231999</v>
      </c>
      <c r="E61" s="213">
        <v>2584.4036790927003</v>
      </c>
      <c r="F61" s="213">
        <v>2652.9841392655003</v>
      </c>
      <c r="G61" s="70"/>
      <c r="H61" s="213">
        <v>2379.0078700764002</v>
      </c>
      <c r="I61" s="213">
        <v>2560.1057452177001</v>
      </c>
      <c r="J61" s="213">
        <v>2628.4153566662999</v>
      </c>
      <c r="K61" s="213"/>
      <c r="L61" s="213">
        <v>3380.9712758569999</v>
      </c>
      <c r="M61" s="213">
        <v>3638.3418889066002</v>
      </c>
      <c r="N61" s="213">
        <v>3733.0765018787001</v>
      </c>
      <c r="O61" s="213"/>
      <c r="P61" s="213">
        <v>4255.7872854944999</v>
      </c>
      <c r="Q61" s="213">
        <v>4579.7517599927005</v>
      </c>
      <c r="R61" s="213">
        <v>4699.3982831938001</v>
      </c>
      <c r="S61" s="213"/>
      <c r="T61" s="213">
        <v>2397.7558403154999</v>
      </c>
      <c r="U61" s="213">
        <v>2580.2808723890003</v>
      </c>
      <c r="V61" s="213">
        <v>2648.2531623602999</v>
      </c>
      <c r="W61" s="213"/>
      <c r="X61" s="213">
        <v>3023.0041739546</v>
      </c>
      <c r="Y61" s="213">
        <v>3253.1251581399001</v>
      </c>
      <c r="Z61" s="213">
        <v>3337.6981572868999</v>
      </c>
      <c r="AA61" s="213"/>
      <c r="AB61" s="213">
        <v>3236.5197916805</v>
      </c>
      <c r="AC61" s="213">
        <v>3482.8942843833001</v>
      </c>
      <c r="AD61" s="213">
        <v>3574.3710062306</v>
      </c>
      <c r="AE61" s="213"/>
      <c r="AF61" s="213">
        <v>1206.9122234480001</v>
      </c>
      <c r="AG61" s="213">
        <v>1298.7863369798001</v>
      </c>
      <c r="AH61" s="213">
        <v>1334.1495676599</v>
      </c>
      <c r="AI61" s="213"/>
      <c r="AJ61" s="213">
        <v>3304.7387422084003</v>
      </c>
      <c r="AK61" s="213">
        <v>3556.3062849807002</v>
      </c>
      <c r="AL61" s="213">
        <v>3649.5285271839002</v>
      </c>
      <c r="AM61" s="213"/>
      <c r="AN61" s="213">
        <v>3376.5340257871003</v>
      </c>
      <c r="AO61" s="213">
        <v>3633.5668608204001</v>
      </c>
      <c r="AP61" s="213">
        <v>3726.7238098068001</v>
      </c>
      <c r="AQ61" s="213"/>
      <c r="AR61" s="213">
        <v>2263.4707447793999</v>
      </c>
      <c r="AS61" s="213">
        <v>2435.7735553248999</v>
      </c>
      <c r="AT61" s="213">
        <v>2501.6304697105002</v>
      </c>
      <c r="AU61" s="213"/>
      <c r="AV61" s="213">
        <v>2442.3112784464001</v>
      </c>
      <c r="AW61" s="213">
        <v>2628.2280164797003</v>
      </c>
      <c r="AX61" s="213">
        <v>2699.5487040219</v>
      </c>
      <c r="AY61" s="213"/>
      <c r="AZ61" s="213">
        <v>1360.0575868617</v>
      </c>
      <c r="BA61" s="213">
        <v>1463.5896273179001</v>
      </c>
      <c r="BB61" s="213">
        <v>1503.3063838701</v>
      </c>
      <c r="BC61" s="213"/>
      <c r="BD61" s="213">
        <v>1830.0163803277001</v>
      </c>
      <c r="BE61" s="213">
        <v>1969.3232242098002</v>
      </c>
      <c r="BF61" s="213">
        <v>2023.9854804822</v>
      </c>
      <c r="BG61" s="213"/>
      <c r="BH61" s="213">
        <v>2822.8056207724999</v>
      </c>
      <c r="BI61" s="213">
        <v>3037.6868350335999</v>
      </c>
      <c r="BJ61" s="213">
        <v>3117.6435899615999</v>
      </c>
      <c r="BK61" s="213"/>
      <c r="BL61" s="213">
        <v>2325.4161632774003</v>
      </c>
      <c r="BM61" s="213">
        <v>2502.4344620757001</v>
      </c>
      <c r="BN61" s="213">
        <v>2568.3703940371001</v>
      </c>
      <c r="BO61" s="213"/>
      <c r="BP61" s="213">
        <v>2231.2634358159003</v>
      </c>
      <c r="BQ61" s="213">
        <v>2401.1145204589002</v>
      </c>
      <c r="BR61" s="213">
        <v>2465.8249726537001</v>
      </c>
      <c r="BS61" s="213"/>
      <c r="BT61" s="213">
        <v>1655.9976534560001</v>
      </c>
      <c r="BU61" s="213">
        <v>1782.0576215848</v>
      </c>
      <c r="BV61" s="213">
        <v>1829.7615207546</v>
      </c>
      <c r="BW61" s="213"/>
      <c r="BX61" s="213">
        <v>2683.5435691020002</v>
      </c>
      <c r="BY61" s="213">
        <v>2887.8236996245</v>
      </c>
      <c r="BZ61" s="213">
        <v>2965.5226667365</v>
      </c>
      <c r="CA61" s="213"/>
      <c r="CB61" s="213">
        <v>3263.0964821123002</v>
      </c>
      <c r="CC61" s="213">
        <v>3511.4940795832999</v>
      </c>
      <c r="CD61" s="213">
        <v>3603.0735076827</v>
      </c>
      <c r="CE61" s="213"/>
      <c r="CF61" s="213">
        <v>1332.2262140712</v>
      </c>
      <c r="CG61" s="213">
        <v>1433.6396392265001</v>
      </c>
      <c r="CH61" s="213">
        <v>1473.4821491207001</v>
      </c>
      <c r="CI61" s="213"/>
      <c r="CJ61" s="213">
        <v>1911.9882849738001</v>
      </c>
      <c r="CK61" s="213">
        <v>2057.5350988617001</v>
      </c>
      <c r="CL61" s="213">
        <v>2112.8674338994001</v>
      </c>
      <c r="CM61" s="213"/>
      <c r="CN61" s="213">
        <v>2622.7123212050001</v>
      </c>
      <c r="CO61" s="213">
        <v>2822.3617777920999</v>
      </c>
      <c r="CP61" s="213">
        <v>2897.9620385210001</v>
      </c>
      <c r="CQ61" s="213"/>
      <c r="CR61" s="213">
        <v>3356.6457911002003</v>
      </c>
      <c r="CS61" s="213">
        <v>3612.1646685349001</v>
      </c>
      <c r="CT61" s="213">
        <v>3705.6948942005001</v>
      </c>
      <c r="CU61" s="213"/>
      <c r="CV61" s="213">
        <v>2204.0209121261</v>
      </c>
      <c r="CW61" s="213">
        <v>2371.7982065914002</v>
      </c>
      <c r="CX61" s="213">
        <v>2435.5045859593001</v>
      </c>
      <c r="CY61" s="213"/>
      <c r="CZ61" s="213">
        <v>2872.4476552363003</v>
      </c>
      <c r="DA61" s="213">
        <v>3091.1077838390001</v>
      </c>
      <c r="DB61" s="213">
        <v>3173.6990799127002</v>
      </c>
      <c r="DC61" s="213"/>
      <c r="DD61" s="213">
        <v>3115.0418324212001</v>
      </c>
      <c r="DE61" s="213">
        <v>3352.1690247787001</v>
      </c>
      <c r="DF61" s="213">
        <v>3440.4873883579003</v>
      </c>
      <c r="DG61" s="213"/>
      <c r="DH61" s="213">
        <v>1922.5448743766001</v>
      </c>
      <c r="DI61" s="213">
        <v>2068.8952904441003</v>
      </c>
      <c r="DJ61" s="213">
        <v>2126.9859603286</v>
      </c>
      <c r="DK61" s="213"/>
      <c r="DL61" s="213">
        <v>2631.9261200190999</v>
      </c>
      <c r="DM61" s="213">
        <v>2832.2769611657</v>
      </c>
      <c r="DN61" s="213">
        <v>2905.8675219503002</v>
      </c>
      <c r="DO61" s="213"/>
      <c r="DP61" s="213">
        <v>1894.9912537583</v>
      </c>
      <c r="DQ61" s="213">
        <v>2039.2441979303001</v>
      </c>
      <c r="DR61" s="213">
        <v>2093.9062518945002</v>
      </c>
      <c r="DS61" s="213"/>
      <c r="DT61" s="213">
        <v>1720.0461387458001</v>
      </c>
      <c r="DU61" s="213">
        <v>1850.9816874634</v>
      </c>
      <c r="DV61" s="213">
        <v>1901.9489277489001</v>
      </c>
      <c r="DW61" s="213"/>
      <c r="DX61" s="213">
        <v>2475.6971152329002</v>
      </c>
      <c r="DY61" s="213">
        <v>2664.1552925687001</v>
      </c>
      <c r="DZ61" s="213">
        <v>2734.3963905501</v>
      </c>
      <c r="EA61" s="213"/>
      <c r="EB61" s="213">
        <v>1796.572018198</v>
      </c>
      <c r="EC61" s="213">
        <v>1933.3329676367</v>
      </c>
      <c r="ED61" s="213">
        <v>1986.5933194119</v>
      </c>
    </row>
    <row r="62" spans="1:134" s="11" customFormat="1" ht="12.75" x14ac:dyDescent="0.2">
      <c r="A62" s="256"/>
      <c r="B62" s="77" t="s">
        <v>89</v>
      </c>
      <c r="C62" s="120"/>
      <c r="D62" s="213">
        <v>2403.1050313169003</v>
      </c>
      <c r="E62" s="213">
        <v>2553.4866726673999</v>
      </c>
      <c r="F62" s="213">
        <v>2604.6814437521002</v>
      </c>
      <c r="G62" s="70"/>
      <c r="H62" s="213">
        <v>2319.5497459269</v>
      </c>
      <c r="I62" s="213">
        <v>2464.7026599448</v>
      </c>
      <c r="J62" s="213">
        <v>2515.1144728411</v>
      </c>
      <c r="K62" s="213"/>
      <c r="L62" s="213">
        <v>3187.8966483589002</v>
      </c>
      <c r="M62" s="213">
        <v>3387.3890235104</v>
      </c>
      <c r="N62" s="213">
        <v>3453.2709301532</v>
      </c>
      <c r="O62" s="213"/>
      <c r="P62" s="213">
        <v>4206.4074534461006</v>
      </c>
      <c r="Q62" s="213">
        <v>4469.6362548488005</v>
      </c>
      <c r="R62" s="213">
        <v>4556.7352876818004</v>
      </c>
      <c r="S62" s="213"/>
      <c r="T62" s="213">
        <v>2390.5012313239999</v>
      </c>
      <c r="U62" s="213">
        <v>2540.0941513721</v>
      </c>
      <c r="V62" s="213">
        <v>2590.0498744510001</v>
      </c>
      <c r="W62" s="213"/>
      <c r="X62" s="213">
        <v>3019.3529463684999</v>
      </c>
      <c r="Y62" s="213">
        <v>3208.2981842896002</v>
      </c>
      <c r="Z62" s="213">
        <v>3270.3538790718003</v>
      </c>
      <c r="AA62" s="213"/>
      <c r="AB62" s="213">
        <v>3453.3103000972001</v>
      </c>
      <c r="AC62" s="213">
        <v>3669.4117456245003</v>
      </c>
      <c r="AD62" s="213">
        <v>3741.7161947412001</v>
      </c>
      <c r="AE62" s="213"/>
      <c r="AF62" s="213">
        <v>1226.6827803601</v>
      </c>
      <c r="AG62" s="213">
        <v>1303.4462041485001</v>
      </c>
      <c r="AH62" s="213">
        <v>1330.725107082</v>
      </c>
      <c r="AI62" s="213"/>
      <c r="AJ62" s="213">
        <v>3326.9432540227999</v>
      </c>
      <c r="AK62" s="213">
        <v>3535.1368954576001</v>
      </c>
      <c r="AL62" s="213">
        <v>3604.2002283114002</v>
      </c>
      <c r="AM62" s="213"/>
      <c r="AN62" s="213">
        <v>3348.8608075589</v>
      </c>
      <c r="AO62" s="213">
        <v>3558.4260068874</v>
      </c>
      <c r="AP62" s="213">
        <v>3625.6485244487003</v>
      </c>
      <c r="AQ62" s="213"/>
      <c r="AR62" s="213">
        <v>2192.8871570568999</v>
      </c>
      <c r="AS62" s="213">
        <v>2330.1137724887003</v>
      </c>
      <c r="AT62" s="213">
        <v>2378.2377341459</v>
      </c>
      <c r="AU62" s="213"/>
      <c r="AV62" s="213">
        <v>2421.8670793193</v>
      </c>
      <c r="AW62" s="213">
        <v>2573.4228131614</v>
      </c>
      <c r="AX62" s="213">
        <v>2627.0055981416999</v>
      </c>
      <c r="AY62" s="213"/>
      <c r="AZ62" s="213">
        <v>1293.4408546139</v>
      </c>
      <c r="BA62" s="213">
        <v>1374.381868915</v>
      </c>
      <c r="BB62" s="213">
        <v>1402.6600220297</v>
      </c>
      <c r="BC62" s="213"/>
      <c r="BD62" s="213">
        <v>1936.7586419025001</v>
      </c>
      <c r="BE62" s="213">
        <v>2057.9572327562</v>
      </c>
      <c r="BF62" s="213">
        <v>2103.1833121150003</v>
      </c>
      <c r="BG62" s="213"/>
      <c r="BH62" s="213">
        <v>2880.9832859389003</v>
      </c>
      <c r="BI62" s="213">
        <v>3061.2696194936002</v>
      </c>
      <c r="BJ62" s="213">
        <v>3121.9282211358</v>
      </c>
      <c r="BK62" s="213"/>
      <c r="BL62" s="213">
        <v>2302.7757275577001</v>
      </c>
      <c r="BM62" s="213">
        <v>2446.8789561139001</v>
      </c>
      <c r="BN62" s="213">
        <v>2495.4266525613002</v>
      </c>
      <c r="BO62" s="213"/>
      <c r="BP62" s="213">
        <v>2211.1744809601</v>
      </c>
      <c r="BQ62" s="213">
        <v>2349.5454815722001</v>
      </c>
      <c r="BR62" s="213">
        <v>2398.2833394489003</v>
      </c>
      <c r="BS62" s="213"/>
      <c r="BT62" s="213">
        <v>1615.6540193722001</v>
      </c>
      <c r="BU62" s="213">
        <v>1716.7585071584001</v>
      </c>
      <c r="BV62" s="213">
        <v>1751.9914059645</v>
      </c>
      <c r="BW62" s="213"/>
      <c r="BX62" s="213">
        <v>2661.4417389959003</v>
      </c>
      <c r="BY62" s="213">
        <v>2827.9895893201001</v>
      </c>
      <c r="BZ62" s="213">
        <v>2886.0306597217</v>
      </c>
      <c r="CA62" s="213"/>
      <c r="CB62" s="213">
        <v>3329.4730656063002</v>
      </c>
      <c r="CC62" s="213">
        <v>3537.8250177322002</v>
      </c>
      <c r="CD62" s="213">
        <v>3606.0676222157003</v>
      </c>
      <c r="CE62" s="213"/>
      <c r="CF62" s="213">
        <v>1302.7247722229999</v>
      </c>
      <c r="CG62" s="213">
        <v>1384.2467560405</v>
      </c>
      <c r="CH62" s="213">
        <v>1413.9514508909001</v>
      </c>
      <c r="CI62" s="213"/>
      <c r="CJ62" s="213">
        <v>1963.3689487742001</v>
      </c>
      <c r="CK62" s="213">
        <v>2086.2327609029999</v>
      </c>
      <c r="CL62" s="213">
        <v>2129.2237088439001</v>
      </c>
      <c r="CM62" s="213"/>
      <c r="CN62" s="213">
        <v>2581.4080816830001</v>
      </c>
      <c r="CO62" s="213">
        <v>2742.9475813137001</v>
      </c>
      <c r="CP62" s="213">
        <v>2799.0291461612001</v>
      </c>
      <c r="CQ62" s="213"/>
      <c r="CR62" s="213">
        <v>3462.4822291555001</v>
      </c>
      <c r="CS62" s="213">
        <v>3679.1576361734001</v>
      </c>
      <c r="CT62" s="213">
        <v>3749.5927843577001</v>
      </c>
      <c r="CU62" s="213"/>
      <c r="CV62" s="213">
        <v>2175.7107215685</v>
      </c>
      <c r="CW62" s="213">
        <v>2311.8624690575002</v>
      </c>
      <c r="CX62" s="213">
        <v>2359.0208493163</v>
      </c>
      <c r="CY62" s="213"/>
      <c r="CZ62" s="213">
        <v>2839.0957999565003</v>
      </c>
      <c r="DA62" s="213">
        <v>3016.7608960655002</v>
      </c>
      <c r="DB62" s="213">
        <v>3077.8082432092001</v>
      </c>
      <c r="DC62" s="213"/>
      <c r="DD62" s="213">
        <v>3043.7157119476001</v>
      </c>
      <c r="DE62" s="213">
        <v>3234.1855243786999</v>
      </c>
      <c r="DF62" s="213">
        <v>3298.1729000321002</v>
      </c>
      <c r="DG62" s="213"/>
      <c r="DH62" s="213">
        <v>1836.6683152158</v>
      </c>
      <c r="DI62" s="213">
        <v>1951.6034479958</v>
      </c>
      <c r="DJ62" s="213">
        <v>1994.5717057075001</v>
      </c>
      <c r="DK62" s="213"/>
      <c r="DL62" s="213">
        <v>2695.7673977375002</v>
      </c>
      <c r="DM62" s="213">
        <v>2864.4632810584003</v>
      </c>
      <c r="DN62" s="213">
        <v>2919.5109419006999</v>
      </c>
      <c r="DO62" s="213"/>
      <c r="DP62" s="213">
        <v>1914.4313288533001</v>
      </c>
      <c r="DQ62" s="213">
        <v>2034.2327198595001</v>
      </c>
      <c r="DR62" s="213">
        <v>2075.6617297021999</v>
      </c>
      <c r="DS62" s="213"/>
      <c r="DT62" s="213">
        <v>1799.3055819707001</v>
      </c>
      <c r="DU62" s="213">
        <v>1911.9026275354001</v>
      </c>
      <c r="DV62" s="213">
        <v>1952.4933570786002</v>
      </c>
      <c r="DW62" s="213"/>
      <c r="DX62" s="213">
        <v>2533.238151429</v>
      </c>
      <c r="DY62" s="213">
        <v>2691.7632704643001</v>
      </c>
      <c r="DZ62" s="213">
        <v>2744.9733567625999</v>
      </c>
      <c r="EA62" s="213"/>
      <c r="EB62" s="213">
        <v>1882.0955415775002</v>
      </c>
      <c r="EC62" s="213">
        <v>1999.8734218751001</v>
      </c>
      <c r="ED62" s="213">
        <v>2042.1936391633001</v>
      </c>
    </row>
    <row r="63" spans="1:134" s="11" customFormat="1" ht="12.75" x14ac:dyDescent="0.2">
      <c r="A63" s="257"/>
      <c r="B63" s="78" t="s">
        <v>90</v>
      </c>
      <c r="C63" s="121"/>
      <c r="D63" s="214">
        <v>2419.1964696252999</v>
      </c>
      <c r="E63" s="214">
        <v>2524.95838959</v>
      </c>
      <c r="F63" s="214">
        <v>2575.5077851105002</v>
      </c>
      <c r="G63" s="71"/>
      <c r="H63" s="214">
        <v>2367.7505810124003</v>
      </c>
      <c r="I63" s="214">
        <v>2471.2634004918</v>
      </c>
      <c r="J63" s="214">
        <v>2520.9755247921003</v>
      </c>
      <c r="K63" s="214"/>
      <c r="L63" s="214">
        <v>3272.5892692903999</v>
      </c>
      <c r="M63" s="214">
        <v>3415.6596353074001</v>
      </c>
      <c r="N63" s="214">
        <v>3483.3604536651001</v>
      </c>
      <c r="O63" s="214"/>
      <c r="P63" s="214">
        <v>4443.2003348359003</v>
      </c>
      <c r="Q63" s="214">
        <v>4637.4472280091004</v>
      </c>
      <c r="R63" s="214">
        <v>4729.4493480391002</v>
      </c>
      <c r="S63" s="214"/>
      <c r="T63" s="214">
        <v>2366.7993687024</v>
      </c>
      <c r="U63" s="214">
        <v>2470.2706032831002</v>
      </c>
      <c r="V63" s="214">
        <v>2519.5256205280002</v>
      </c>
      <c r="W63" s="214"/>
      <c r="X63" s="214">
        <v>3074.023162643</v>
      </c>
      <c r="Y63" s="214">
        <v>3208.4126575763003</v>
      </c>
      <c r="Z63" s="214">
        <v>3271.9011738989002</v>
      </c>
      <c r="AA63" s="214"/>
      <c r="AB63" s="214">
        <v>3366.8324273202002</v>
      </c>
      <c r="AC63" s="214">
        <v>3514.0228958017001</v>
      </c>
      <c r="AD63" s="214">
        <v>3583.9735604105999</v>
      </c>
      <c r="AE63" s="214"/>
      <c r="AF63" s="214">
        <v>1196.9042452286001</v>
      </c>
      <c r="AG63" s="214">
        <v>1249.2302520573</v>
      </c>
      <c r="AH63" s="214">
        <v>1274.5694712738</v>
      </c>
      <c r="AI63" s="214"/>
      <c r="AJ63" s="214">
        <v>3283.87954089</v>
      </c>
      <c r="AK63" s="214">
        <v>3427.4434926145</v>
      </c>
      <c r="AL63" s="214">
        <v>3495.4869799173002</v>
      </c>
      <c r="AM63" s="214"/>
      <c r="AN63" s="214">
        <v>3282.1430705315001</v>
      </c>
      <c r="AO63" s="214">
        <v>3425.6311076120001</v>
      </c>
      <c r="AP63" s="214">
        <v>3492.9375992133</v>
      </c>
      <c r="AQ63" s="214"/>
      <c r="AR63" s="214">
        <v>2326.7568641301</v>
      </c>
      <c r="AS63" s="214">
        <v>2428.4775289588001</v>
      </c>
      <c r="AT63" s="214">
        <v>2477.5563618281003</v>
      </c>
      <c r="AU63" s="214"/>
      <c r="AV63" s="214">
        <v>2428.4112770606002</v>
      </c>
      <c r="AW63" s="214">
        <v>2534.5760480293002</v>
      </c>
      <c r="AX63" s="214">
        <v>2585.8594064311001</v>
      </c>
      <c r="AY63" s="214"/>
      <c r="AZ63" s="214">
        <v>1360.5297519725</v>
      </c>
      <c r="BA63" s="214">
        <v>1420.0091041228</v>
      </c>
      <c r="BB63" s="214">
        <v>1448.7246377313002</v>
      </c>
      <c r="BC63" s="214"/>
      <c r="BD63" s="214">
        <v>1917.1010577424001</v>
      </c>
      <c r="BE63" s="214">
        <v>2000.9124766077</v>
      </c>
      <c r="BF63" s="214">
        <v>2042.0633437307001</v>
      </c>
      <c r="BG63" s="214"/>
      <c r="BH63" s="214">
        <v>2939.7894239906</v>
      </c>
      <c r="BI63" s="214">
        <v>3068.3105167076001</v>
      </c>
      <c r="BJ63" s="214">
        <v>3129.5104890296002</v>
      </c>
      <c r="BK63" s="214"/>
      <c r="BL63" s="214">
        <v>2321.5841764899001</v>
      </c>
      <c r="BM63" s="214">
        <v>2423.0787028536001</v>
      </c>
      <c r="BN63" s="214">
        <v>2471.4425840259</v>
      </c>
      <c r="BO63" s="214"/>
      <c r="BP63" s="214">
        <v>2262.9521760656999</v>
      </c>
      <c r="BQ63" s="214">
        <v>2361.8834410265999</v>
      </c>
      <c r="BR63" s="214">
        <v>2409.7094962983001</v>
      </c>
      <c r="BS63" s="214"/>
      <c r="BT63" s="214">
        <v>1629.8269067225001</v>
      </c>
      <c r="BU63" s="214">
        <v>1701.0793349686001</v>
      </c>
      <c r="BV63" s="214">
        <v>1735.4062569927</v>
      </c>
      <c r="BW63" s="214"/>
      <c r="BX63" s="214">
        <v>2602.6102085166999</v>
      </c>
      <c r="BY63" s="214">
        <v>2716.390571554</v>
      </c>
      <c r="BZ63" s="214">
        <v>2771.0870818119001</v>
      </c>
      <c r="CA63" s="214"/>
      <c r="CB63" s="214">
        <v>3252.335635765</v>
      </c>
      <c r="CC63" s="214">
        <v>3394.5205577121001</v>
      </c>
      <c r="CD63" s="214">
        <v>3461.7264001065</v>
      </c>
      <c r="CE63" s="214"/>
      <c r="CF63" s="214">
        <v>1353.8172650061001</v>
      </c>
      <c r="CG63" s="214">
        <v>1413.0031620699001</v>
      </c>
      <c r="CH63" s="214">
        <v>1441.9827626211002</v>
      </c>
      <c r="CI63" s="214"/>
      <c r="CJ63" s="214">
        <v>1988.9879227591</v>
      </c>
      <c r="CK63" s="214">
        <v>2075.9420763960002</v>
      </c>
      <c r="CL63" s="214">
        <v>2117.9127994493001</v>
      </c>
      <c r="CM63" s="214"/>
      <c r="CN63" s="214">
        <v>2651.2022704088999</v>
      </c>
      <c r="CO63" s="214">
        <v>2767.1069709380999</v>
      </c>
      <c r="CP63" s="214">
        <v>2822.8138349333999</v>
      </c>
      <c r="CQ63" s="214"/>
      <c r="CR63" s="214">
        <v>3452.2756772261</v>
      </c>
      <c r="CS63" s="214">
        <v>3603.2015356485999</v>
      </c>
      <c r="CT63" s="214">
        <v>3674.3126091096001</v>
      </c>
      <c r="CU63" s="214"/>
      <c r="CV63" s="214">
        <v>2252.2687806690001</v>
      </c>
      <c r="CW63" s="214">
        <v>2350.7329912079999</v>
      </c>
      <c r="CX63" s="214">
        <v>2398.1223512688002</v>
      </c>
      <c r="CY63" s="214"/>
      <c r="CZ63" s="214">
        <v>2849.4099630944002</v>
      </c>
      <c r="DA63" s="214">
        <v>2973.9798656415001</v>
      </c>
      <c r="DB63" s="214">
        <v>3033.7735500806002</v>
      </c>
      <c r="DC63" s="214"/>
      <c r="DD63" s="214">
        <v>3245.3661918961002</v>
      </c>
      <c r="DE63" s="214">
        <v>3387.2464251691003</v>
      </c>
      <c r="DF63" s="214">
        <v>3454.6173736976002</v>
      </c>
      <c r="DG63" s="214"/>
      <c r="DH63" s="214">
        <v>1869.0574421138001</v>
      </c>
      <c r="DI63" s="214">
        <v>1950.7685003450001</v>
      </c>
      <c r="DJ63" s="214">
        <v>1990.9592306789</v>
      </c>
      <c r="DK63" s="214"/>
      <c r="DL63" s="214">
        <v>2630.1650025614999</v>
      </c>
      <c r="DM63" s="214">
        <v>2745.1500002612001</v>
      </c>
      <c r="DN63" s="214">
        <v>2799.4120968293</v>
      </c>
      <c r="DO63" s="214"/>
      <c r="DP63" s="214">
        <v>1881.0986430711</v>
      </c>
      <c r="DQ63" s="214">
        <v>1963.3361159809001</v>
      </c>
      <c r="DR63" s="214">
        <v>2002.8730354060001</v>
      </c>
      <c r="DS63" s="214"/>
      <c r="DT63" s="214">
        <v>1711.1381928222002</v>
      </c>
      <c r="DU63" s="214">
        <v>1785.9453706889001</v>
      </c>
      <c r="DV63" s="214">
        <v>1822.4690541718001</v>
      </c>
      <c r="DW63" s="214"/>
      <c r="DX63" s="214">
        <v>2690.6235407151003</v>
      </c>
      <c r="DY63" s="214">
        <v>2808.2516520080003</v>
      </c>
      <c r="DZ63" s="214">
        <v>2864.2440559188003</v>
      </c>
      <c r="EA63" s="214"/>
      <c r="EB63" s="214">
        <v>1876.8483124030001</v>
      </c>
      <c r="EC63" s="214">
        <v>1958.8999702549002</v>
      </c>
      <c r="ED63" s="214">
        <v>1998.8463482940001</v>
      </c>
    </row>
    <row r="64" spans="1:134" s="11" customFormat="1" ht="12.75" x14ac:dyDescent="0.2">
      <c r="A64" s="255">
        <v>2019</v>
      </c>
      <c r="B64" s="76" t="s">
        <v>86</v>
      </c>
      <c r="C64" s="119"/>
      <c r="D64" s="212">
        <v>2521.4243280203</v>
      </c>
      <c r="E64" s="212">
        <v>2607.0099198147</v>
      </c>
      <c r="F64" s="212">
        <v>2633.0244762595003</v>
      </c>
      <c r="G64" s="69"/>
      <c r="H64" s="212">
        <v>2429.7994321864003</v>
      </c>
      <c r="I64" s="212">
        <v>2512.2749679518001</v>
      </c>
      <c r="J64" s="212">
        <v>2537.6498735415003</v>
      </c>
      <c r="K64" s="212"/>
      <c r="L64" s="212">
        <v>3718.5901834554002</v>
      </c>
      <c r="M64" s="212">
        <v>3844.8115964698</v>
      </c>
      <c r="N64" s="212">
        <v>3882.3138605969002</v>
      </c>
      <c r="O64" s="212"/>
      <c r="P64" s="212">
        <v>4474.4047014976004</v>
      </c>
      <c r="Q64" s="212">
        <v>4626.2809922312999</v>
      </c>
      <c r="R64" s="212">
        <v>4671.6789020073002</v>
      </c>
      <c r="S64" s="212"/>
      <c r="T64" s="212">
        <v>2408.5416556358</v>
      </c>
      <c r="U64" s="212">
        <v>2490.2956312234001</v>
      </c>
      <c r="V64" s="212">
        <v>2514.9655486259999</v>
      </c>
      <c r="W64" s="212"/>
      <c r="X64" s="212">
        <v>3120.5790082768999</v>
      </c>
      <c r="Y64" s="212">
        <v>3226.5019178787002</v>
      </c>
      <c r="Z64" s="212">
        <v>3257.8659552945001</v>
      </c>
      <c r="AA64" s="212"/>
      <c r="AB64" s="212">
        <v>3370.7136817923001</v>
      </c>
      <c r="AC64" s="212">
        <v>3485.1270004946</v>
      </c>
      <c r="AD64" s="212">
        <v>3519.4524367536001</v>
      </c>
      <c r="AE64" s="212"/>
      <c r="AF64" s="212">
        <v>1252.9132766004</v>
      </c>
      <c r="AG64" s="212">
        <v>1295.4413521223</v>
      </c>
      <c r="AH64" s="212">
        <v>1308.7212795222001</v>
      </c>
      <c r="AI64" s="212"/>
      <c r="AJ64" s="212">
        <v>3385.2707105443001</v>
      </c>
      <c r="AK64" s="212">
        <v>3500.1781435877001</v>
      </c>
      <c r="AL64" s="212">
        <v>3534.5147071670999</v>
      </c>
      <c r="AM64" s="212"/>
      <c r="AN64" s="212">
        <v>3438.4604297561</v>
      </c>
      <c r="AO64" s="212">
        <v>3555.1733001254001</v>
      </c>
      <c r="AP64" s="212">
        <v>3589.231476851</v>
      </c>
      <c r="AQ64" s="212"/>
      <c r="AR64" s="212">
        <v>2370.6987371130999</v>
      </c>
      <c r="AS64" s="212">
        <v>2451.1681972223</v>
      </c>
      <c r="AT64" s="212">
        <v>2476.1125679448</v>
      </c>
      <c r="AU64" s="212"/>
      <c r="AV64" s="212">
        <v>2457.6646561209</v>
      </c>
      <c r="AW64" s="212">
        <v>2541.0860309719001</v>
      </c>
      <c r="AX64" s="212">
        <v>2566.9673689493002</v>
      </c>
      <c r="AY64" s="212"/>
      <c r="AZ64" s="212">
        <v>1445.1061341884001</v>
      </c>
      <c r="BA64" s="212">
        <v>1494.1578793968001</v>
      </c>
      <c r="BB64" s="212">
        <v>1509.3945972665001</v>
      </c>
      <c r="BC64" s="212"/>
      <c r="BD64" s="212">
        <v>2007.0195085175001</v>
      </c>
      <c r="BE64" s="212">
        <v>2075.1444768024999</v>
      </c>
      <c r="BF64" s="212">
        <v>2097.1473721248999</v>
      </c>
      <c r="BG64" s="212"/>
      <c r="BH64" s="212">
        <v>3073.1231686794999</v>
      </c>
      <c r="BI64" s="212">
        <v>3177.4352680456</v>
      </c>
      <c r="BJ64" s="212">
        <v>3208.9845393626001</v>
      </c>
      <c r="BK64" s="212"/>
      <c r="BL64" s="212">
        <v>2387.3566068312002</v>
      </c>
      <c r="BM64" s="212">
        <v>2468.3914908645002</v>
      </c>
      <c r="BN64" s="212">
        <v>2492.7942875409003</v>
      </c>
      <c r="BO64" s="212"/>
      <c r="BP64" s="212">
        <v>2495.0675961981001</v>
      </c>
      <c r="BQ64" s="212">
        <v>2579.7585521844999</v>
      </c>
      <c r="BR64" s="212">
        <v>2606.1893037448999</v>
      </c>
      <c r="BS64" s="212"/>
      <c r="BT64" s="212">
        <v>1701.7342765311</v>
      </c>
      <c r="BU64" s="212">
        <v>1759.4968409337</v>
      </c>
      <c r="BV64" s="212">
        <v>1777.2981281052</v>
      </c>
      <c r="BW64" s="212"/>
      <c r="BX64" s="212">
        <v>2729.5325825823002</v>
      </c>
      <c r="BY64" s="212">
        <v>2822.1820659740001</v>
      </c>
      <c r="BZ64" s="212">
        <v>2850.6636216708002</v>
      </c>
      <c r="CA64" s="212"/>
      <c r="CB64" s="212">
        <v>3368.8809894844003</v>
      </c>
      <c r="CC64" s="212">
        <v>3483.2321004678001</v>
      </c>
      <c r="CD64" s="212">
        <v>3517.1501648676003</v>
      </c>
      <c r="CE64" s="212"/>
      <c r="CF64" s="212">
        <v>1463.1557755881001</v>
      </c>
      <c r="CG64" s="212">
        <v>1512.8201861156001</v>
      </c>
      <c r="CH64" s="212">
        <v>1528.8336889096001</v>
      </c>
      <c r="CI64" s="212"/>
      <c r="CJ64" s="212">
        <v>2094.5892544907001</v>
      </c>
      <c r="CK64" s="212">
        <v>2165.6866334283</v>
      </c>
      <c r="CL64" s="212">
        <v>2187.6916460466</v>
      </c>
      <c r="CM64" s="212"/>
      <c r="CN64" s="212">
        <v>2791.0124561671</v>
      </c>
      <c r="CO64" s="212">
        <v>2885.7487725071001</v>
      </c>
      <c r="CP64" s="212">
        <v>2914.8167853831001</v>
      </c>
      <c r="CQ64" s="212"/>
      <c r="CR64" s="212">
        <v>3573.8108941807</v>
      </c>
      <c r="CS64" s="212">
        <v>3695.1180129154</v>
      </c>
      <c r="CT64" s="212">
        <v>3730.9817001875999</v>
      </c>
      <c r="CU64" s="212"/>
      <c r="CV64" s="212">
        <v>2251.3189487148002</v>
      </c>
      <c r="CW64" s="212">
        <v>2327.7362587258999</v>
      </c>
      <c r="CX64" s="212">
        <v>2351.3069618041</v>
      </c>
      <c r="CY64" s="212"/>
      <c r="CZ64" s="212">
        <v>2939.2287035157001</v>
      </c>
      <c r="DA64" s="212">
        <v>3038.9959760108</v>
      </c>
      <c r="DB64" s="212">
        <v>3069.5814667343002</v>
      </c>
      <c r="DC64" s="212"/>
      <c r="DD64" s="212">
        <v>3174.7546199808003</v>
      </c>
      <c r="DE64" s="212">
        <v>3282.5164314036001</v>
      </c>
      <c r="DF64" s="212">
        <v>3314.8784670216</v>
      </c>
      <c r="DG64" s="212"/>
      <c r="DH64" s="212">
        <v>1998.1678177008</v>
      </c>
      <c r="DI64" s="212">
        <v>2065.9923299346001</v>
      </c>
      <c r="DJ64" s="212">
        <v>2087.9112470015002</v>
      </c>
      <c r="DK64" s="212"/>
      <c r="DL64" s="212">
        <v>2788.3239730296</v>
      </c>
      <c r="DM64" s="212">
        <v>2882.9690332419</v>
      </c>
      <c r="DN64" s="212">
        <v>2910.8873309860001</v>
      </c>
      <c r="DO64" s="212"/>
      <c r="DP64" s="212">
        <v>1890.0388109699002</v>
      </c>
      <c r="DQ64" s="212">
        <v>1954.1930623403</v>
      </c>
      <c r="DR64" s="212">
        <v>1973.8800891173</v>
      </c>
      <c r="DS64" s="212"/>
      <c r="DT64" s="212">
        <v>1786.0148614925001</v>
      </c>
      <c r="DU64" s="212">
        <v>1846.6381914000001</v>
      </c>
      <c r="DV64" s="212">
        <v>1865.9867668076001</v>
      </c>
      <c r="DW64" s="212"/>
      <c r="DX64" s="212">
        <v>2598.4097599206002</v>
      </c>
      <c r="DY64" s="212">
        <v>2686.6084952766</v>
      </c>
      <c r="DZ64" s="212">
        <v>2713.0693569894001</v>
      </c>
      <c r="EA64" s="212"/>
      <c r="EB64" s="212">
        <v>1928.1635352496</v>
      </c>
      <c r="EC64" s="212">
        <v>1993.6118675302</v>
      </c>
      <c r="ED64" s="212">
        <v>2014.1205986512</v>
      </c>
    </row>
    <row r="65" spans="1:134" s="11" customFormat="1" ht="12.75" x14ac:dyDescent="0.2">
      <c r="A65" s="256"/>
      <c r="B65" s="77" t="s">
        <v>88</v>
      </c>
      <c r="C65" s="120"/>
      <c r="D65" s="213">
        <v>2559.2785659408</v>
      </c>
      <c r="E65" s="213">
        <v>2642.7353653017003</v>
      </c>
      <c r="F65" s="213">
        <v>2668.5258246870999</v>
      </c>
      <c r="G65" s="70"/>
      <c r="H65" s="213">
        <v>2379.9487203706003</v>
      </c>
      <c r="I65" s="213">
        <v>2457.5576627845003</v>
      </c>
      <c r="J65" s="213">
        <v>2481.9972396771</v>
      </c>
      <c r="K65" s="213"/>
      <c r="L65" s="213">
        <v>3717.5700808445999</v>
      </c>
      <c r="M65" s="213">
        <v>3838.7981896077999</v>
      </c>
      <c r="N65" s="213">
        <v>3875.0568871899</v>
      </c>
      <c r="O65" s="213"/>
      <c r="P65" s="213">
        <v>4686.5202043830004</v>
      </c>
      <c r="Q65" s="213">
        <v>4839.3452940794004</v>
      </c>
      <c r="R65" s="213">
        <v>4884.9161553039003</v>
      </c>
      <c r="S65" s="213"/>
      <c r="T65" s="213">
        <v>2551.4381513842</v>
      </c>
      <c r="U65" s="213">
        <v>2634.6392787314003</v>
      </c>
      <c r="V65" s="213">
        <v>2660.0697735515</v>
      </c>
      <c r="W65" s="213"/>
      <c r="X65" s="213">
        <v>3299.2791477524001</v>
      </c>
      <c r="Y65" s="213">
        <v>3406.8669975214002</v>
      </c>
      <c r="Z65" s="213">
        <v>3438.7608024810002</v>
      </c>
      <c r="AA65" s="213"/>
      <c r="AB65" s="213">
        <v>3329.0229395588003</v>
      </c>
      <c r="AC65" s="213">
        <v>3437.5807195645002</v>
      </c>
      <c r="AD65" s="213">
        <v>3470.4936482554003</v>
      </c>
      <c r="AE65" s="213"/>
      <c r="AF65" s="213">
        <v>1250.5153623184001</v>
      </c>
      <c r="AG65" s="213">
        <v>1291.2940454518</v>
      </c>
      <c r="AH65" s="213">
        <v>1304.7912678160001</v>
      </c>
      <c r="AI65" s="213"/>
      <c r="AJ65" s="213">
        <v>3474.6738905883003</v>
      </c>
      <c r="AK65" s="213">
        <v>3587.9812755641001</v>
      </c>
      <c r="AL65" s="213">
        <v>3622.0648086247002</v>
      </c>
      <c r="AM65" s="213"/>
      <c r="AN65" s="213">
        <v>3512.4017603331999</v>
      </c>
      <c r="AO65" s="213">
        <v>3626.9394323506999</v>
      </c>
      <c r="AP65" s="213">
        <v>3660.002214523</v>
      </c>
      <c r="AQ65" s="213"/>
      <c r="AR65" s="213">
        <v>2558.6135817636</v>
      </c>
      <c r="AS65" s="213">
        <v>2642.0486963215999</v>
      </c>
      <c r="AT65" s="213">
        <v>2668.4090677438003</v>
      </c>
      <c r="AU65" s="213"/>
      <c r="AV65" s="213">
        <v>2520.7705751631001</v>
      </c>
      <c r="AW65" s="213">
        <v>2602.9716481240002</v>
      </c>
      <c r="AX65" s="213">
        <v>2629.3154882989002</v>
      </c>
      <c r="AY65" s="213"/>
      <c r="AZ65" s="213">
        <v>1435.264851918</v>
      </c>
      <c r="BA65" s="213">
        <v>1482.0681238909001</v>
      </c>
      <c r="BB65" s="213">
        <v>1497.1492802762</v>
      </c>
      <c r="BC65" s="213"/>
      <c r="BD65" s="213">
        <v>1971.5142212937001</v>
      </c>
      <c r="BE65" s="213">
        <v>2035.8043181176001</v>
      </c>
      <c r="BF65" s="213">
        <v>2057.7759000073002</v>
      </c>
      <c r="BG65" s="213"/>
      <c r="BH65" s="213">
        <v>3130.469836575</v>
      </c>
      <c r="BI65" s="213">
        <v>3232.5528987837001</v>
      </c>
      <c r="BJ65" s="213">
        <v>3263.6520145248001</v>
      </c>
      <c r="BK65" s="213"/>
      <c r="BL65" s="213">
        <v>2400.8706554245</v>
      </c>
      <c r="BM65" s="213">
        <v>2479.1618517201</v>
      </c>
      <c r="BN65" s="213">
        <v>2503.0607496000002</v>
      </c>
      <c r="BO65" s="213"/>
      <c r="BP65" s="213">
        <v>2288.8601021284003</v>
      </c>
      <c r="BQ65" s="213">
        <v>2363.4986900690001</v>
      </c>
      <c r="BR65" s="213">
        <v>2387.5185805849001</v>
      </c>
      <c r="BS65" s="213"/>
      <c r="BT65" s="213">
        <v>1663.3533314999002</v>
      </c>
      <c r="BU65" s="213">
        <v>1717.5944551903001</v>
      </c>
      <c r="BV65" s="213">
        <v>1734.7787866683</v>
      </c>
      <c r="BW65" s="213"/>
      <c r="BX65" s="213">
        <v>2681.6629717368</v>
      </c>
      <c r="BY65" s="213">
        <v>2769.1106656159</v>
      </c>
      <c r="BZ65" s="213">
        <v>2796.6917978864003</v>
      </c>
      <c r="CA65" s="213"/>
      <c r="CB65" s="213">
        <v>3665.7787910191</v>
      </c>
      <c r="CC65" s="213">
        <v>3785.3180116162002</v>
      </c>
      <c r="CD65" s="213">
        <v>3820.5400261039999</v>
      </c>
      <c r="CE65" s="213"/>
      <c r="CF65" s="213">
        <v>1443.7810937172001</v>
      </c>
      <c r="CG65" s="213">
        <v>1490.8620760936001</v>
      </c>
      <c r="CH65" s="213">
        <v>1506.7938983802001</v>
      </c>
      <c r="CI65" s="213"/>
      <c r="CJ65" s="213">
        <v>2050.4081631039003</v>
      </c>
      <c r="CK65" s="213">
        <v>2117.2709520763001</v>
      </c>
      <c r="CL65" s="213">
        <v>2138.6729284788003</v>
      </c>
      <c r="CM65" s="213"/>
      <c r="CN65" s="213">
        <v>2663.4970503759</v>
      </c>
      <c r="CO65" s="213">
        <v>2750.3523626071001</v>
      </c>
      <c r="CP65" s="213">
        <v>2777.4934335989001</v>
      </c>
      <c r="CQ65" s="213"/>
      <c r="CR65" s="213">
        <v>3507.5748143221003</v>
      </c>
      <c r="CS65" s="213">
        <v>3621.9550820342001</v>
      </c>
      <c r="CT65" s="213">
        <v>3655.5859845053001</v>
      </c>
      <c r="CU65" s="213"/>
      <c r="CV65" s="213">
        <v>2277.4376006988</v>
      </c>
      <c r="CW65" s="213">
        <v>2351.7037065568002</v>
      </c>
      <c r="CX65" s="213">
        <v>2375.0195530902001</v>
      </c>
      <c r="CY65" s="213"/>
      <c r="CZ65" s="213">
        <v>2915.4481618304003</v>
      </c>
      <c r="DA65" s="213">
        <v>3010.5194743194002</v>
      </c>
      <c r="DB65" s="213">
        <v>3040.4218321429003</v>
      </c>
      <c r="DC65" s="213"/>
      <c r="DD65" s="213">
        <v>3174.1590134777002</v>
      </c>
      <c r="DE65" s="213">
        <v>3277.6667579853001</v>
      </c>
      <c r="DF65" s="213">
        <v>3309.1352644688</v>
      </c>
      <c r="DG65" s="213"/>
      <c r="DH65" s="213">
        <v>2135.7960099633001</v>
      </c>
      <c r="DI65" s="213">
        <v>2205.4432540934999</v>
      </c>
      <c r="DJ65" s="213">
        <v>2229.2107363333002</v>
      </c>
      <c r="DK65" s="213"/>
      <c r="DL65" s="213">
        <v>2960.5315777160999</v>
      </c>
      <c r="DM65" s="213">
        <v>3057.0730379429001</v>
      </c>
      <c r="DN65" s="213">
        <v>3085.6331613748002</v>
      </c>
      <c r="DO65" s="213"/>
      <c r="DP65" s="213">
        <v>1943.3866925569</v>
      </c>
      <c r="DQ65" s="213">
        <v>2006.7595646778</v>
      </c>
      <c r="DR65" s="213">
        <v>2026.646318067</v>
      </c>
      <c r="DS65" s="213"/>
      <c r="DT65" s="213">
        <v>1836.7400023577002</v>
      </c>
      <c r="DU65" s="213">
        <v>1896.6351790278002</v>
      </c>
      <c r="DV65" s="213">
        <v>1916.6634711035001</v>
      </c>
      <c r="DW65" s="213"/>
      <c r="DX65" s="213">
        <v>2659.1924694444001</v>
      </c>
      <c r="DY65" s="213">
        <v>2745.9074114354003</v>
      </c>
      <c r="DZ65" s="213">
        <v>2772.2382479055</v>
      </c>
      <c r="EA65" s="213"/>
      <c r="EB65" s="213">
        <v>2019.4730862842</v>
      </c>
      <c r="EC65" s="213">
        <v>2085.327097809</v>
      </c>
      <c r="ED65" s="213">
        <v>2106.8604411278002</v>
      </c>
    </row>
    <row r="66" spans="1:134" s="11" customFormat="1" ht="12.75" x14ac:dyDescent="0.2">
      <c r="A66" s="256"/>
      <c r="B66" s="77" t="s">
        <v>89</v>
      </c>
      <c r="C66" s="120"/>
      <c r="D66" s="213">
        <v>2564.4134340022001</v>
      </c>
      <c r="E66" s="213">
        <v>2637.5237531063003</v>
      </c>
      <c r="F66" s="213">
        <v>2663.2787887638001</v>
      </c>
      <c r="G66" s="70"/>
      <c r="H66" s="213">
        <v>2551.9176751279001</v>
      </c>
      <c r="I66" s="213">
        <v>2624.6717455449002</v>
      </c>
      <c r="J66" s="213">
        <v>2650.7253681563002</v>
      </c>
      <c r="K66" s="213"/>
      <c r="L66" s="213">
        <v>3831.6535752935001</v>
      </c>
      <c r="M66" s="213">
        <v>3940.8923633421</v>
      </c>
      <c r="N66" s="213">
        <v>3977.5010529463002</v>
      </c>
      <c r="O66" s="213"/>
      <c r="P66" s="213">
        <v>4527.6715969371999</v>
      </c>
      <c r="Q66" s="213">
        <v>4656.7535580833</v>
      </c>
      <c r="R66" s="213">
        <v>4700.0596127796998</v>
      </c>
      <c r="S66" s="213"/>
      <c r="T66" s="213">
        <v>2594.6728341396001</v>
      </c>
      <c r="U66" s="213">
        <v>2668.6458356686999</v>
      </c>
      <c r="V66" s="213">
        <v>2694.7720904332</v>
      </c>
      <c r="W66" s="213"/>
      <c r="X66" s="213">
        <v>3419.6354361639001</v>
      </c>
      <c r="Y66" s="213">
        <v>3517.1277650694001</v>
      </c>
      <c r="Z66" s="213">
        <v>3549.7933170991</v>
      </c>
      <c r="AA66" s="213"/>
      <c r="AB66" s="213">
        <v>3451.7297110176</v>
      </c>
      <c r="AC66" s="213">
        <v>3550.1370338335</v>
      </c>
      <c r="AD66" s="213">
        <v>3583.8584594706003</v>
      </c>
      <c r="AE66" s="213"/>
      <c r="AF66" s="213">
        <v>1269.9216795940999</v>
      </c>
      <c r="AG66" s="213">
        <v>1306.1265980370999</v>
      </c>
      <c r="AH66" s="213">
        <v>1319.9399287302001</v>
      </c>
      <c r="AI66" s="213"/>
      <c r="AJ66" s="213">
        <v>3454.6928398829</v>
      </c>
      <c r="AK66" s="213">
        <v>3553.1846402227002</v>
      </c>
      <c r="AL66" s="213">
        <v>3586.6196203151003</v>
      </c>
      <c r="AM66" s="213"/>
      <c r="AN66" s="213">
        <v>3398.3211996919999</v>
      </c>
      <c r="AO66" s="213">
        <v>3495.2058689241003</v>
      </c>
      <c r="AP66" s="213">
        <v>3526.4232982399003</v>
      </c>
      <c r="AQ66" s="213"/>
      <c r="AR66" s="213">
        <v>2547.9735330924</v>
      </c>
      <c r="AS66" s="213">
        <v>2620.6151577240003</v>
      </c>
      <c r="AT66" s="213">
        <v>2647.1829013094002</v>
      </c>
      <c r="AU66" s="213"/>
      <c r="AV66" s="213">
        <v>2516.8184632972002</v>
      </c>
      <c r="AW66" s="213">
        <v>2588.5718703488001</v>
      </c>
      <c r="AX66" s="213">
        <v>2615.218110065</v>
      </c>
      <c r="AY66" s="213"/>
      <c r="AZ66" s="213">
        <v>1454.5847966422</v>
      </c>
      <c r="BA66" s="213">
        <v>1496.0543807726001</v>
      </c>
      <c r="BB66" s="213">
        <v>1511.4318525085</v>
      </c>
      <c r="BC66" s="213"/>
      <c r="BD66" s="213">
        <v>1921.4827787689001</v>
      </c>
      <c r="BE66" s="213">
        <v>1976.2634226566001</v>
      </c>
      <c r="BF66" s="213">
        <v>1998.4247862318</v>
      </c>
      <c r="BG66" s="213"/>
      <c r="BH66" s="213">
        <v>3040.8578634983</v>
      </c>
      <c r="BI66" s="213">
        <v>3127.5514074498001</v>
      </c>
      <c r="BJ66" s="213">
        <v>3157.6161020294003</v>
      </c>
      <c r="BK66" s="213"/>
      <c r="BL66" s="213">
        <v>2345.5394733969001</v>
      </c>
      <c r="BM66" s="213">
        <v>2412.4097904437999</v>
      </c>
      <c r="BN66" s="213">
        <v>2435.5106067914999</v>
      </c>
      <c r="BO66" s="213"/>
      <c r="BP66" s="213">
        <v>2411.7738406367002</v>
      </c>
      <c r="BQ66" s="213">
        <v>2480.5324708786002</v>
      </c>
      <c r="BR66" s="213">
        <v>2506.1375006992002</v>
      </c>
      <c r="BS66" s="213"/>
      <c r="BT66" s="213">
        <v>1790.3614906475</v>
      </c>
      <c r="BU66" s="213">
        <v>1841.4039232589</v>
      </c>
      <c r="BV66" s="213">
        <v>1860.2779913730001</v>
      </c>
      <c r="BW66" s="213"/>
      <c r="BX66" s="213">
        <v>2623.3012493304</v>
      </c>
      <c r="BY66" s="213">
        <v>2698.0904346082002</v>
      </c>
      <c r="BZ66" s="213">
        <v>2725.1335046475001</v>
      </c>
      <c r="CA66" s="213"/>
      <c r="CB66" s="213">
        <v>3773.1416493427</v>
      </c>
      <c r="CC66" s="213">
        <v>3880.7122876612002</v>
      </c>
      <c r="CD66" s="213">
        <v>3916.3890686835002</v>
      </c>
      <c r="CE66" s="213"/>
      <c r="CF66" s="213">
        <v>1458.5471250611999</v>
      </c>
      <c r="CG66" s="213">
        <v>1500.129673463</v>
      </c>
      <c r="CH66" s="213">
        <v>1516.6726674748002</v>
      </c>
      <c r="CI66" s="213"/>
      <c r="CJ66" s="213">
        <v>2156.8708814571</v>
      </c>
      <c r="CK66" s="213">
        <v>2218.3623384580001</v>
      </c>
      <c r="CL66" s="213">
        <v>2240.6850042043002</v>
      </c>
      <c r="CM66" s="213"/>
      <c r="CN66" s="213">
        <v>2557.3018074874999</v>
      </c>
      <c r="CO66" s="213">
        <v>2630.2093771919999</v>
      </c>
      <c r="CP66" s="213">
        <v>2656.813560654</v>
      </c>
      <c r="CQ66" s="213"/>
      <c r="CR66" s="213">
        <v>3413.7011282126</v>
      </c>
      <c r="CS66" s="213">
        <v>3511.0242725623002</v>
      </c>
      <c r="CT66" s="213">
        <v>3542.9806863437002</v>
      </c>
      <c r="CU66" s="213"/>
      <c r="CV66" s="213">
        <v>2307.1899742343003</v>
      </c>
      <c r="CW66" s="213">
        <v>2372.9669636282001</v>
      </c>
      <c r="CX66" s="213">
        <v>2396.6964593637999</v>
      </c>
      <c r="CY66" s="213"/>
      <c r="CZ66" s="213">
        <v>3034.9710557838002</v>
      </c>
      <c r="DA66" s="213">
        <v>3121.4967693906001</v>
      </c>
      <c r="DB66" s="213">
        <v>3152.4394489133001</v>
      </c>
      <c r="DC66" s="213"/>
      <c r="DD66" s="213">
        <v>3316.7848354733001</v>
      </c>
      <c r="DE66" s="213">
        <v>3411.3449381875002</v>
      </c>
      <c r="DF66" s="213">
        <v>3443.6787081483003</v>
      </c>
      <c r="DG66" s="213"/>
      <c r="DH66" s="213">
        <v>2137.6924528190002</v>
      </c>
      <c r="DI66" s="213">
        <v>2198.6371411051</v>
      </c>
      <c r="DJ66" s="213">
        <v>2223.3720150909999</v>
      </c>
      <c r="DK66" s="213"/>
      <c r="DL66" s="213">
        <v>2894.5955251985001</v>
      </c>
      <c r="DM66" s="213">
        <v>2977.1191930745999</v>
      </c>
      <c r="DN66" s="213">
        <v>3004.7549693679002</v>
      </c>
      <c r="DO66" s="213"/>
      <c r="DP66" s="213">
        <v>2010.1976616760001</v>
      </c>
      <c r="DQ66" s="213">
        <v>2067.5075285480002</v>
      </c>
      <c r="DR66" s="213">
        <v>2088.3009479780999</v>
      </c>
      <c r="DS66" s="213"/>
      <c r="DT66" s="213">
        <v>1684.9745083611001</v>
      </c>
      <c r="DU66" s="213">
        <v>1733.0124036377001</v>
      </c>
      <c r="DV66" s="213">
        <v>1751.9130923256</v>
      </c>
      <c r="DW66" s="213"/>
      <c r="DX66" s="213">
        <v>2772.6682908171001</v>
      </c>
      <c r="DY66" s="213">
        <v>2851.7158659168999</v>
      </c>
      <c r="DZ66" s="213">
        <v>2878.9990792591002</v>
      </c>
      <c r="EA66" s="213"/>
      <c r="EB66" s="213">
        <v>1966.2202977541001</v>
      </c>
      <c r="EC66" s="213">
        <v>2022.2763889802002</v>
      </c>
      <c r="ED66" s="213">
        <v>2043.7779091299001</v>
      </c>
    </row>
    <row r="67" spans="1:134" s="11" customFormat="1" ht="12.75" x14ac:dyDescent="0.2">
      <c r="A67" s="257"/>
      <c r="B67" s="78" t="s">
        <v>90</v>
      </c>
      <c r="C67" s="121"/>
      <c r="D67" s="214">
        <v>2634.8533704713</v>
      </c>
      <c r="E67" s="214">
        <v>2671.4913185234</v>
      </c>
      <c r="F67" s="214">
        <v>2709.8627146129002</v>
      </c>
      <c r="G67" s="71"/>
      <c r="H67" s="214">
        <v>2650.2405794435999</v>
      </c>
      <c r="I67" s="214">
        <v>2687.0924884581</v>
      </c>
      <c r="J67" s="214">
        <v>2726.188666432</v>
      </c>
      <c r="K67" s="214"/>
      <c r="L67" s="214">
        <v>3729.2052290138004</v>
      </c>
      <c r="M67" s="214">
        <v>3781.0602692174002</v>
      </c>
      <c r="N67" s="214">
        <v>3834.1488229269003</v>
      </c>
      <c r="O67" s="214"/>
      <c r="P67" s="214">
        <v>4479.7066348607004</v>
      </c>
      <c r="Q67" s="214">
        <v>4541.9974859632002</v>
      </c>
      <c r="R67" s="214">
        <v>4605.8302216318998</v>
      </c>
      <c r="S67" s="214"/>
      <c r="T67" s="214">
        <v>2552.7626716452</v>
      </c>
      <c r="U67" s="214">
        <v>2588.2591388116002</v>
      </c>
      <c r="V67" s="214">
        <v>2625.4474323975001</v>
      </c>
      <c r="W67" s="214"/>
      <c r="X67" s="214">
        <v>3356.7450262553002</v>
      </c>
      <c r="Y67" s="214">
        <v>3403.4209632446</v>
      </c>
      <c r="Z67" s="214">
        <v>3450.9594778352002</v>
      </c>
      <c r="AA67" s="214"/>
      <c r="AB67" s="214">
        <v>3471.6605623770001</v>
      </c>
      <c r="AC67" s="214">
        <v>3519.9344135008</v>
      </c>
      <c r="AD67" s="214">
        <v>3569.6272879369003</v>
      </c>
      <c r="AE67" s="214"/>
      <c r="AF67" s="214">
        <v>1389.1462677675001</v>
      </c>
      <c r="AG67" s="214">
        <v>1408.4625110795</v>
      </c>
      <c r="AH67" s="214">
        <v>1429.7055835132001</v>
      </c>
      <c r="AI67" s="214"/>
      <c r="AJ67" s="214">
        <v>3547.5031970823002</v>
      </c>
      <c r="AK67" s="214">
        <v>3596.8316490205002</v>
      </c>
      <c r="AL67" s="214">
        <v>3647.5409582062002</v>
      </c>
      <c r="AM67" s="214"/>
      <c r="AN67" s="214">
        <v>3487.9407369125001</v>
      </c>
      <c r="AO67" s="214">
        <v>3536.4409657905003</v>
      </c>
      <c r="AP67" s="214">
        <v>3584.7771316816002</v>
      </c>
      <c r="AQ67" s="214"/>
      <c r="AR67" s="214">
        <v>2558.1009782674</v>
      </c>
      <c r="AS67" s="214">
        <v>2593.6716752194002</v>
      </c>
      <c r="AT67" s="214">
        <v>2631.6238905045002</v>
      </c>
      <c r="AU67" s="214"/>
      <c r="AV67" s="214">
        <v>2526.194194441</v>
      </c>
      <c r="AW67" s="214">
        <v>2561.3212237864</v>
      </c>
      <c r="AX67" s="214">
        <v>2599.3979996075</v>
      </c>
      <c r="AY67" s="214"/>
      <c r="AZ67" s="214">
        <v>1474.6889575122</v>
      </c>
      <c r="BA67" s="214">
        <v>1495.1946820523001</v>
      </c>
      <c r="BB67" s="214">
        <v>1517.3523890706001</v>
      </c>
      <c r="BC67" s="214"/>
      <c r="BD67" s="214">
        <v>1910.1062842399001</v>
      </c>
      <c r="BE67" s="214">
        <v>1936.6665382564001</v>
      </c>
      <c r="BF67" s="214">
        <v>1966.8210948478002</v>
      </c>
      <c r="BG67" s="214"/>
      <c r="BH67" s="214">
        <v>3213.8698873984999</v>
      </c>
      <c r="BI67" s="214">
        <v>3258.5591286673002</v>
      </c>
      <c r="BJ67" s="214">
        <v>3304.9145044929001</v>
      </c>
      <c r="BK67" s="214"/>
      <c r="BL67" s="214">
        <v>2454.4248804033</v>
      </c>
      <c r="BM67" s="214">
        <v>2488.5539489404</v>
      </c>
      <c r="BN67" s="214">
        <v>2523.8248421387002</v>
      </c>
      <c r="BO67" s="214"/>
      <c r="BP67" s="214">
        <v>2416.2475682057002</v>
      </c>
      <c r="BQ67" s="214">
        <v>2449.8457766969</v>
      </c>
      <c r="BR67" s="214">
        <v>2486.1872860764001</v>
      </c>
      <c r="BS67" s="214"/>
      <c r="BT67" s="214">
        <v>1719.6515535665001</v>
      </c>
      <c r="BU67" s="214">
        <v>1743.5635120054001</v>
      </c>
      <c r="BV67" s="214">
        <v>1769.3257412765001</v>
      </c>
      <c r="BW67" s="214"/>
      <c r="BX67" s="214">
        <v>2680.3972214928999</v>
      </c>
      <c r="BY67" s="214">
        <v>2717.6684621853001</v>
      </c>
      <c r="BZ67" s="214">
        <v>2756.8653158135003</v>
      </c>
      <c r="CA67" s="214"/>
      <c r="CB67" s="214">
        <v>3950.0939752470003</v>
      </c>
      <c r="CC67" s="214">
        <v>4005.0204996176003</v>
      </c>
      <c r="CD67" s="214">
        <v>4060.6821580864002</v>
      </c>
      <c r="CE67" s="214"/>
      <c r="CF67" s="214">
        <v>1483.0119757238001</v>
      </c>
      <c r="CG67" s="214">
        <v>1503.6334328175001</v>
      </c>
      <c r="CH67" s="214">
        <v>1526.6779281011</v>
      </c>
      <c r="CI67" s="214"/>
      <c r="CJ67" s="214">
        <v>2231.5528698512999</v>
      </c>
      <c r="CK67" s="214">
        <v>2262.5828766963</v>
      </c>
      <c r="CL67" s="214">
        <v>2295.6967536736001</v>
      </c>
      <c r="CM67" s="214"/>
      <c r="CN67" s="214">
        <v>2726.8098824704002</v>
      </c>
      <c r="CO67" s="214">
        <v>2764.7264967084002</v>
      </c>
      <c r="CP67" s="214">
        <v>2805.3077742289001</v>
      </c>
      <c r="CQ67" s="214"/>
      <c r="CR67" s="214">
        <v>3530.7471292660002</v>
      </c>
      <c r="CS67" s="214">
        <v>3579.8425860975003</v>
      </c>
      <c r="CT67" s="214">
        <v>3629.3269164835001</v>
      </c>
      <c r="CU67" s="214"/>
      <c r="CV67" s="214">
        <v>2374.7472017713003</v>
      </c>
      <c r="CW67" s="214">
        <v>2407.7683427541001</v>
      </c>
      <c r="CX67" s="214">
        <v>2442.9297377275002</v>
      </c>
      <c r="CY67" s="214"/>
      <c r="CZ67" s="214">
        <v>3147.8041701400002</v>
      </c>
      <c r="DA67" s="214">
        <v>3191.5747597889003</v>
      </c>
      <c r="DB67" s="214">
        <v>3238.0506715066999</v>
      </c>
      <c r="DC67" s="214"/>
      <c r="DD67" s="214">
        <v>3353.1677939687002</v>
      </c>
      <c r="DE67" s="214">
        <v>3399.7939891195001</v>
      </c>
      <c r="DF67" s="214">
        <v>3447.9375331409001</v>
      </c>
      <c r="DG67" s="214"/>
      <c r="DH67" s="214">
        <v>2209.8313984012002</v>
      </c>
      <c r="DI67" s="214">
        <v>2240.5593656141</v>
      </c>
      <c r="DJ67" s="214">
        <v>2275.0223915298002</v>
      </c>
      <c r="DK67" s="214"/>
      <c r="DL67" s="214">
        <v>2918.5909207750001</v>
      </c>
      <c r="DM67" s="214">
        <v>2959.1742730553001</v>
      </c>
      <c r="DN67" s="214">
        <v>3000.4261462606</v>
      </c>
      <c r="DO67" s="214"/>
      <c r="DP67" s="214">
        <v>2092.4255283483999</v>
      </c>
      <c r="DQ67" s="214">
        <v>2121.5209530387001</v>
      </c>
      <c r="DR67" s="214">
        <v>2152.4085079269003</v>
      </c>
      <c r="DS67" s="214"/>
      <c r="DT67" s="214">
        <v>1816.937139545</v>
      </c>
      <c r="DU67" s="214">
        <v>1842.2018655744</v>
      </c>
      <c r="DV67" s="214">
        <v>1870.2320506453</v>
      </c>
      <c r="DW67" s="214"/>
      <c r="DX67" s="214">
        <v>2790.540838036</v>
      </c>
      <c r="DY67" s="214">
        <v>2829.3436387561001</v>
      </c>
      <c r="DZ67" s="214">
        <v>2869.3955538533</v>
      </c>
      <c r="EA67" s="214"/>
      <c r="EB67" s="214">
        <v>2003.2682563559001</v>
      </c>
      <c r="EC67" s="214">
        <v>2031.1239386240002</v>
      </c>
      <c r="ED67" s="214">
        <v>2061.6899499603001</v>
      </c>
    </row>
    <row r="68" spans="1:134" s="11" customFormat="1" ht="12.75" x14ac:dyDescent="0.2">
      <c r="A68" s="255">
        <v>2020</v>
      </c>
      <c r="B68" s="76" t="s">
        <v>86</v>
      </c>
      <c r="C68" s="119"/>
      <c r="D68" s="212">
        <v>2806.6059544878999</v>
      </c>
      <c r="E68" s="212">
        <v>2806.6059544878999</v>
      </c>
      <c r="F68" s="212">
        <v>2806.6059544878999</v>
      </c>
      <c r="G68" s="69"/>
      <c r="H68" s="212">
        <v>2936.6944266396999</v>
      </c>
      <c r="I68" s="212">
        <v>2936.6944266396999</v>
      </c>
      <c r="J68" s="212">
        <v>2936.6944266396999</v>
      </c>
      <c r="K68" s="212"/>
      <c r="L68" s="212">
        <v>3858.2458495626001</v>
      </c>
      <c r="M68" s="212">
        <v>3858.2458495626001</v>
      </c>
      <c r="N68" s="212">
        <v>3858.2458495626001</v>
      </c>
      <c r="O68" s="212"/>
      <c r="P68" s="212">
        <v>4697.2261866937006</v>
      </c>
      <c r="Q68" s="212">
        <v>4697.2261866937006</v>
      </c>
      <c r="R68" s="212">
        <v>4697.2261866937006</v>
      </c>
      <c r="S68" s="212"/>
      <c r="T68" s="212">
        <v>2655.0776294687003</v>
      </c>
      <c r="U68" s="212">
        <v>2655.0776294687003</v>
      </c>
      <c r="V68" s="212">
        <v>2655.0776294687003</v>
      </c>
      <c r="W68" s="212"/>
      <c r="X68" s="212">
        <v>3463.1292816591999</v>
      </c>
      <c r="Y68" s="212">
        <v>3463.1292816591999</v>
      </c>
      <c r="Z68" s="212">
        <v>3463.1292816591999</v>
      </c>
      <c r="AA68" s="212"/>
      <c r="AB68" s="212">
        <v>3527.9308398358003</v>
      </c>
      <c r="AC68" s="212">
        <v>3527.9308398358003</v>
      </c>
      <c r="AD68" s="212">
        <v>3527.9308398358003</v>
      </c>
      <c r="AE68" s="212"/>
      <c r="AF68" s="212">
        <v>1429.2605691613001</v>
      </c>
      <c r="AG68" s="212">
        <v>1429.2605691613001</v>
      </c>
      <c r="AH68" s="212">
        <v>1429.2605691613001</v>
      </c>
      <c r="AI68" s="212"/>
      <c r="AJ68" s="212">
        <v>3716.8234649907999</v>
      </c>
      <c r="AK68" s="212">
        <v>3716.8234649907999</v>
      </c>
      <c r="AL68" s="212">
        <v>3716.8234649907999</v>
      </c>
      <c r="AM68" s="212"/>
      <c r="AN68" s="212">
        <v>3990.3884002825002</v>
      </c>
      <c r="AO68" s="212">
        <v>3990.3884002825002</v>
      </c>
      <c r="AP68" s="212">
        <v>3990.3884002825002</v>
      </c>
      <c r="AQ68" s="212"/>
      <c r="AR68" s="212">
        <v>2648.0581273098001</v>
      </c>
      <c r="AS68" s="212">
        <v>2648.0581273098001</v>
      </c>
      <c r="AT68" s="212">
        <v>2648.0581273098001</v>
      </c>
      <c r="AU68" s="212"/>
      <c r="AV68" s="212">
        <v>2595.3927575972002</v>
      </c>
      <c r="AW68" s="212">
        <v>2595.3927575972002</v>
      </c>
      <c r="AX68" s="212">
        <v>2595.3927575972002</v>
      </c>
      <c r="AY68" s="212"/>
      <c r="AZ68" s="212">
        <v>1705.7050314215001</v>
      </c>
      <c r="BA68" s="212">
        <v>1705.7050314215001</v>
      </c>
      <c r="BB68" s="212">
        <v>1705.7050314215001</v>
      </c>
      <c r="BC68" s="212"/>
      <c r="BD68" s="212">
        <v>2082.2058015103003</v>
      </c>
      <c r="BE68" s="212">
        <v>2082.2058015103003</v>
      </c>
      <c r="BF68" s="212">
        <v>2082.2058015103003</v>
      </c>
      <c r="BG68" s="212"/>
      <c r="BH68" s="212">
        <v>3410.9443735371001</v>
      </c>
      <c r="BI68" s="212">
        <v>3410.9443735371001</v>
      </c>
      <c r="BJ68" s="212">
        <v>3410.9443735371001</v>
      </c>
      <c r="BK68" s="212"/>
      <c r="BL68" s="212">
        <v>2590.5288695283002</v>
      </c>
      <c r="BM68" s="212">
        <v>2590.5288695283002</v>
      </c>
      <c r="BN68" s="212">
        <v>2590.5288695283002</v>
      </c>
      <c r="BO68" s="212"/>
      <c r="BP68" s="212">
        <v>2647.7138476210002</v>
      </c>
      <c r="BQ68" s="212">
        <v>2647.7138476210002</v>
      </c>
      <c r="BR68" s="212">
        <v>2647.7138476210002</v>
      </c>
      <c r="BS68" s="212"/>
      <c r="BT68" s="212">
        <v>1982.0346332319</v>
      </c>
      <c r="BU68" s="212">
        <v>1982.0346332319</v>
      </c>
      <c r="BV68" s="212">
        <v>1982.0346332319</v>
      </c>
      <c r="BW68" s="212"/>
      <c r="BX68" s="212">
        <v>2942.7240520866999</v>
      </c>
      <c r="BY68" s="212">
        <v>2942.7240520866999</v>
      </c>
      <c r="BZ68" s="212">
        <v>2942.7240520866999</v>
      </c>
      <c r="CA68" s="212"/>
      <c r="CB68" s="212">
        <v>4164.1183565257998</v>
      </c>
      <c r="CC68" s="212">
        <v>4164.1183565257998</v>
      </c>
      <c r="CD68" s="212">
        <v>4164.1183565257998</v>
      </c>
      <c r="CE68" s="212"/>
      <c r="CF68" s="212">
        <v>1609.3081057834002</v>
      </c>
      <c r="CG68" s="212">
        <v>1609.3081057834002</v>
      </c>
      <c r="CH68" s="212">
        <v>1609.3081057834002</v>
      </c>
      <c r="CI68" s="212"/>
      <c r="CJ68" s="212">
        <v>2356.3608818389002</v>
      </c>
      <c r="CK68" s="212">
        <v>2356.3608818389002</v>
      </c>
      <c r="CL68" s="212">
        <v>2356.3608818389002</v>
      </c>
      <c r="CM68" s="212"/>
      <c r="CN68" s="212">
        <v>2984.8884316402</v>
      </c>
      <c r="CO68" s="212">
        <v>2984.8884316402</v>
      </c>
      <c r="CP68" s="212">
        <v>2984.8884316402</v>
      </c>
      <c r="CQ68" s="212"/>
      <c r="CR68" s="212">
        <v>3500.9552064128002</v>
      </c>
      <c r="CS68" s="212">
        <v>3500.9552064128002</v>
      </c>
      <c r="CT68" s="212">
        <v>3500.9552064128002</v>
      </c>
      <c r="CU68" s="212"/>
      <c r="CV68" s="212">
        <v>2566.7298843354001</v>
      </c>
      <c r="CW68" s="212">
        <v>2566.7298843354001</v>
      </c>
      <c r="CX68" s="212">
        <v>2566.7298843354001</v>
      </c>
      <c r="CY68" s="212"/>
      <c r="CZ68" s="212">
        <v>3197.5333089928999</v>
      </c>
      <c r="DA68" s="212">
        <v>3197.5333089928999</v>
      </c>
      <c r="DB68" s="212">
        <v>3197.5333089928999</v>
      </c>
      <c r="DC68" s="212"/>
      <c r="DD68" s="212">
        <v>3387.8502453015003</v>
      </c>
      <c r="DE68" s="212">
        <v>3387.8502453015003</v>
      </c>
      <c r="DF68" s="212">
        <v>3387.8502453015003</v>
      </c>
      <c r="DG68" s="212"/>
      <c r="DH68" s="212">
        <v>2399.7354176695003</v>
      </c>
      <c r="DI68" s="212">
        <v>2399.7354176695003</v>
      </c>
      <c r="DJ68" s="212">
        <v>2399.7354176695003</v>
      </c>
      <c r="DK68" s="212"/>
      <c r="DL68" s="212">
        <v>2983.4463796059999</v>
      </c>
      <c r="DM68" s="212">
        <v>2983.4463796059999</v>
      </c>
      <c r="DN68" s="212">
        <v>2983.4463796059999</v>
      </c>
      <c r="DO68" s="212"/>
      <c r="DP68" s="212">
        <v>2083.8268299913002</v>
      </c>
      <c r="DQ68" s="212">
        <v>2083.8268299913002</v>
      </c>
      <c r="DR68" s="212">
        <v>2083.8268299913002</v>
      </c>
      <c r="DS68" s="212"/>
      <c r="DT68" s="212">
        <v>1998.9102942196</v>
      </c>
      <c r="DU68" s="212">
        <v>1998.9102942196</v>
      </c>
      <c r="DV68" s="212">
        <v>1998.9102942196</v>
      </c>
      <c r="DW68" s="212"/>
      <c r="DX68" s="212">
        <v>2894.5397294708</v>
      </c>
      <c r="DY68" s="212">
        <v>2894.5397294708</v>
      </c>
      <c r="DZ68" s="212">
        <v>2894.5397294708</v>
      </c>
      <c r="EA68" s="212"/>
      <c r="EB68" s="212">
        <v>2072.9169582229001</v>
      </c>
      <c r="EC68" s="212">
        <v>2072.9169582229001</v>
      </c>
      <c r="ED68" s="212">
        <v>2072.9169582229001</v>
      </c>
    </row>
    <row r="69" spans="1:134" s="122" customFormat="1" ht="12.75" x14ac:dyDescent="0.2">
      <c r="A69" s="256"/>
      <c r="B69" s="77" t="s">
        <v>133</v>
      </c>
      <c r="C69" s="120"/>
      <c r="D69" s="70" t="s">
        <v>91</v>
      </c>
      <c r="E69" s="70" t="s">
        <v>91</v>
      </c>
      <c r="F69" s="70" t="s">
        <v>91</v>
      </c>
      <c r="G69" s="70"/>
      <c r="H69" s="70" t="s">
        <v>91</v>
      </c>
      <c r="I69" s="70" t="s">
        <v>91</v>
      </c>
      <c r="J69" s="70" t="s">
        <v>91</v>
      </c>
      <c r="K69" s="70"/>
      <c r="L69" s="70" t="s">
        <v>91</v>
      </c>
      <c r="M69" s="70" t="s">
        <v>91</v>
      </c>
      <c r="N69" s="70" t="s">
        <v>91</v>
      </c>
      <c r="O69" s="70"/>
      <c r="P69" s="70" t="s">
        <v>91</v>
      </c>
      <c r="Q69" s="70" t="s">
        <v>91</v>
      </c>
      <c r="R69" s="70" t="s">
        <v>91</v>
      </c>
      <c r="S69" s="70"/>
      <c r="T69" s="70" t="s">
        <v>91</v>
      </c>
      <c r="U69" s="70" t="s">
        <v>91</v>
      </c>
      <c r="V69" s="70" t="s">
        <v>91</v>
      </c>
      <c r="W69" s="70"/>
      <c r="X69" s="70" t="s">
        <v>91</v>
      </c>
      <c r="Y69" s="70" t="s">
        <v>91</v>
      </c>
      <c r="Z69" s="70" t="s">
        <v>91</v>
      </c>
      <c r="AA69" s="70"/>
      <c r="AB69" s="70" t="s">
        <v>91</v>
      </c>
      <c r="AC69" s="70" t="s">
        <v>91</v>
      </c>
      <c r="AD69" s="70" t="s">
        <v>91</v>
      </c>
      <c r="AE69" s="70"/>
      <c r="AF69" s="70" t="s">
        <v>91</v>
      </c>
      <c r="AG69" s="70" t="s">
        <v>91</v>
      </c>
      <c r="AH69" s="70" t="s">
        <v>91</v>
      </c>
      <c r="AI69" s="70"/>
      <c r="AJ69" s="70" t="s">
        <v>91</v>
      </c>
      <c r="AK69" s="70" t="s">
        <v>91</v>
      </c>
      <c r="AL69" s="70" t="s">
        <v>91</v>
      </c>
      <c r="AM69" s="70"/>
      <c r="AN69" s="70" t="s">
        <v>91</v>
      </c>
      <c r="AO69" s="70" t="s">
        <v>91</v>
      </c>
      <c r="AP69" s="70" t="s">
        <v>91</v>
      </c>
      <c r="AQ69" s="70"/>
      <c r="AR69" s="70" t="s">
        <v>91</v>
      </c>
      <c r="AS69" s="70" t="s">
        <v>91</v>
      </c>
      <c r="AT69" s="70" t="s">
        <v>91</v>
      </c>
      <c r="AU69" s="70"/>
      <c r="AV69" s="70" t="s">
        <v>91</v>
      </c>
      <c r="AW69" s="70" t="s">
        <v>91</v>
      </c>
      <c r="AX69" s="70" t="s">
        <v>91</v>
      </c>
      <c r="AY69" s="70"/>
      <c r="AZ69" s="70" t="s">
        <v>91</v>
      </c>
      <c r="BA69" s="70" t="s">
        <v>91</v>
      </c>
      <c r="BB69" s="70" t="s">
        <v>91</v>
      </c>
      <c r="BC69" s="70"/>
      <c r="BD69" s="70" t="s">
        <v>91</v>
      </c>
      <c r="BE69" s="70" t="s">
        <v>91</v>
      </c>
      <c r="BF69" s="70" t="s">
        <v>91</v>
      </c>
      <c r="BG69" s="70"/>
      <c r="BH69" s="70" t="s">
        <v>91</v>
      </c>
      <c r="BI69" s="70" t="s">
        <v>91</v>
      </c>
      <c r="BJ69" s="70" t="s">
        <v>91</v>
      </c>
      <c r="BK69" s="70"/>
      <c r="BL69" s="70" t="s">
        <v>91</v>
      </c>
      <c r="BM69" s="70" t="s">
        <v>91</v>
      </c>
      <c r="BN69" s="70" t="s">
        <v>91</v>
      </c>
      <c r="BO69" s="70"/>
      <c r="BP69" s="70" t="s">
        <v>91</v>
      </c>
      <c r="BQ69" s="70" t="s">
        <v>91</v>
      </c>
      <c r="BR69" s="70" t="s">
        <v>91</v>
      </c>
      <c r="BS69" s="70"/>
      <c r="BT69" s="70" t="s">
        <v>91</v>
      </c>
      <c r="BU69" s="70" t="s">
        <v>91</v>
      </c>
      <c r="BV69" s="70" t="s">
        <v>91</v>
      </c>
      <c r="BW69" s="70"/>
      <c r="BX69" s="70" t="s">
        <v>91</v>
      </c>
      <c r="BY69" s="70" t="s">
        <v>91</v>
      </c>
      <c r="BZ69" s="70" t="s">
        <v>91</v>
      </c>
      <c r="CA69" s="70"/>
      <c r="CB69" s="70" t="s">
        <v>91</v>
      </c>
      <c r="CC69" s="70" t="s">
        <v>91</v>
      </c>
      <c r="CD69" s="70" t="s">
        <v>91</v>
      </c>
      <c r="CE69" s="70"/>
      <c r="CF69" s="70" t="s">
        <v>91</v>
      </c>
      <c r="CG69" s="70" t="s">
        <v>91</v>
      </c>
      <c r="CH69" s="70" t="s">
        <v>91</v>
      </c>
      <c r="CI69" s="70"/>
      <c r="CJ69" s="70" t="s">
        <v>91</v>
      </c>
      <c r="CK69" s="70" t="s">
        <v>91</v>
      </c>
      <c r="CL69" s="70" t="s">
        <v>91</v>
      </c>
      <c r="CM69" s="70"/>
      <c r="CN69" s="70" t="s">
        <v>91</v>
      </c>
      <c r="CO69" s="70" t="s">
        <v>91</v>
      </c>
      <c r="CP69" s="70" t="s">
        <v>91</v>
      </c>
      <c r="CQ69" s="70"/>
      <c r="CR69" s="70" t="s">
        <v>91</v>
      </c>
      <c r="CS69" s="70" t="s">
        <v>91</v>
      </c>
      <c r="CT69" s="70" t="s">
        <v>91</v>
      </c>
      <c r="CU69" s="70"/>
      <c r="CV69" s="70" t="s">
        <v>91</v>
      </c>
      <c r="CW69" s="70" t="s">
        <v>91</v>
      </c>
      <c r="CX69" s="70" t="s">
        <v>91</v>
      </c>
      <c r="CY69" s="70"/>
      <c r="CZ69" s="70" t="s">
        <v>91</v>
      </c>
      <c r="DA69" s="70" t="s">
        <v>91</v>
      </c>
      <c r="DB69" s="70" t="s">
        <v>91</v>
      </c>
      <c r="DC69" s="70"/>
      <c r="DD69" s="70" t="s">
        <v>91</v>
      </c>
      <c r="DE69" s="70" t="s">
        <v>91</v>
      </c>
      <c r="DF69" s="70" t="s">
        <v>91</v>
      </c>
      <c r="DG69" s="70"/>
      <c r="DH69" s="70" t="s">
        <v>91</v>
      </c>
      <c r="DI69" s="70" t="s">
        <v>91</v>
      </c>
      <c r="DJ69" s="70" t="s">
        <v>91</v>
      </c>
      <c r="DK69" s="70"/>
      <c r="DL69" s="70" t="s">
        <v>91</v>
      </c>
      <c r="DM69" s="70" t="s">
        <v>91</v>
      </c>
      <c r="DN69" s="70" t="s">
        <v>91</v>
      </c>
      <c r="DO69" s="70"/>
      <c r="DP69" s="70" t="s">
        <v>91</v>
      </c>
      <c r="DQ69" s="70" t="s">
        <v>91</v>
      </c>
      <c r="DR69" s="70" t="s">
        <v>91</v>
      </c>
      <c r="DS69" s="70"/>
      <c r="DT69" s="70" t="s">
        <v>91</v>
      </c>
      <c r="DU69" s="70" t="s">
        <v>91</v>
      </c>
      <c r="DV69" s="70" t="s">
        <v>91</v>
      </c>
      <c r="DW69" s="70"/>
      <c r="DX69" s="70" t="s">
        <v>91</v>
      </c>
      <c r="DY69" s="70" t="s">
        <v>91</v>
      </c>
      <c r="DZ69" s="70" t="s">
        <v>91</v>
      </c>
      <c r="EA69" s="70"/>
      <c r="EB69" s="70" t="s">
        <v>91</v>
      </c>
      <c r="EC69" s="70" t="s">
        <v>91</v>
      </c>
      <c r="ED69" s="70" t="s">
        <v>91</v>
      </c>
    </row>
    <row r="70" spans="1:134" s="11" customFormat="1" ht="12.75" x14ac:dyDescent="0.2">
      <c r="A70" s="256"/>
      <c r="B70" s="77" t="s">
        <v>89</v>
      </c>
      <c r="C70" s="120"/>
      <c r="D70" s="213">
        <v>2485.4810942458003</v>
      </c>
      <c r="E70" s="213">
        <v>2460.4975616265001</v>
      </c>
      <c r="F70" s="213">
        <v>2430.6476321904001</v>
      </c>
      <c r="G70" s="70"/>
      <c r="H70" s="213">
        <v>2762.0990891643</v>
      </c>
      <c r="I70" s="213">
        <v>2734.3350507045002</v>
      </c>
      <c r="J70" s="213">
        <v>2700.9279098876</v>
      </c>
      <c r="K70" s="213"/>
      <c r="L70" s="213">
        <v>3496.5717894334002</v>
      </c>
      <c r="M70" s="213">
        <v>3461.4249860402001</v>
      </c>
      <c r="N70" s="213">
        <v>3420.3365414827003</v>
      </c>
      <c r="O70" s="213"/>
      <c r="P70" s="213">
        <v>3640.718703774</v>
      </c>
      <c r="Q70" s="213">
        <v>3604.1229659493001</v>
      </c>
      <c r="R70" s="213">
        <v>3561.4197867667003</v>
      </c>
      <c r="S70" s="213"/>
      <c r="T70" s="213">
        <v>2268.9912252429999</v>
      </c>
      <c r="U70" s="213">
        <v>2246.1838032031001</v>
      </c>
      <c r="V70" s="213">
        <v>2218.9538253092001</v>
      </c>
      <c r="W70" s="213"/>
      <c r="X70" s="213">
        <v>3279.2126989977</v>
      </c>
      <c r="Y70" s="213">
        <v>3246.2507434146</v>
      </c>
      <c r="Z70" s="213">
        <v>3207.8866817414</v>
      </c>
      <c r="AA70" s="213"/>
      <c r="AB70" s="213">
        <v>3124.0288945816001</v>
      </c>
      <c r="AC70" s="213">
        <v>3092.6268139253002</v>
      </c>
      <c r="AD70" s="213">
        <v>3055.7600869267003</v>
      </c>
      <c r="AE70" s="213"/>
      <c r="AF70" s="213">
        <v>1288.4948142631999</v>
      </c>
      <c r="AG70" s="213">
        <v>1275.5431356942001</v>
      </c>
      <c r="AH70" s="213">
        <v>1259.4284467601001</v>
      </c>
      <c r="AI70" s="213"/>
      <c r="AJ70" s="213">
        <v>3654.8934967017003</v>
      </c>
      <c r="AK70" s="213">
        <v>3618.1552768431002</v>
      </c>
      <c r="AL70" s="213">
        <v>3574.4375174956003</v>
      </c>
      <c r="AM70" s="213"/>
      <c r="AN70" s="213">
        <v>2867.2022299047999</v>
      </c>
      <c r="AO70" s="213">
        <v>2838.3817168047003</v>
      </c>
      <c r="AP70" s="213">
        <v>2805.3094294131001</v>
      </c>
      <c r="AQ70" s="213"/>
      <c r="AR70" s="213">
        <v>2607.0920638183002</v>
      </c>
      <c r="AS70" s="213">
        <v>2580.8861233390999</v>
      </c>
      <c r="AT70" s="213">
        <v>2549.2470760823003</v>
      </c>
      <c r="AU70" s="213"/>
      <c r="AV70" s="213">
        <v>2395.2488820897001</v>
      </c>
      <c r="AW70" s="213">
        <v>2371.1723446679002</v>
      </c>
      <c r="AX70" s="213">
        <v>2341.8036311983001</v>
      </c>
      <c r="AY70" s="70"/>
      <c r="AZ70" s="213">
        <v>1433.6166879871</v>
      </c>
      <c r="BA70" s="213">
        <v>1419.2062749002</v>
      </c>
      <c r="BB70" s="213">
        <v>1401.3903292917</v>
      </c>
      <c r="BC70" s="70"/>
      <c r="BD70" s="213">
        <v>1752.626942355</v>
      </c>
      <c r="BE70" s="213">
        <v>1735.0099053615002</v>
      </c>
      <c r="BF70" s="213">
        <v>1712.5243015525</v>
      </c>
      <c r="BG70" s="213"/>
      <c r="BH70" s="213">
        <v>3218.2841492755001</v>
      </c>
      <c r="BI70" s="213">
        <v>3185.9346346452003</v>
      </c>
      <c r="BJ70" s="213">
        <v>3147.7095300837</v>
      </c>
      <c r="BK70" s="213"/>
      <c r="BL70" s="213">
        <v>2196.3807350304</v>
      </c>
      <c r="BM70" s="213">
        <v>2174.3031783493002</v>
      </c>
      <c r="BN70" s="213">
        <v>2148.0231525298</v>
      </c>
      <c r="BO70" s="213"/>
      <c r="BP70" s="213">
        <v>2558.5390957529003</v>
      </c>
      <c r="BQ70" s="213">
        <v>2532.8211994855001</v>
      </c>
      <c r="BR70" s="213">
        <v>2501.5001056377</v>
      </c>
      <c r="BS70" s="213"/>
      <c r="BT70" s="213">
        <v>1862.3820433403</v>
      </c>
      <c r="BU70" s="213">
        <v>1843.6617711817</v>
      </c>
      <c r="BV70" s="213">
        <v>1821.3272125799001</v>
      </c>
      <c r="BW70" s="213"/>
      <c r="BX70" s="213">
        <v>3276.9779883394003</v>
      </c>
      <c r="BY70" s="213">
        <v>3244.0384955974</v>
      </c>
      <c r="BZ70" s="213">
        <v>3204.3533274850001</v>
      </c>
      <c r="CA70" s="213"/>
      <c r="CB70" s="213">
        <v>3808.6947512534002</v>
      </c>
      <c r="CC70" s="213">
        <v>3770.4105535682002</v>
      </c>
      <c r="CD70" s="213">
        <v>3725.735887803</v>
      </c>
      <c r="CE70" s="213"/>
      <c r="CF70" s="213">
        <v>1573.3510584359001</v>
      </c>
      <c r="CG70" s="213">
        <v>1557.5360648795001</v>
      </c>
      <c r="CH70" s="213">
        <v>1537.229844509</v>
      </c>
      <c r="CI70" s="213"/>
      <c r="CJ70" s="213">
        <v>1924.7488464095002</v>
      </c>
      <c r="CK70" s="213">
        <v>1905.4016762784001</v>
      </c>
      <c r="CL70" s="213">
        <v>1882.2102001691001</v>
      </c>
      <c r="CM70" s="213"/>
      <c r="CN70" s="213">
        <v>2620.9207384018</v>
      </c>
      <c r="CO70" s="213">
        <v>2594.5757949975</v>
      </c>
      <c r="CP70" s="213">
        <v>2562.6679126108002</v>
      </c>
      <c r="CQ70" s="213"/>
      <c r="CR70" s="213">
        <v>2580.5541584759003</v>
      </c>
      <c r="CS70" s="213">
        <v>2554.6149714334001</v>
      </c>
      <c r="CT70" s="213">
        <v>2524.6545097693001</v>
      </c>
      <c r="CU70" s="213"/>
      <c r="CV70" s="213">
        <v>2318.0909445785001</v>
      </c>
      <c r="CW70" s="213">
        <v>2294.7899824982001</v>
      </c>
      <c r="CX70" s="213">
        <v>2266.9436617648003</v>
      </c>
      <c r="CY70" s="213"/>
      <c r="CZ70" s="213">
        <v>2649.6751736269002</v>
      </c>
      <c r="DA70" s="213">
        <v>2623.0411966942002</v>
      </c>
      <c r="DB70" s="213">
        <v>2590.7541175065003</v>
      </c>
      <c r="DC70" s="213"/>
      <c r="DD70" s="213">
        <v>2783.8208881455002</v>
      </c>
      <c r="DE70" s="213">
        <v>2755.8385067361</v>
      </c>
      <c r="DF70" s="213">
        <v>2722.9198065370001</v>
      </c>
      <c r="DG70" s="213"/>
      <c r="DH70" s="213">
        <v>1864.495767745</v>
      </c>
      <c r="DI70" s="213">
        <v>1845.7542488737001</v>
      </c>
      <c r="DJ70" s="213">
        <v>1822.0458621412001</v>
      </c>
      <c r="DK70" s="213"/>
      <c r="DL70" s="213">
        <v>2884.0474718937003</v>
      </c>
      <c r="DM70" s="213">
        <v>2855.0576339680001</v>
      </c>
      <c r="DN70" s="213">
        <v>2821.3972371297</v>
      </c>
      <c r="DO70" s="213"/>
      <c r="DP70" s="213">
        <v>1826.6787814404001</v>
      </c>
      <c r="DQ70" s="213">
        <v>1808.3173909528</v>
      </c>
      <c r="DR70" s="213">
        <v>1786.1290576074</v>
      </c>
      <c r="DS70" s="213"/>
      <c r="DT70" s="213">
        <v>1930.499897033</v>
      </c>
      <c r="DU70" s="213">
        <v>1911.0949185519</v>
      </c>
      <c r="DV70" s="213">
        <v>1886.9069782195002</v>
      </c>
      <c r="DW70" s="213"/>
      <c r="DX70" s="213">
        <v>2811.7261140323999</v>
      </c>
      <c r="DY70" s="213">
        <v>2783.4632351680002</v>
      </c>
      <c r="DZ70" s="213">
        <v>2749.9723450595002</v>
      </c>
      <c r="EA70" s="213"/>
      <c r="EB70" s="213">
        <v>2180.7171498777002</v>
      </c>
      <c r="EC70" s="213">
        <v>2158.7970402565002</v>
      </c>
      <c r="ED70" s="213">
        <v>2131.6533351517</v>
      </c>
    </row>
    <row r="71" spans="1:134" s="11" customFormat="1" ht="12.75" x14ac:dyDescent="0.2">
      <c r="A71" s="257"/>
      <c r="B71" s="78" t="s">
        <v>90</v>
      </c>
      <c r="C71" s="121"/>
      <c r="D71" s="214">
        <v>2658.5364918660002</v>
      </c>
      <c r="E71" s="214">
        <v>2603.8288740222001</v>
      </c>
      <c r="F71" s="214">
        <v>2571.7132740365</v>
      </c>
      <c r="G71" s="71"/>
      <c r="H71" s="214">
        <v>2827.1580805788003</v>
      </c>
      <c r="I71" s="214">
        <v>2768.9805515775001</v>
      </c>
      <c r="J71" s="214">
        <v>2734.5623793246</v>
      </c>
      <c r="K71" s="214"/>
      <c r="L71" s="214">
        <v>3591.6566500386002</v>
      </c>
      <c r="M71" s="214">
        <v>3517.7471964584001</v>
      </c>
      <c r="N71" s="214">
        <v>3475.7057848114</v>
      </c>
      <c r="O71" s="214"/>
      <c r="P71" s="214">
        <v>4195.6212269591997</v>
      </c>
      <c r="Q71" s="214">
        <v>4109.2833326311002</v>
      </c>
      <c r="R71" s="214">
        <v>4060.1517894986</v>
      </c>
      <c r="S71" s="214"/>
      <c r="T71" s="214">
        <v>2633.1247216186002</v>
      </c>
      <c r="U71" s="214">
        <v>2578.9400296099002</v>
      </c>
      <c r="V71" s="214">
        <v>2547.2714664200003</v>
      </c>
      <c r="W71" s="214"/>
      <c r="X71" s="214">
        <v>3316.3247981786999</v>
      </c>
      <c r="Y71" s="214">
        <v>3248.0811497428003</v>
      </c>
      <c r="Z71" s="214">
        <v>3209.3566896525003</v>
      </c>
      <c r="AA71" s="214"/>
      <c r="AB71" s="214">
        <v>3365.8778817686002</v>
      </c>
      <c r="AC71" s="214">
        <v>3296.6145252458</v>
      </c>
      <c r="AD71" s="214">
        <v>3256.8812957178002</v>
      </c>
      <c r="AE71" s="214"/>
      <c r="AF71" s="214">
        <v>1466.5886685329001</v>
      </c>
      <c r="AG71" s="214">
        <v>1436.4090668393001</v>
      </c>
      <c r="AH71" s="214">
        <v>1417.7705280376001</v>
      </c>
      <c r="AI71" s="214"/>
      <c r="AJ71" s="214">
        <v>3533.3718349860001</v>
      </c>
      <c r="AK71" s="214">
        <v>3460.6617718968</v>
      </c>
      <c r="AL71" s="214">
        <v>3418.2412026866</v>
      </c>
      <c r="AM71" s="214"/>
      <c r="AN71" s="214">
        <v>3147.2736385027001</v>
      </c>
      <c r="AO71" s="214">
        <v>3082.5087409765001</v>
      </c>
      <c r="AP71" s="214">
        <v>3046.4629691749001</v>
      </c>
      <c r="AQ71" s="214"/>
      <c r="AR71" s="214">
        <v>2627.8738938027</v>
      </c>
      <c r="AS71" s="214">
        <v>2573.7972538304002</v>
      </c>
      <c r="AT71" s="214">
        <v>2541.632405539</v>
      </c>
      <c r="AU71" s="214"/>
      <c r="AV71" s="214">
        <v>2504.5919125971</v>
      </c>
      <c r="AW71" s="214">
        <v>2453.0521810086002</v>
      </c>
      <c r="AX71" s="214">
        <v>2421.823899342</v>
      </c>
      <c r="AY71" s="71"/>
      <c r="AZ71" s="214">
        <v>1690.6976278717</v>
      </c>
      <c r="BA71" s="214">
        <v>1655.9062906084</v>
      </c>
      <c r="BB71" s="214">
        <v>1635.026835208</v>
      </c>
      <c r="BC71" s="71"/>
      <c r="BD71" s="214">
        <v>1959.9897938287002</v>
      </c>
      <c r="BE71" s="214">
        <v>1919.6569366545</v>
      </c>
      <c r="BF71" s="214">
        <v>1894.3020322676</v>
      </c>
      <c r="BG71" s="214"/>
      <c r="BH71" s="214">
        <v>3317.3726649809</v>
      </c>
      <c r="BI71" s="214">
        <v>3249.1074534418999</v>
      </c>
      <c r="BJ71" s="214">
        <v>3209.4433973672003</v>
      </c>
      <c r="BK71" s="214"/>
      <c r="BL71" s="214">
        <v>2464.4573490644002</v>
      </c>
      <c r="BM71" s="214">
        <v>2413.7435103574003</v>
      </c>
      <c r="BN71" s="214">
        <v>2384.2641628864003</v>
      </c>
      <c r="BO71" s="214"/>
      <c r="BP71" s="214">
        <v>2577.3265833381001</v>
      </c>
      <c r="BQ71" s="214">
        <v>2524.2901107482003</v>
      </c>
      <c r="BR71" s="214">
        <v>2492.2336538482</v>
      </c>
      <c r="BS71" s="214"/>
      <c r="BT71" s="214">
        <v>1977.0230296969</v>
      </c>
      <c r="BU71" s="214">
        <v>1936.3396609683</v>
      </c>
      <c r="BV71" s="214">
        <v>1912.2305141119</v>
      </c>
      <c r="BW71" s="214"/>
      <c r="BX71" s="214">
        <v>3253.2108436572003</v>
      </c>
      <c r="BY71" s="214">
        <v>3186.2659602054</v>
      </c>
      <c r="BZ71" s="214">
        <v>3145.9956485360003</v>
      </c>
      <c r="CA71" s="214"/>
      <c r="CB71" s="214">
        <v>4186.5391637305001</v>
      </c>
      <c r="CC71" s="214">
        <v>4100.3881609668997</v>
      </c>
      <c r="CD71" s="214">
        <v>4051.6636298582002</v>
      </c>
      <c r="CE71" s="214"/>
      <c r="CF71" s="214">
        <v>1687.9172042655</v>
      </c>
      <c r="CG71" s="214">
        <v>1653.1830828248001</v>
      </c>
      <c r="CH71" s="214">
        <v>1630.7779323582001</v>
      </c>
      <c r="CI71" s="214"/>
      <c r="CJ71" s="214">
        <v>2016.5258008179001</v>
      </c>
      <c r="CK71" s="214">
        <v>1975.0295402923</v>
      </c>
      <c r="CL71" s="214">
        <v>1950.3166745615001</v>
      </c>
      <c r="CM71" s="214"/>
      <c r="CN71" s="214">
        <v>2949.2952675193001</v>
      </c>
      <c r="CO71" s="214">
        <v>2888.6043878200003</v>
      </c>
      <c r="CP71" s="214">
        <v>2852.1501533201999</v>
      </c>
      <c r="CQ71" s="214"/>
      <c r="CR71" s="214">
        <v>2969.5934022707002</v>
      </c>
      <c r="CS71" s="214">
        <v>2908.4848256158002</v>
      </c>
      <c r="CT71" s="214">
        <v>2874.1642274111</v>
      </c>
      <c r="CU71" s="214"/>
      <c r="CV71" s="214">
        <v>2414.2724077663001</v>
      </c>
      <c r="CW71" s="214">
        <v>2364.5912795745003</v>
      </c>
      <c r="CX71" s="214">
        <v>2335.0806273638</v>
      </c>
      <c r="CY71" s="214"/>
      <c r="CZ71" s="214">
        <v>3088.2149500832002</v>
      </c>
      <c r="DA71" s="214">
        <v>3024.6653678880002</v>
      </c>
      <c r="DB71" s="214">
        <v>2986.8811733127</v>
      </c>
      <c r="DC71" s="214"/>
      <c r="DD71" s="214">
        <v>3375.6488906889003</v>
      </c>
      <c r="DE71" s="214">
        <v>3306.1844654113002</v>
      </c>
      <c r="DF71" s="214">
        <v>3265.9361246265003</v>
      </c>
      <c r="DG71" s="214"/>
      <c r="DH71" s="214">
        <v>1978.0270845060002</v>
      </c>
      <c r="DI71" s="214">
        <v>1937.3230542416002</v>
      </c>
      <c r="DJ71" s="214">
        <v>1911.963756678</v>
      </c>
      <c r="DK71" s="214"/>
      <c r="DL71" s="214">
        <v>2950.2561181009</v>
      </c>
      <c r="DM71" s="214">
        <v>2889.5454659265001</v>
      </c>
      <c r="DN71" s="214">
        <v>2855.2157294294002</v>
      </c>
      <c r="DO71" s="214"/>
      <c r="DP71" s="214">
        <v>1950.3147584509002</v>
      </c>
      <c r="DQ71" s="214">
        <v>1910.1809950788002</v>
      </c>
      <c r="DR71" s="214">
        <v>1886.2765606706</v>
      </c>
      <c r="DS71" s="214"/>
      <c r="DT71" s="214">
        <v>1973.7260808403</v>
      </c>
      <c r="DU71" s="214">
        <v>1933.1105570401</v>
      </c>
      <c r="DV71" s="214">
        <v>1907.5804322563001</v>
      </c>
      <c r="DW71" s="214"/>
      <c r="DX71" s="214">
        <v>2902.3635167422003</v>
      </c>
      <c r="DY71" s="214">
        <v>2842.6384030927002</v>
      </c>
      <c r="DZ71" s="214">
        <v>2807.7726354683</v>
      </c>
      <c r="EA71" s="214"/>
      <c r="EB71" s="214">
        <v>2264.1160950366002</v>
      </c>
      <c r="EC71" s="214">
        <v>2217.5248977894003</v>
      </c>
      <c r="ED71" s="214">
        <v>2189.2497965920002</v>
      </c>
    </row>
    <row r="72" spans="1:134" s="11" customFormat="1" ht="12.75" x14ac:dyDescent="0.2">
      <c r="A72" s="255">
        <v>2021</v>
      </c>
      <c r="B72" s="76" t="s">
        <v>86</v>
      </c>
      <c r="C72" s="119"/>
      <c r="D72" s="212">
        <v>2777.9647788308002</v>
      </c>
      <c r="E72" s="212">
        <v>2671.4405708439999</v>
      </c>
      <c r="F72" s="212">
        <v>2669.7109761223001</v>
      </c>
      <c r="G72" s="69"/>
      <c r="H72" s="212">
        <v>2869.5427292351001</v>
      </c>
      <c r="I72" s="212">
        <v>2759.5068609457003</v>
      </c>
      <c r="J72" s="212">
        <v>2757.7155842166003</v>
      </c>
      <c r="K72" s="212"/>
      <c r="L72" s="212">
        <v>3856.7564624700003</v>
      </c>
      <c r="M72" s="212">
        <v>3708.8647646726999</v>
      </c>
      <c r="N72" s="212">
        <v>3706.5582112028001</v>
      </c>
      <c r="O72" s="212"/>
      <c r="P72" s="212">
        <v>4152.0889344899006</v>
      </c>
      <c r="Q72" s="212">
        <v>3992.8723783234</v>
      </c>
      <c r="R72" s="212">
        <v>3990.3646664055</v>
      </c>
      <c r="S72" s="212"/>
      <c r="T72" s="212">
        <v>2792.4484946828002</v>
      </c>
      <c r="U72" s="212">
        <v>2685.3688921959001</v>
      </c>
      <c r="V72" s="212">
        <v>2683.6344830642001</v>
      </c>
      <c r="W72" s="212"/>
      <c r="X72" s="212">
        <v>3511.2839396949003</v>
      </c>
      <c r="Y72" s="212">
        <v>3376.6397773415001</v>
      </c>
      <c r="Z72" s="212">
        <v>3374.5440370438</v>
      </c>
      <c r="AA72" s="212"/>
      <c r="AB72" s="212">
        <v>3570.3622094633001</v>
      </c>
      <c r="AC72" s="212">
        <v>3433.4526238965</v>
      </c>
      <c r="AD72" s="212">
        <v>3431.2967763259003</v>
      </c>
      <c r="AE72" s="212"/>
      <c r="AF72" s="212">
        <v>1525.7508204729002</v>
      </c>
      <c r="AG72" s="212">
        <v>1467.2441759774001</v>
      </c>
      <c r="AH72" s="212">
        <v>1466.2352948272001</v>
      </c>
      <c r="AI72" s="212"/>
      <c r="AJ72" s="212">
        <v>3676.2386918470002</v>
      </c>
      <c r="AK72" s="212">
        <v>3535.2691525629002</v>
      </c>
      <c r="AL72" s="212">
        <v>3533.0267253827001</v>
      </c>
      <c r="AM72" s="212"/>
      <c r="AN72" s="212">
        <v>3307.99746555</v>
      </c>
      <c r="AO72" s="212">
        <v>3181.1485534523999</v>
      </c>
      <c r="AP72" s="212">
        <v>3179.2177701443002</v>
      </c>
      <c r="AQ72" s="212"/>
      <c r="AR72" s="212">
        <v>2637.3553946871002</v>
      </c>
      <c r="AS72" s="212">
        <v>2536.2230129018999</v>
      </c>
      <c r="AT72" s="212">
        <v>2534.5392432602002</v>
      </c>
      <c r="AU72" s="212"/>
      <c r="AV72" s="212">
        <v>2480.2214429927003</v>
      </c>
      <c r="AW72" s="212">
        <v>2385.1145406805999</v>
      </c>
      <c r="AX72" s="212">
        <v>2383.5152789069002</v>
      </c>
      <c r="AY72" s="69"/>
      <c r="AZ72" s="212">
        <v>1667.9917146257001</v>
      </c>
      <c r="BA72" s="212">
        <v>1604.0306818282002</v>
      </c>
      <c r="BB72" s="212">
        <v>1602.9543296232</v>
      </c>
      <c r="BC72" s="69"/>
      <c r="BD72" s="212">
        <v>2020.7865571582001</v>
      </c>
      <c r="BE72" s="212">
        <v>1943.2972062665001</v>
      </c>
      <c r="BF72" s="212">
        <v>1941.9452080268002</v>
      </c>
      <c r="BG72" s="212"/>
      <c r="BH72" s="212">
        <v>3577.2227788572</v>
      </c>
      <c r="BI72" s="212">
        <v>3440.0501169812001</v>
      </c>
      <c r="BJ72" s="212">
        <v>3437.8411427260003</v>
      </c>
      <c r="BK72" s="212"/>
      <c r="BL72" s="212">
        <v>2576.8361178154</v>
      </c>
      <c r="BM72" s="212">
        <v>2478.0244162943</v>
      </c>
      <c r="BN72" s="212">
        <v>2476.4361132483</v>
      </c>
      <c r="BO72" s="212"/>
      <c r="BP72" s="212">
        <v>2653.7426108316999</v>
      </c>
      <c r="BQ72" s="212">
        <v>2551.9818426700999</v>
      </c>
      <c r="BR72" s="212">
        <v>2550.2574436844002</v>
      </c>
      <c r="BS72" s="212"/>
      <c r="BT72" s="212">
        <v>2076.2373972862001</v>
      </c>
      <c r="BU72" s="212">
        <v>1996.6217210819</v>
      </c>
      <c r="BV72" s="212">
        <v>1995.2990869841001</v>
      </c>
      <c r="BW72" s="212"/>
      <c r="BX72" s="212">
        <v>3640.3978584311003</v>
      </c>
      <c r="BY72" s="212">
        <v>3500.8026765262002</v>
      </c>
      <c r="BZ72" s="212">
        <v>3498.4259767070002</v>
      </c>
      <c r="CA72" s="212"/>
      <c r="CB72" s="212">
        <v>4288.2573840716004</v>
      </c>
      <c r="CC72" s="212">
        <v>4123.8192943726999</v>
      </c>
      <c r="CD72" s="212">
        <v>4121.2635403366003</v>
      </c>
      <c r="CE72" s="212"/>
      <c r="CF72" s="212">
        <v>1743.2012774218001</v>
      </c>
      <c r="CG72" s="212">
        <v>1676.3562486964001</v>
      </c>
      <c r="CH72" s="212">
        <v>1675.1522527692</v>
      </c>
      <c r="CI72" s="212"/>
      <c r="CJ72" s="212">
        <v>2168.3015202951001</v>
      </c>
      <c r="CK72" s="212">
        <v>2085.1555409486</v>
      </c>
      <c r="CL72" s="212">
        <v>2083.7562415721</v>
      </c>
      <c r="CM72" s="212"/>
      <c r="CN72" s="212">
        <v>3008.9439749620001</v>
      </c>
      <c r="CO72" s="212">
        <v>2893.5626079079002</v>
      </c>
      <c r="CP72" s="212">
        <v>2891.6511197196</v>
      </c>
      <c r="CQ72" s="212"/>
      <c r="CR72" s="212">
        <v>3050.5926289006002</v>
      </c>
      <c r="CS72" s="212">
        <v>2933.6141970067001</v>
      </c>
      <c r="CT72" s="212">
        <v>2931.8104945834002</v>
      </c>
      <c r="CU72" s="212"/>
      <c r="CV72" s="212">
        <v>2619.0932182426</v>
      </c>
      <c r="CW72" s="212">
        <v>2518.6611203114999</v>
      </c>
      <c r="CX72" s="212">
        <v>2517.0351847941001</v>
      </c>
      <c r="CY72" s="212"/>
      <c r="CZ72" s="212">
        <v>3302.4531475918002</v>
      </c>
      <c r="DA72" s="212">
        <v>3175.8168386503003</v>
      </c>
      <c r="DB72" s="212">
        <v>3173.7165740189002</v>
      </c>
      <c r="DC72" s="212"/>
      <c r="DD72" s="212">
        <v>3313.7340427503</v>
      </c>
      <c r="DE72" s="212">
        <v>3186.6651550982001</v>
      </c>
      <c r="DF72" s="212">
        <v>3184.6458981081</v>
      </c>
      <c r="DG72" s="212"/>
      <c r="DH72" s="212">
        <v>2244.9540653846002</v>
      </c>
      <c r="DI72" s="212">
        <v>2158.8687573187999</v>
      </c>
      <c r="DJ72" s="212">
        <v>2157.3709736452001</v>
      </c>
      <c r="DK72" s="212"/>
      <c r="DL72" s="212">
        <v>3108.6399117738001</v>
      </c>
      <c r="DM72" s="212">
        <v>2989.4355910275003</v>
      </c>
      <c r="DN72" s="212">
        <v>2987.5832833349</v>
      </c>
      <c r="DO72" s="212"/>
      <c r="DP72" s="212">
        <v>1943.6493161072001</v>
      </c>
      <c r="DQ72" s="212">
        <v>1869.1178801508001</v>
      </c>
      <c r="DR72" s="212">
        <v>1867.9033103271001</v>
      </c>
      <c r="DS72" s="212"/>
      <c r="DT72" s="212">
        <v>2091.6201691419001</v>
      </c>
      <c r="DU72" s="212">
        <v>2011.414623116</v>
      </c>
      <c r="DV72" s="212">
        <v>2010.0203306283001</v>
      </c>
      <c r="DW72" s="212"/>
      <c r="DX72" s="212">
        <v>2986.005626609</v>
      </c>
      <c r="DY72" s="212">
        <v>2871.5038565208001</v>
      </c>
      <c r="DZ72" s="212">
        <v>2869.6840139225001</v>
      </c>
      <c r="EA72" s="212"/>
      <c r="EB72" s="212">
        <v>2308.5246000340003</v>
      </c>
      <c r="EC72" s="212">
        <v>2220.0016077661999</v>
      </c>
      <c r="ED72" s="212">
        <v>2218.5131246193</v>
      </c>
    </row>
    <row r="73" spans="1:134" s="11" customFormat="1" ht="12.75" x14ac:dyDescent="0.2">
      <c r="A73" s="256"/>
      <c r="B73" s="77" t="s">
        <v>88</v>
      </c>
      <c r="C73" s="120"/>
      <c r="D73" s="213">
        <v>2897.4545268724</v>
      </c>
      <c r="E73" s="213">
        <v>2747.6760024727</v>
      </c>
      <c r="F73" s="213">
        <v>2711.9115905536</v>
      </c>
      <c r="G73" s="70"/>
      <c r="H73" s="213">
        <v>2860.9149010726001</v>
      </c>
      <c r="I73" s="213">
        <v>2713.0252246887999</v>
      </c>
      <c r="J73" s="213">
        <v>2677.2819994086003</v>
      </c>
      <c r="K73" s="213"/>
      <c r="L73" s="213">
        <v>4132.0363085516001</v>
      </c>
      <c r="M73" s="213">
        <v>3918.4383744612001</v>
      </c>
      <c r="N73" s="213">
        <v>3868.8399616189004</v>
      </c>
      <c r="O73" s="213"/>
      <c r="P73" s="213">
        <v>4783.0812700752003</v>
      </c>
      <c r="Q73" s="213">
        <v>4535.8287772159001</v>
      </c>
      <c r="R73" s="213">
        <v>4478.0822617907006</v>
      </c>
      <c r="S73" s="213"/>
      <c r="T73" s="213">
        <v>2819.9912398225001</v>
      </c>
      <c r="U73" s="213">
        <v>2674.2170360159002</v>
      </c>
      <c r="V73" s="213">
        <v>2639.2308961331</v>
      </c>
      <c r="W73" s="213"/>
      <c r="X73" s="213">
        <v>3586.6454523757002</v>
      </c>
      <c r="Y73" s="213">
        <v>3401.2404845257001</v>
      </c>
      <c r="Z73" s="213">
        <v>3358.3493290626002</v>
      </c>
      <c r="AA73" s="213"/>
      <c r="AB73" s="213">
        <v>4110.9810409085003</v>
      </c>
      <c r="AC73" s="213">
        <v>3898.4715197299001</v>
      </c>
      <c r="AD73" s="213">
        <v>3848.7898039999</v>
      </c>
      <c r="AE73" s="213"/>
      <c r="AF73" s="213">
        <v>1694.5242494291001</v>
      </c>
      <c r="AG73" s="213">
        <v>1606.9289690597</v>
      </c>
      <c r="AH73" s="213">
        <v>1584.6352602178001</v>
      </c>
      <c r="AI73" s="213"/>
      <c r="AJ73" s="213">
        <v>3843.8318369311</v>
      </c>
      <c r="AK73" s="213">
        <v>3645.1320971297</v>
      </c>
      <c r="AL73" s="213">
        <v>3598.3165248333003</v>
      </c>
      <c r="AM73" s="213"/>
      <c r="AN73" s="213">
        <v>3601.5259683832001</v>
      </c>
      <c r="AO73" s="213">
        <v>3415.3517799261003</v>
      </c>
      <c r="AP73" s="213">
        <v>3373.2242779646999</v>
      </c>
      <c r="AQ73" s="213"/>
      <c r="AR73" s="213">
        <v>2739.0400435563001</v>
      </c>
      <c r="AS73" s="213">
        <v>2597.4504613244999</v>
      </c>
      <c r="AT73" s="213">
        <v>2562.8225031070001</v>
      </c>
      <c r="AU73" s="213"/>
      <c r="AV73" s="213">
        <v>2486.3338007703001</v>
      </c>
      <c r="AW73" s="213">
        <v>2357.8073978913003</v>
      </c>
      <c r="AX73" s="213">
        <v>2325.9202104117999</v>
      </c>
      <c r="AY73" s="70"/>
      <c r="AZ73" s="213">
        <v>1670.410729426</v>
      </c>
      <c r="BA73" s="213">
        <v>1584.0619526378</v>
      </c>
      <c r="BB73" s="213">
        <v>1562.9838696663001</v>
      </c>
      <c r="BC73" s="70"/>
      <c r="BD73" s="213">
        <v>2252.5186141515001</v>
      </c>
      <c r="BE73" s="213">
        <v>2136.0788526015999</v>
      </c>
      <c r="BF73" s="213">
        <v>2105.587941192</v>
      </c>
      <c r="BG73" s="213"/>
      <c r="BH73" s="213">
        <v>3626.9275063761002</v>
      </c>
      <c r="BI73" s="213">
        <v>3439.4402326427003</v>
      </c>
      <c r="BJ73" s="213">
        <v>3395.0780224591003</v>
      </c>
      <c r="BK73" s="213"/>
      <c r="BL73" s="213">
        <v>2802.4517281277999</v>
      </c>
      <c r="BM73" s="213">
        <v>2657.5841967662</v>
      </c>
      <c r="BN73" s="213">
        <v>2623.4572042832001</v>
      </c>
      <c r="BO73" s="213"/>
      <c r="BP73" s="213">
        <v>2801.0082428137002</v>
      </c>
      <c r="BQ73" s="213">
        <v>2656.2153297416003</v>
      </c>
      <c r="BR73" s="213">
        <v>2620.7928663206999</v>
      </c>
      <c r="BS73" s="213"/>
      <c r="BT73" s="213">
        <v>2114.3787051546001</v>
      </c>
      <c r="BU73" s="213">
        <v>2005.0798293506</v>
      </c>
      <c r="BV73" s="213">
        <v>1978.5799162728001</v>
      </c>
      <c r="BW73" s="213"/>
      <c r="BX73" s="213">
        <v>3346.9532404991</v>
      </c>
      <c r="BY73" s="213">
        <v>3173.9387158715999</v>
      </c>
      <c r="BZ73" s="213">
        <v>3131.9533772732002</v>
      </c>
      <c r="CA73" s="213"/>
      <c r="CB73" s="213">
        <v>4335.0483176292</v>
      </c>
      <c r="CC73" s="213">
        <v>4110.9560551988998</v>
      </c>
      <c r="CD73" s="213">
        <v>4059.3546969911999</v>
      </c>
      <c r="CE73" s="213"/>
      <c r="CF73" s="213">
        <v>1622.2656747861001</v>
      </c>
      <c r="CG73" s="213">
        <v>1538.4056670793</v>
      </c>
      <c r="CH73" s="213">
        <v>1516.5869788722</v>
      </c>
      <c r="CI73" s="213"/>
      <c r="CJ73" s="213">
        <v>2290.9995775776001</v>
      </c>
      <c r="CK73" s="213">
        <v>2172.5706141729002</v>
      </c>
      <c r="CL73" s="213">
        <v>2143.7442926573999</v>
      </c>
      <c r="CM73" s="213"/>
      <c r="CN73" s="213">
        <v>3069.5384176938001</v>
      </c>
      <c r="CO73" s="213">
        <v>2910.8643365214002</v>
      </c>
      <c r="CP73" s="213">
        <v>2872.2485905467001</v>
      </c>
      <c r="CQ73" s="213"/>
      <c r="CR73" s="213">
        <v>3288.2373978984001</v>
      </c>
      <c r="CS73" s="213">
        <v>3118.2580795811</v>
      </c>
      <c r="CT73" s="213">
        <v>3079.3232344636999</v>
      </c>
      <c r="CU73" s="213"/>
      <c r="CV73" s="213">
        <v>2671.2269545977001</v>
      </c>
      <c r="CW73" s="213">
        <v>2533.1428439117003</v>
      </c>
      <c r="CX73" s="213">
        <v>2499.9557367831999</v>
      </c>
      <c r="CY73" s="213"/>
      <c r="CZ73" s="213">
        <v>3374.7417323959003</v>
      </c>
      <c r="DA73" s="213">
        <v>3200.2907333481003</v>
      </c>
      <c r="DB73" s="213">
        <v>3157.7192650162001</v>
      </c>
      <c r="DC73" s="213"/>
      <c r="DD73" s="213">
        <v>3526.7629308877999</v>
      </c>
      <c r="DE73" s="213">
        <v>3344.4534786438003</v>
      </c>
      <c r="DF73" s="213">
        <v>3301.4260107320001</v>
      </c>
      <c r="DG73" s="213"/>
      <c r="DH73" s="213">
        <v>2282.3788999839999</v>
      </c>
      <c r="DI73" s="213">
        <v>2164.3955664785999</v>
      </c>
      <c r="DJ73" s="213">
        <v>2134.2902519536001</v>
      </c>
      <c r="DK73" s="213"/>
      <c r="DL73" s="213">
        <v>3184.4160944281002</v>
      </c>
      <c r="DM73" s="213">
        <v>3019.8036253540999</v>
      </c>
      <c r="DN73" s="213">
        <v>2981.7920612920002</v>
      </c>
      <c r="DO73" s="213"/>
      <c r="DP73" s="213">
        <v>2143.4074644062002</v>
      </c>
      <c r="DQ73" s="213">
        <v>2032.6080008672</v>
      </c>
      <c r="DR73" s="213">
        <v>2005.7280585552001</v>
      </c>
      <c r="DS73" s="213"/>
      <c r="DT73" s="213">
        <v>2097.7664633728</v>
      </c>
      <c r="DU73" s="213">
        <v>1989.3263265199</v>
      </c>
      <c r="DV73" s="213">
        <v>1962.0036432632</v>
      </c>
      <c r="DW73" s="213"/>
      <c r="DX73" s="213">
        <v>3090.3861437419</v>
      </c>
      <c r="DY73" s="213">
        <v>2930.6343781344999</v>
      </c>
      <c r="DZ73" s="213">
        <v>2892.9785345109003</v>
      </c>
      <c r="EA73" s="213"/>
      <c r="EB73" s="213">
        <v>2358.5814945494999</v>
      </c>
      <c r="EC73" s="213">
        <v>2236.6590096049999</v>
      </c>
      <c r="ED73" s="213">
        <v>2206.1426574453999</v>
      </c>
    </row>
    <row r="74" spans="1:134" s="11" customFormat="1" ht="12.75" x14ac:dyDescent="0.2">
      <c r="A74" s="256"/>
      <c r="B74" s="77" t="s">
        <v>89</v>
      </c>
      <c r="C74" s="120"/>
      <c r="D74" s="213">
        <v>2959.5789485283999</v>
      </c>
      <c r="E74" s="213">
        <v>2769.2287445457</v>
      </c>
      <c r="F74" s="213">
        <v>2691.7416989449002</v>
      </c>
      <c r="G74" s="70"/>
      <c r="H74" s="213">
        <v>3163.6950901888999</v>
      </c>
      <c r="I74" s="213">
        <v>2960.2168197220999</v>
      </c>
      <c r="J74" s="213">
        <v>2877.4879339085001</v>
      </c>
      <c r="K74" s="213"/>
      <c r="L74" s="213">
        <v>4316.6746036284003</v>
      </c>
      <c r="M74" s="213">
        <v>4039.0405531036999</v>
      </c>
      <c r="N74" s="213">
        <v>3928.0402584129001</v>
      </c>
      <c r="O74" s="213"/>
      <c r="P74" s="213">
        <v>5514.1616380906999</v>
      </c>
      <c r="Q74" s="213">
        <v>5159.509232847</v>
      </c>
      <c r="R74" s="213">
        <v>5016.4143187740001</v>
      </c>
      <c r="S74" s="213"/>
      <c r="T74" s="213">
        <v>2829.6098831981999</v>
      </c>
      <c r="U74" s="213">
        <v>2647.6188541276001</v>
      </c>
      <c r="V74" s="213">
        <v>2573.3696723008002</v>
      </c>
      <c r="W74" s="213"/>
      <c r="X74" s="213">
        <v>3794.5857716288001</v>
      </c>
      <c r="Y74" s="213">
        <v>3550.5307258870002</v>
      </c>
      <c r="Z74" s="213">
        <v>3453.0466160269002</v>
      </c>
      <c r="AA74" s="213"/>
      <c r="AB74" s="213">
        <v>4050.962626085</v>
      </c>
      <c r="AC74" s="213">
        <v>3790.4182798749002</v>
      </c>
      <c r="AD74" s="213">
        <v>3686.1345790820001</v>
      </c>
      <c r="AE74" s="213"/>
      <c r="AF74" s="213">
        <v>1543.8955180151002</v>
      </c>
      <c r="AG74" s="213">
        <v>1444.5973300318001</v>
      </c>
      <c r="AH74" s="213">
        <v>1402.7083837426001</v>
      </c>
      <c r="AI74" s="213"/>
      <c r="AJ74" s="213">
        <v>3864.1392986620003</v>
      </c>
      <c r="AK74" s="213">
        <v>3615.6108030516002</v>
      </c>
      <c r="AL74" s="213">
        <v>3516.0766627323001</v>
      </c>
      <c r="AM74" s="213"/>
      <c r="AN74" s="213">
        <v>3728.3645774891002</v>
      </c>
      <c r="AO74" s="213">
        <v>3488.5686571269002</v>
      </c>
      <c r="AP74" s="213">
        <v>3394.0036127264002</v>
      </c>
      <c r="AQ74" s="213"/>
      <c r="AR74" s="213">
        <v>2747.2281177741002</v>
      </c>
      <c r="AS74" s="213">
        <v>2570.5356078935001</v>
      </c>
      <c r="AT74" s="213">
        <v>2497.4172839946</v>
      </c>
      <c r="AU74" s="213"/>
      <c r="AV74" s="213">
        <v>2553.6026671660002</v>
      </c>
      <c r="AW74" s="213">
        <v>2389.3634976627</v>
      </c>
      <c r="AX74" s="213">
        <v>2321.0718239838002</v>
      </c>
      <c r="AY74" s="70"/>
      <c r="AZ74" s="213">
        <v>1644.4665341309001</v>
      </c>
      <c r="BA74" s="213">
        <v>1538.6999552836</v>
      </c>
      <c r="BB74" s="213">
        <v>1494.8343172713001</v>
      </c>
      <c r="BC74" s="70"/>
      <c r="BD74" s="213">
        <v>2268.1901177424002</v>
      </c>
      <c r="BE74" s="213">
        <v>2122.3077273440999</v>
      </c>
      <c r="BF74" s="213">
        <v>2060.1096220058002</v>
      </c>
      <c r="BG74" s="213"/>
      <c r="BH74" s="213">
        <v>3594.2518121616004</v>
      </c>
      <c r="BI74" s="213">
        <v>3363.0815756147999</v>
      </c>
      <c r="BJ74" s="213">
        <v>3269.3085079377001</v>
      </c>
      <c r="BK74" s="213"/>
      <c r="BL74" s="213">
        <v>2886.8405601797999</v>
      </c>
      <c r="BM74" s="213">
        <v>2701.1686456769003</v>
      </c>
      <c r="BN74" s="213">
        <v>2626.3564859932999</v>
      </c>
      <c r="BO74" s="213"/>
      <c r="BP74" s="213">
        <v>2951.7942027895001</v>
      </c>
      <c r="BQ74" s="213">
        <v>2761.9446875754002</v>
      </c>
      <c r="BR74" s="213">
        <v>2681.9437115241003</v>
      </c>
      <c r="BS74" s="213"/>
      <c r="BT74" s="213">
        <v>2161.0438517064999</v>
      </c>
      <c r="BU74" s="213">
        <v>2022.0527502215</v>
      </c>
      <c r="BV74" s="213">
        <v>1964.7702373803002</v>
      </c>
      <c r="BW74" s="213"/>
      <c r="BX74" s="213">
        <v>3257.086764226</v>
      </c>
      <c r="BY74" s="213">
        <v>3047.6018541282001</v>
      </c>
      <c r="BZ74" s="213">
        <v>2960.9071509906003</v>
      </c>
      <c r="CA74" s="213"/>
      <c r="CB74" s="213">
        <v>4482.4846153265999</v>
      </c>
      <c r="CC74" s="213">
        <v>4194.1862202791999</v>
      </c>
      <c r="CD74" s="213">
        <v>4079.254148295</v>
      </c>
      <c r="CE74" s="213"/>
      <c r="CF74" s="213">
        <v>1629.579343909</v>
      </c>
      <c r="CG74" s="213">
        <v>1524.7702592676001</v>
      </c>
      <c r="CH74" s="213">
        <v>1479.4574870819001</v>
      </c>
      <c r="CI74" s="213"/>
      <c r="CJ74" s="213">
        <v>2282.7905890135003</v>
      </c>
      <c r="CK74" s="213">
        <v>2135.9691452115999</v>
      </c>
      <c r="CL74" s="213">
        <v>2075.4457881634003</v>
      </c>
      <c r="CM74" s="213"/>
      <c r="CN74" s="213">
        <v>3180.6447491184999</v>
      </c>
      <c r="CO74" s="213">
        <v>2976.0763333672003</v>
      </c>
      <c r="CP74" s="213">
        <v>2891.8446621261</v>
      </c>
      <c r="CQ74" s="213"/>
      <c r="CR74" s="213">
        <v>3522.2960237351003</v>
      </c>
      <c r="CS74" s="213">
        <v>3295.7537424627003</v>
      </c>
      <c r="CT74" s="213">
        <v>3205.6795749861003</v>
      </c>
      <c r="CU74" s="213"/>
      <c r="CV74" s="213">
        <v>2803.5939587585003</v>
      </c>
      <c r="CW74" s="213">
        <v>2623.2761867999002</v>
      </c>
      <c r="CX74" s="213">
        <v>2549.2789589066001</v>
      </c>
      <c r="CY74" s="213"/>
      <c r="CZ74" s="213">
        <v>3251.7090204352003</v>
      </c>
      <c r="DA74" s="213">
        <v>3042.5699888037002</v>
      </c>
      <c r="DB74" s="213">
        <v>2956.7146099070001</v>
      </c>
      <c r="DC74" s="213"/>
      <c r="DD74" s="213">
        <v>3574.9472748372</v>
      </c>
      <c r="DE74" s="213">
        <v>3345.0186414649002</v>
      </c>
      <c r="DF74" s="213">
        <v>3252.5171921781002</v>
      </c>
      <c r="DG74" s="213"/>
      <c r="DH74" s="213">
        <v>2426.4526479274</v>
      </c>
      <c r="DI74" s="213">
        <v>2270.3913417347999</v>
      </c>
      <c r="DJ74" s="213">
        <v>2203.5191619968</v>
      </c>
      <c r="DK74" s="213"/>
      <c r="DL74" s="213">
        <v>3348.9010519188</v>
      </c>
      <c r="DM74" s="213">
        <v>3133.5109543958001</v>
      </c>
      <c r="DN74" s="213">
        <v>3047.5475534515003</v>
      </c>
      <c r="DO74" s="213"/>
      <c r="DP74" s="213">
        <v>2156.0749687042003</v>
      </c>
      <c r="DQ74" s="213">
        <v>2017.4034491291002</v>
      </c>
      <c r="DR74" s="213">
        <v>1960.5377844641</v>
      </c>
      <c r="DS74" s="213"/>
      <c r="DT74" s="213">
        <v>2100.5492428788002</v>
      </c>
      <c r="DU74" s="213">
        <v>1965.4489519889</v>
      </c>
      <c r="DV74" s="213">
        <v>1908.7917051219001</v>
      </c>
      <c r="DW74" s="213"/>
      <c r="DX74" s="213">
        <v>3047.2868428766001</v>
      </c>
      <c r="DY74" s="213">
        <v>2851.2955609330002</v>
      </c>
      <c r="DZ74" s="213">
        <v>2772.1158603971003</v>
      </c>
      <c r="EA74" s="213"/>
      <c r="EB74" s="213">
        <v>2365.5535476135001</v>
      </c>
      <c r="EC74" s="213">
        <v>2213.4090675534999</v>
      </c>
      <c r="ED74" s="213">
        <v>2149.8268736919999</v>
      </c>
    </row>
    <row r="75" spans="1:134" s="11" customFormat="1" ht="12.75" x14ac:dyDescent="0.2">
      <c r="A75" s="257"/>
      <c r="B75" s="78" t="s">
        <v>90</v>
      </c>
      <c r="C75" s="121"/>
      <c r="D75" s="214">
        <v>2998.9403979945</v>
      </c>
      <c r="E75" s="214">
        <v>2745.3166748747999</v>
      </c>
      <c r="F75" s="214">
        <v>2655.5544039865999</v>
      </c>
      <c r="G75" s="71"/>
      <c r="H75" s="214">
        <v>3049.1449630801999</v>
      </c>
      <c r="I75" s="214">
        <v>2791.2753840832002</v>
      </c>
      <c r="J75" s="214">
        <v>2699.0038573585002</v>
      </c>
      <c r="K75" s="214"/>
      <c r="L75" s="214">
        <v>4349.8872214681005</v>
      </c>
      <c r="M75" s="214">
        <v>3982.0124237571004</v>
      </c>
      <c r="N75" s="214">
        <v>3854.6085328335002</v>
      </c>
      <c r="O75" s="214"/>
      <c r="P75" s="214">
        <v>5736.8437684621003</v>
      </c>
      <c r="Q75" s="214">
        <v>5251.6725138129004</v>
      </c>
      <c r="R75" s="214">
        <v>5082.6854322650997</v>
      </c>
      <c r="S75" s="214"/>
      <c r="T75" s="214">
        <v>2936.8174143535002</v>
      </c>
      <c r="U75" s="214">
        <v>2688.4475010169999</v>
      </c>
      <c r="V75" s="214">
        <v>2599.8594275173</v>
      </c>
      <c r="W75" s="214"/>
      <c r="X75" s="214">
        <v>3810.9761555844002</v>
      </c>
      <c r="Y75" s="214">
        <v>3488.6776657758001</v>
      </c>
      <c r="Z75" s="214">
        <v>3377.4848213845003</v>
      </c>
      <c r="AA75" s="214"/>
      <c r="AB75" s="214">
        <v>4259.5536800238006</v>
      </c>
      <c r="AC75" s="214">
        <v>3899.3184903287001</v>
      </c>
      <c r="AD75" s="214">
        <v>3774.4225854177002</v>
      </c>
      <c r="AE75" s="214"/>
      <c r="AF75" s="214">
        <v>1571.4391828525002</v>
      </c>
      <c r="AG75" s="214">
        <v>1438.5408243263</v>
      </c>
      <c r="AH75" s="214">
        <v>1389.0645725465001</v>
      </c>
      <c r="AI75" s="214"/>
      <c r="AJ75" s="214">
        <v>3954.7833190105002</v>
      </c>
      <c r="AK75" s="214">
        <v>3620.3228975330003</v>
      </c>
      <c r="AL75" s="214">
        <v>3504.1121579000001</v>
      </c>
      <c r="AM75" s="214"/>
      <c r="AN75" s="214">
        <v>3921.0158858198001</v>
      </c>
      <c r="AO75" s="214">
        <v>3589.4112137036</v>
      </c>
      <c r="AP75" s="214">
        <v>3477.0845175708</v>
      </c>
      <c r="AQ75" s="214"/>
      <c r="AR75" s="214">
        <v>2797.8603328889999</v>
      </c>
      <c r="AS75" s="214">
        <v>2561.2421743985001</v>
      </c>
      <c r="AT75" s="214">
        <v>2475.9843821684003</v>
      </c>
      <c r="AU75" s="214"/>
      <c r="AV75" s="214">
        <v>2613.7136514409003</v>
      </c>
      <c r="AW75" s="214">
        <v>2392.6689825004</v>
      </c>
      <c r="AX75" s="214">
        <v>2312.3367836626999</v>
      </c>
      <c r="AY75" s="71"/>
      <c r="AZ75" s="214">
        <v>1709.1010742083001</v>
      </c>
      <c r="BA75" s="214">
        <v>1564.5604965034001</v>
      </c>
      <c r="BB75" s="214">
        <v>1512.3657374910001</v>
      </c>
      <c r="BC75" s="71"/>
      <c r="BD75" s="214">
        <v>2339.5391074180002</v>
      </c>
      <c r="BE75" s="214">
        <v>2141.6816844414002</v>
      </c>
      <c r="BF75" s="214">
        <v>2066.8428525341001</v>
      </c>
      <c r="BG75" s="214"/>
      <c r="BH75" s="214">
        <v>3618.9524940473002</v>
      </c>
      <c r="BI75" s="214">
        <v>3312.8936587509002</v>
      </c>
      <c r="BJ75" s="214">
        <v>3205.1495439945002</v>
      </c>
      <c r="BK75" s="214"/>
      <c r="BL75" s="214">
        <v>2926.3195726202002</v>
      </c>
      <c r="BM75" s="214">
        <v>2678.8374734286999</v>
      </c>
      <c r="BN75" s="214">
        <v>2592.4342576152999</v>
      </c>
      <c r="BO75" s="214"/>
      <c r="BP75" s="214">
        <v>2921.5151756222999</v>
      </c>
      <c r="BQ75" s="214">
        <v>2674.4393896256001</v>
      </c>
      <c r="BR75" s="214">
        <v>2583.8350175068999</v>
      </c>
      <c r="BS75" s="214"/>
      <c r="BT75" s="214">
        <v>2150.3377001723002</v>
      </c>
      <c r="BU75" s="214">
        <v>1968.4812505253001</v>
      </c>
      <c r="BV75" s="214">
        <v>1903.1089109691002</v>
      </c>
      <c r="BW75" s="214"/>
      <c r="BX75" s="214">
        <v>3414.8197195066</v>
      </c>
      <c r="BY75" s="214">
        <v>3126.0246198698001</v>
      </c>
      <c r="BZ75" s="214">
        <v>3021.7472476564999</v>
      </c>
      <c r="CA75" s="214"/>
      <c r="CB75" s="214">
        <v>4458.7074379128999</v>
      </c>
      <c r="CC75" s="214">
        <v>4081.6295935313001</v>
      </c>
      <c r="CD75" s="214">
        <v>3952.3731809625001</v>
      </c>
      <c r="CE75" s="214"/>
      <c r="CF75" s="214">
        <v>1610.2904436041001</v>
      </c>
      <c r="CG75" s="214">
        <v>1474.1063907687001</v>
      </c>
      <c r="CH75" s="214">
        <v>1422.5430901497</v>
      </c>
      <c r="CI75" s="214"/>
      <c r="CJ75" s="214">
        <v>2267.3493395249002</v>
      </c>
      <c r="CK75" s="214">
        <v>2075.5970854662</v>
      </c>
      <c r="CL75" s="214">
        <v>2006.6182199804</v>
      </c>
      <c r="CM75" s="214"/>
      <c r="CN75" s="214">
        <v>3109.4388258336003</v>
      </c>
      <c r="CO75" s="214">
        <v>2846.4701278401003</v>
      </c>
      <c r="CP75" s="214">
        <v>2751.6558039785</v>
      </c>
      <c r="CQ75" s="214"/>
      <c r="CR75" s="214">
        <v>3578.4814130201003</v>
      </c>
      <c r="CS75" s="214">
        <v>3275.8452620344001</v>
      </c>
      <c r="CT75" s="214">
        <v>3171.7696947059003</v>
      </c>
      <c r="CU75" s="214"/>
      <c r="CV75" s="214">
        <v>2929.0843586505002</v>
      </c>
      <c r="CW75" s="214">
        <v>2681.368438431</v>
      </c>
      <c r="CX75" s="214">
        <v>2591.8018067385001</v>
      </c>
      <c r="CY75" s="214"/>
      <c r="CZ75" s="214">
        <v>3434.7164029062001</v>
      </c>
      <c r="DA75" s="214">
        <v>3144.2386186368003</v>
      </c>
      <c r="DB75" s="214">
        <v>3039.5600152444999</v>
      </c>
      <c r="DC75" s="214"/>
      <c r="DD75" s="214">
        <v>3620.4688158435001</v>
      </c>
      <c r="DE75" s="214">
        <v>3314.2817435272</v>
      </c>
      <c r="DF75" s="214">
        <v>3206.9712703785999</v>
      </c>
      <c r="DG75" s="214"/>
      <c r="DH75" s="214">
        <v>2473.3982883823001</v>
      </c>
      <c r="DI75" s="214">
        <v>2264.2202456720001</v>
      </c>
      <c r="DJ75" s="214">
        <v>2185.0361182066999</v>
      </c>
      <c r="DK75" s="214"/>
      <c r="DL75" s="214">
        <v>3422.8214399678</v>
      </c>
      <c r="DM75" s="214">
        <v>3133.3496259367002</v>
      </c>
      <c r="DN75" s="214">
        <v>3033.4652225346999</v>
      </c>
      <c r="DO75" s="214"/>
      <c r="DP75" s="214">
        <v>2241.7490564005002</v>
      </c>
      <c r="DQ75" s="214">
        <v>2052.1618467431999</v>
      </c>
      <c r="DR75" s="214">
        <v>1983.7355171667</v>
      </c>
      <c r="DS75" s="214"/>
      <c r="DT75" s="214">
        <v>2019.6052459466</v>
      </c>
      <c r="DU75" s="214">
        <v>1848.8049852773001</v>
      </c>
      <c r="DV75" s="214">
        <v>1785.5695790738</v>
      </c>
      <c r="DW75" s="214"/>
      <c r="DX75" s="214">
        <v>3031.0349824338</v>
      </c>
      <c r="DY75" s="214">
        <v>2774.6969846313</v>
      </c>
      <c r="DZ75" s="214">
        <v>2684.8296022132999</v>
      </c>
      <c r="EA75" s="214"/>
      <c r="EB75" s="214">
        <v>2477.3463174921003</v>
      </c>
      <c r="EC75" s="214">
        <v>2267.8343855713001</v>
      </c>
      <c r="ED75" s="214">
        <v>2191.0717876901999</v>
      </c>
    </row>
    <row r="76" spans="1:134" s="11" customFormat="1" ht="12.75" x14ac:dyDescent="0.2">
      <c r="A76" s="255">
        <v>2022</v>
      </c>
      <c r="B76" s="76" t="s">
        <v>86</v>
      </c>
      <c r="C76" s="119"/>
      <c r="D76" s="212">
        <v>3179.3472819343001</v>
      </c>
      <c r="E76" s="212">
        <v>2850.2509832113001</v>
      </c>
      <c r="F76" s="212">
        <v>2708.2070339402999</v>
      </c>
      <c r="G76" s="69"/>
      <c r="H76" s="212">
        <v>3374.9362408571001</v>
      </c>
      <c r="I76" s="212">
        <v>3025.5944021711002</v>
      </c>
      <c r="J76" s="212">
        <v>2874.5113375184001</v>
      </c>
      <c r="K76" s="212"/>
      <c r="L76" s="212">
        <v>4983.2305209329998</v>
      </c>
      <c r="M76" s="212">
        <v>4467.4130984573003</v>
      </c>
      <c r="N76" s="212">
        <v>4247.7898068904005</v>
      </c>
      <c r="O76" s="212"/>
      <c r="P76" s="212">
        <v>5461.1405435949</v>
      </c>
      <c r="Q76" s="212">
        <v>4895.8543447844004</v>
      </c>
      <c r="R76" s="212">
        <v>4655.1692468434003</v>
      </c>
      <c r="S76" s="212"/>
      <c r="T76" s="212">
        <v>3188.6292905679002</v>
      </c>
      <c r="U76" s="212">
        <v>2858.5722051124999</v>
      </c>
      <c r="V76" s="212">
        <v>2715.5646700586999</v>
      </c>
      <c r="W76" s="212"/>
      <c r="X76" s="212">
        <v>3923.7677011292003</v>
      </c>
      <c r="Y76" s="212">
        <v>3517.615962114</v>
      </c>
      <c r="Z76" s="212">
        <v>3344.7872023426003</v>
      </c>
      <c r="AA76" s="212"/>
      <c r="AB76" s="212">
        <v>4173.7200636052003</v>
      </c>
      <c r="AC76" s="212">
        <v>3741.6955934747002</v>
      </c>
      <c r="AD76" s="212">
        <v>3557.1818931381003</v>
      </c>
      <c r="AE76" s="212"/>
      <c r="AF76" s="212">
        <v>1723.9978397896</v>
      </c>
      <c r="AG76" s="212">
        <v>1545.5457055087002</v>
      </c>
      <c r="AH76" s="212">
        <v>1465.8605541040999</v>
      </c>
      <c r="AI76" s="212"/>
      <c r="AJ76" s="212">
        <v>4153.9631659193001</v>
      </c>
      <c r="AK76" s="212">
        <v>3723.9837450791001</v>
      </c>
      <c r="AL76" s="212">
        <v>3539.9700553666003</v>
      </c>
      <c r="AM76" s="212"/>
      <c r="AN76" s="212">
        <v>4091.3055627888002</v>
      </c>
      <c r="AO76" s="212">
        <v>3667.8118710775002</v>
      </c>
      <c r="AP76" s="212">
        <v>3489.3934893966002</v>
      </c>
      <c r="AQ76" s="212"/>
      <c r="AR76" s="212">
        <v>2947.6827183544001</v>
      </c>
      <c r="AS76" s="212">
        <v>2642.5661688248001</v>
      </c>
      <c r="AT76" s="212">
        <v>2509.5020779755</v>
      </c>
      <c r="AU76" s="212"/>
      <c r="AV76" s="212">
        <v>2847.6862603781001</v>
      </c>
      <c r="AW76" s="212">
        <v>2552.9204090538001</v>
      </c>
      <c r="AX76" s="212">
        <v>2423.7653679604</v>
      </c>
      <c r="AY76" s="69"/>
      <c r="AZ76" s="212">
        <v>1760.4494580605001</v>
      </c>
      <c r="BA76" s="212">
        <v>1578.2241931362</v>
      </c>
      <c r="BB76" s="212">
        <v>1498.8281683621001</v>
      </c>
      <c r="BC76" s="69"/>
      <c r="BD76" s="212">
        <v>2272.8388959024001</v>
      </c>
      <c r="BE76" s="212">
        <v>2037.5758680207</v>
      </c>
      <c r="BF76" s="212">
        <v>1931.9482034894002</v>
      </c>
      <c r="BG76" s="212"/>
      <c r="BH76" s="212">
        <v>3960.5179819195</v>
      </c>
      <c r="BI76" s="212">
        <v>3550.5621975099002</v>
      </c>
      <c r="BJ76" s="212">
        <v>3374.3809983424003</v>
      </c>
      <c r="BK76" s="212"/>
      <c r="BL76" s="212">
        <v>3103.3010235388001</v>
      </c>
      <c r="BM76" s="212">
        <v>2782.0763223326003</v>
      </c>
      <c r="BN76" s="212">
        <v>2644.2145392330003</v>
      </c>
      <c r="BO76" s="212"/>
      <c r="BP76" s="212">
        <v>3100.5725917825002</v>
      </c>
      <c r="BQ76" s="212">
        <v>2779.6303123165999</v>
      </c>
      <c r="BR76" s="212">
        <v>2638.8935557795003</v>
      </c>
      <c r="BS76" s="212"/>
      <c r="BT76" s="212">
        <v>2238.3024564380003</v>
      </c>
      <c r="BU76" s="212">
        <v>2006.6143177996</v>
      </c>
      <c r="BV76" s="212">
        <v>1905.3226938287</v>
      </c>
      <c r="BW76" s="212"/>
      <c r="BX76" s="212">
        <v>3593.1235487951003</v>
      </c>
      <c r="BY76" s="212">
        <v>3221.1970003862002</v>
      </c>
      <c r="BZ76" s="212">
        <v>3058.5929645502001</v>
      </c>
      <c r="CA76" s="212"/>
      <c r="CB76" s="212">
        <v>4539.1920983403006</v>
      </c>
      <c r="CC76" s="212">
        <v>4069.3373809130003</v>
      </c>
      <c r="CD76" s="212">
        <v>3870.2222671974</v>
      </c>
      <c r="CE76" s="212"/>
      <c r="CF76" s="212">
        <v>1794.1802205519</v>
      </c>
      <c r="CG76" s="212">
        <v>1608.4634625303001</v>
      </c>
      <c r="CH76" s="212">
        <v>1524.9706103403</v>
      </c>
      <c r="CI76" s="212"/>
      <c r="CJ76" s="212">
        <v>2483.7355445968001</v>
      </c>
      <c r="CK76" s="212">
        <v>2226.6424678580001</v>
      </c>
      <c r="CL76" s="212">
        <v>2114.9446166724001</v>
      </c>
      <c r="CM76" s="212"/>
      <c r="CN76" s="212">
        <v>3434.3465948035</v>
      </c>
      <c r="CO76" s="212">
        <v>3078.8551518572999</v>
      </c>
      <c r="CP76" s="212">
        <v>2924.2874952704001</v>
      </c>
      <c r="CQ76" s="212"/>
      <c r="CR76" s="212">
        <v>3820.6062963682002</v>
      </c>
      <c r="CS76" s="212">
        <v>3425.1328612524003</v>
      </c>
      <c r="CT76" s="212">
        <v>3257.3268654735002</v>
      </c>
      <c r="CU76" s="212"/>
      <c r="CV76" s="212">
        <v>2893.3345048783003</v>
      </c>
      <c r="CW76" s="212">
        <v>2593.8435741663002</v>
      </c>
      <c r="CX76" s="212">
        <v>2463.1852844496002</v>
      </c>
      <c r="CY76" s="212"/>
      <c r="CZ76" s="212">
        <v>3618.2720000868003</v>
      </c>
      <c r="DA76" s="212">
        <v>3243.7423191778003</v>
      </c>
      <c r="DB76" s="212">
        <v>3080.3912649883</v>
      </c>
      <c r="DC76" s="212"/>
      <c r="DD76" s="212">
        <v>3860.7040313443003</v>
      </c>
      <c r="DE76" s="212">
        <v>3461.0800536808001</v>
      </c>
      <c r="DF76" s="212">
        <v>3289.8289130413</v>
      </c>
      <c r="DG76" s="212"/>
      <c r="DH76" s="212">
        <v>2625.5871575816</v>
      </c>
      <c r="DI76" s="212">
        <v>2353.8109284024999</v>
      </c>
      <c r="DJ76" s="212">
        <v>2231.9828458068</v>
      </c>
      <c r="DK76" s="212"/>
      <c r="DL76" s="212">
        <v>3561.7729805892</v>
      </c>
      <c r="DM76" s="212">
        <v>3193.0915498238001</v>
      </c>
      <c r="DN76" s="212">
        <v>3036.2398121568003</v>
      </c>
      <c r="DO76" s="212"/>
      <c r="DP76" s="212">
        <v>2350.3384076478001</v>
      </c>
      <c r="DQ76" s="212">
        <v>2107.0533550527002</v>
      </c>
      <c r="DR76" s="212">
        <v>2000.9820944530002</v>
      </c>
      <c r="DS76" s="212"/>
      <c r="DT76" s="212">
        <v>2297.7040090267001</v>
      </c>
      <c r="DU76" s="212">
        <v>2059.8671771622999</v>
      </c>
      <c r="DV76" s="212">
        <v>1954.8623926894002</v>
      </c>
      <c r="DW76" s="212"/>
      <c r="DX76" s="212">
        <v>3396.5004575818002</v>
      </c>
      <c r="DY76" s="212">
        <v>3044.9264928398002</v>
      </c>
      <c r="DZ76" s="212">
        <v>2894.0251669858003</v>
      </c>
      <c r="EA76" s="212"/>
      <c r="EB76" s="212">
        <v>2390.2985709707</v>
      </c>
      <c r="EC76" s="212">
        <v>2142.8772159589003</v>
      </c>
      <c r="ED76" s="212">
        <v>2033.6863200883001</v>
      </c>
    </row>
    <row r="77" spans="1:134" s="11" customFormat="1" ht="12.75" x14ac:dyDescent="0.2">
      <c r="A77" s="256"/>
      <c r="B77" s="77" t="s">
        <v>88</v>
      </c>
      <c r="C77" s="120"/>
      <c r="D77" s="213">
        <v>3274.1273624546002</v>
      </c>
      <c r="E77" s="213">
        <v>2880.9081529276</v>
      </c>
      <c r="F77" s="213">
        <v>2733.5232557551003</v>
      </c>
      <c r="G77" s="70"/>
      <c r="H77" s="213">
        <v>3406.3879821244</v>
      </c>
      <c r="I77" s="213">
        <v>2997.2844130229</v>
      </c>
      <c r="J77" s="213">
        <v>2843.4845241377002</v>
      </c>
      <c r="K77" s="213"/>
      <c r="L77" s="213">
        <v>4991.8703198220001</v>
      </c>
      <c r="M77" s="213">
        <v>4392.3520103846004</v>
      </c>
      <c r="N77" s="213">
        <v>4171.5141323854004</v>
      </c>
      <c r="O77" s="213"/>
      <c r="P77" s="213">
        <v>5949.2472301775006</v>
      </c>
      <c r="Q77" s="213">
        <v>5234.7489733420998</v>
      </c>
      <c r="R77" s="213">
        <v>4971.4496480860998</v>
      </c>
      <c r="S77" s="213"/>
      <c r="T77" s="213">
        <v>3119.7386157210999</v>
      </c>
      <c r="U77" s="213">
        <v>2745.0613302642</v>
      </c>
      <c r="V77" s="213">
        <v>2604.5283355795</v>
      </c>
      <c r="W77" s="213"/>
      <c r="X77" s="213">
        <v>4006.4538844936001</v>
      </c>
      <c r="Y77" s="213">
        <v>3525.2830395434003</v>
      </c>
      <c r="Z77" s="213">
        <v>3347.8328046529</v>
      </c>
      <c r="AA77" s="213"/>
      <c r="AB77" s="213">
        <v>4408.5816600704002</v>
      </c>
      <c r="AC77" s="213">
        <v>3879.1156975098002</v>
      </c>
      <c r="AD77" s="213">
        <v>3683.1903243504003</v>
      </c>
      <c r="AE77" s="213"/>
      <c r="AF77" s="213">
        <v>1647.8938042361001</v>
      </c>
      <c r="AG77" s="213">
        <v>1449.9835132326</v>
      </c>
      <c r="AH77" s="213">
        <v>1373.4675017729001</v>
      </c>
      <c r="AI77" s="213"/>
      <c r="AJ77" s="213">
        <v>4430.4433143905999</v>
      </c>
      <c r="AK77" s="213">
        <v>3898.3517904272003</v>
      </c>
      <c r="AL77" s="213">
        <v>3700.7895156220002</v>
      </c>
      <c r="AM77" s="213"/>
      <c r="AN77" s="213">
        <v>4218.2484085731003</v>
      </c>
      <c r="AO77" s="213">
        <v>3711.6412668264002</v>
      </c>
      <c r="AP77" s="213">
        <v>3526.7261673483999</v>
      </c>
      <c r="AQ77" s="213"/>
      <c r="AR77" s="213">
        <v>3107.0738136560999</v>
      </c>
      <c r="AS77" s="213">
        <v>2733.9175574401002</v>
      </c>
      <c r="AT77" s="213">
        <v>2592.4958950092</v>
      </c>
      <c r="AU77" s="213"/>
      <c r="AV77" s="213">
        <v>2793.7533315770002</v>
      </c>
      <c r="AW77" s="213">
        <v>2458.2265315955001</v>
      </c>
      <c r="AX77" s="213">
        <v>2330.2012252178001</v>
      </c>
      <c r="AY77" s="70"/>
      <c r="AZ77" s="213">
        <v>1818.4793975442001</v>
      </c>
      <c r="BA77" s="213">
        <v>1600.0819584454</v>
      </c>
      <c r="BB77" s="213">
        <v>1517.5098620197</v>
      </c>
      <c r="BC77" s="70"/>
      <c r="BD77" s="213">
        <v>2507.1199144959</v>
      </c>
      <c r="BE77" s="213">
        <v>2206.0174826625002</v>
      </c>
      <c r="BF77" s="213">
        <v>2088.1861371652999</v>
      </c>
      <c r="BG77" s="213"/>
      <c r="BH77" s="213">
        <v>4020.3792445394001</v>
      </c>
      <c r="BI77" s="213">
        <v>3537.5359786772001</v>
      </c>
      <c r="BJ77" s="213">
        <v>3357.3341644309003</v>
      </c>
      <c r="BK77" s="213"/>
      <c r="BL77" s="213">
        <v>3272.7703612522</v>
      </c>
      <c r="BM77" s="213">
        <v>2879.7141261245001</v>
      </c>
      <c r="BN77" s="213">
        <v>2733.2557438252002</v>
      </c>
      <c r="BO77" s="213"/>
      <c r="BP77" s="213">
        <v>3245.2084531401001</v>
      </c>
      <c r="BQ77" s="213">
        <v>2855.4623738252999</v>
      </c>
      <c r="BR77" s="213">
        <v>2706.6445364557999</v>
      </c>
      <c r="BS77" s="213"/>
      <c r="BT77" s="213">
        <v>2242.0151808106002</v>
      </c>
      <c r="BU77" s="213">
        <v>1972.7515451758002</v>
      </c>
      <c r="BV77" s="213">
        <v>1871.0574387840002</v>
      </c>
      <c r="BW77" s="213"/>
      <c r="BX77" s="213">
        <v>3696.2266331258002</v>
      </c>
      <c r="BY77" s="213">
        <v>3252.3137506958001</v>
      </c>
      <c r="BZ77" s="213">
        <v>3083.4776917903</v>
      </c>
      <c r="CA77" s="213"/>
      <c r="CB77" s="213">
        <v>4528.3602936103998</v>
      </c>
      <c r="CC77" s="213">
        <v>3984.5090447171001</v>
      </c>
      <c r="CD77" s="213">
        <v>3784.5383552556</v>
      </c>
      <c r="CE77" s="213"/>
      <c r="CF77" s="213">
        <v>1874.4701045860002</v>
      </c>
      <c r="CG77" s="213">
        <v>1649.3482411974001</v>
      </c>
      <c r="CH77" s="213">
        <v>1561.0705694071</v>
      </c>
      <c r="CI77" s="213"/>
      <c r="CJ77" s="213">
        <v>2578.4195828974002</v>
      </c>
      <c r="CK77" s="213">
        <v>2268.7541368177999</v>
      </c>
      <c r="CL77" s="213">
        <v>2151.2426741700001</v>
      </c>
      <c r="CM77" s="213"/>
      <c r="CN77" s="213">
        <v>3346.7963902094002</v>
      </c>
      <c r="CO77" s="213">
        <v>2944.8497078362002</v>
      </c>
      <c r="CP77" s="213">
        <v>2792.4763788279001</v>
      </c>
      <c r="CQ77" s="213"/>
      <c r="CR77" s="213">
        <v>3983.9006198828001</v>
      </c>
      <c r="CS77" s="213">
        <v>3505.4383979948002</v>
      </c>
      <c r="CT77" s="213">
        <v>3329.3979303720002</v>
      </c>
      <c r="CU77" s="213"/>
      <c r="CV77" s="213">
        <v>3013.5719313075001</v>
      </c>
      <c r="CW77" s="213">
        <v>2651.6451515890003</v>
      </c>
      <c r="CX77" s="213">
        <v>2514.2172899156003</v>
      </c>
      <c r="CY77" s="213"/>
      <c r="CZ77" s="213">
        <v>3861.5361784294</v>
      </c>
      <c r="DA77" s="213">
        <v>3397.7697956508</v>
      </c>
      <c r="DB77" s="213">
        <v>3222.2171191104003</v>
      </c>
      <c r="DC77" s="213"/>
      <c r="DD77" s="213">
        <v>3899.7291807936003</v>
      </c>
      <c r="DE77" s="213">
        <v>3431.3758591039</v>
      </c>
      <c r="DF77" s="213">
        <v>3257.5543435244003</v>
      </c>
      <c r="DG77" s="213"/>
      <c r="DH77" s="213">
        <v>2691.4289767569999</v>
      </c>
      <c r="DI77" s="213">
        <v>2368.1912228215001</v>
      </c>
      <c r="DJ77" s="213">
        <v>2241.6972366246</v>
      </c>
      <c r="DK77" s="213"/>
      <c r="DL77" s="213">
        <v>3777.7852617519002</v>
      </c>
      <c r="DM77" s="213">
        <v>3324.0772748777999</v>
      </c>
      <c r="DN77" s="213">
        <v>3156.7111631692001</v>
      </c>
      <c r="DO77" s="213"/>
      <c r="DP77" s="213">
        <v>2490.0865166440003</v>
      </c>
      <c r="DQ77" s="213">
        <v>2191.0297777532001</v>
      </c>
      <c r="DR77" s="213">
        <v>2078.0617638683002</v>
      </c>
      <c r="DS77" s="213"/>
      <c r="DT77" s="213">
        <v>2330.2943225394001</v>
      </c>
      <c r="DU77" s="213">
        <v>2050.4284559938001</v>
      </c>
      <c r="DV77" s="213">
        <v>1942.9082365818001</v>
      </c>
      <c r="DW77" s="213"/>
      <c r="DX77" s="213">
        <v>3380.3053578327003</v>
      </c>
      <c r="DY77" s="213">
        <v>2974.3342841326003</v>
      </c>
      <c r="DZ77" s="213">
        <v>2822.9656736923002</v>
      </c>
      <c r="EA77" s="213"/>
      <c r="EB77" s="213">
        <v>2524.5037694194002</v>
      </c>
      <c r="EC77" s="213">
        <v>2221.3135551221999</v>
      </c>
      <c r="ED77" s="213">
        <v>2104.9536721692002</v>
      </c>
    </row>
    <row r="78" spans="1:134" s="11" customFormat="1" ht="12.75" x14ac:dyDescent="0.2">
      <c r="A78" s="256"/>
      <c r="B78" s="77" t="s">
        <v>89</v>
      </c>
      <c r="C78" s="120"/>
      <c r="D78" s="213">
        <v>3255.9835553698999</v>
      </c>
      <c r="E78" s="213">
        <v>2807.4858986459003</v>
      </c>
      <c r="F78" s="213">
        <v>2601.1545301881001</v>
      </c>
      <c r="G78" s="70"/>
      <c r="H78" s="213">
        <v>3200.5225419311</v>
      </c>
      <c r="I78" s="213">
        <v>2759.6644000093002</v>
      </c>
      <c r="J78" s="213">
        <v>2556.4266999848001</v>
      </c>
      <c r="K78" s="213"/>
      <c r="L78" s="213">
        <v>5139.4042276332002</v>
      </c>
      <c r="M78" s="213">
        <v>4431.4735167274002</v>
      </c>
      <c r="N78" s="213">
        <v>4108.6768216456003</v>
      </c>
      <c r="O78" s="213"/>
      <c r="P78" s="213">
        <v>6156.9651861777002</v>
      </c>
      <c r="Q78" s="213">
        <v>5308.8698529019002</v>
      </c>
      <c r="R78" s="213">
        <v>4920.7808861501999</v>
      </c>
      <c r="S78" s="213"/>
      <c r="T78" s="213">
        <v>3174.6999142705999</v>
      </c>
      <c r="U78" s="213">
        <v>2737.3987276587</v>
      </c>
      <c r="V78" s="213">
        <v>2536.4151759317001</v>
      </c>
      <c r="W78" s="213"/>
      <c r="X78" s="213">
        <v>4104.6488209383006</v>
      </c>
      <c r="Y78" s="213">
        <v>3539.2511932907</v>
      </c>
      <c r="Z78" s="213">
        <v>3281.5533335488003</v>
      </c>
      <c r="AA78" s="213"/>
      <c r="AB78" s="213">
        <v>4388.0010662334998</v>
      </c>
      <c r="AC78" s="213">
        <v>3783.5728919380999</v>
      </c>
      <c r="AD78" s="213">
        <v>3506.9734511520001</v>
      </c>
      <c r="AE78" s="213"/>
      <c r="AF78" s="213">
        <v>1615.3899049047</v>
      </c>
      <c r="AG78" s="213">
        <v>1392.876930031</v>
      </c>
      <c r="AH78" s="213">
        <v>1288.7125690362</v>
      </c>
      <c r="AI78" s="213"/>
      <c r="AJ78" s="213">
        <v>4417.9194275856999</v>
      </c>
      <c r="AK78" s="213">
        <v>3809.3701283733003</v>
      </c>
      <c r="AL78" s="213">
        <v>3531.5730734867002</v>
      </c>
      <c r="AM78" s="213"/>
      <c r="AN78" s="213">
        <v>4026.6653001016002</v>
      </c>
      <c r="AO78" s="213">
        <v>3472.0095652688001</v>
      </c>
      <c r="AP78" s="213">
        <v>3220.9111460695003</v>
      </c>
      <c r="AQ78" s="213"/>
      <c r="AR78" s="213">
        <v>3160.9958877235999</v>
      </c>
      <c r="AS78" s="213">
        <v>2725.5823715158999</v>
      </c>
      <c r="AT78" s="213">
        <v>2523.9253404729002</v>
      </c>
      <c r="AU78" s="213"/>
      <c r="AV78" s="213">
        <v>2815.2537289310003</v>
      </c>
      <c r="AW78" s="213">
        <v>2427.4647001976</v>
      </c>
      <c r="AX78" s="213">
        <v>2246.6655138353999</v>
      </c>
      <c r="AY78" s="70"/>
      <c r="AZ78" s="213">
        <v>1580.2400072190001</v>
      </c>
      <c r="BA78" s="213">
        <v>1362.5687787725001</v>
      </c>
      <c r="BB78" s="213">
        <v>1262.0065069233001</v>
      </c>
      <c r="BC78" s="70"/>
      <c r="BD78" s="213">
        <v>2791.5951196658002</v>
      </c>
      <c r="BE78" s="213">
        <v>2407.0649620649001</v>
      </c>
      <c r="BF78" s="213">
        <v>2225.7604825286999</v>
      </c>
      <c r="BG78" s="213"/>
      <c r="BH78" s="213">
        <v>4062.4344104368001</v>
      </c>
      <c r="BI78" s="213">
        <v>3502.8516353116001</v>
      </c>
      <c r="BJ78" s="213">
        <v>3246.2357677076002</v>
      </c>
      <c r="BK78" s="213"/>
      <c r="BL78" s="213">
        <v>3174.7828995455002</v>
      </c>
      <c r="BM78" s="213">
        <v>2737.4702820708003</v>
      </c>
      <c r="BN78" s="213">
        <v>2536.5809021562</v>
      </c>
      <c r="BO78" s="213"/>
      <c r="BP78" s="213">
        <v>3100.7619417272999</v>
      </c>
      <c r="BQ78" s="213">
        <v>2673.6453911446001</v>
      </c>
      <c r="BR78" s="213">
        <v>2475.9058242562</v>
      </c>
      <c r="BS78" s="213"/>
      <c r="BT78" s="213">
        <v>2377.0719568658001</v>
      </c>
      <c r="BU78" s="213">
        <v>2049.6405726501002</v>
      </c>
      <c r="BV78" s="213">
        <v>1898.320995178</v>
      </c>
      <c r="BW78" s="213"/>
      <c r="BX78" s="213">
        <v>3695.8281487739</v>
      </c>
      <c r="BY78" s="213">
        <v>3186.7438010824003</v>
      </c>
      <c r="BZ78" s="213">
        <v>2950.7117511318002</v>
      </c>
      <c r="CA78" s="213"/>
      <c r="CB78" s="213">
        <v>4604.6640889654</v>
      </c>
      <c r="CC78" s="213">
        <v>3970.3915200834003</v>
      </c>
      <c r="CD78" s="213">
        <v>3682.0490145146</v>
      </c>
      <c r="CE78" s="213"/>
      <c r="CF78" s="213">
        <v>1850.7105439809</v>
      </c>
      <c r="CG78" s="213">
        <v>1595.7831685398</v>
      </c>
      <c r="CH78" s="213">
        <v>1475.3763899944001</v>
      </c>
      <c r="CI78" s="213"/>
      <c r="CJ78" s="213">
        <v>2644.4784676535</v>
      </c>
      <c r="CK78" s="213">
        <v>2280.2129927731003</v>
      </c>
      <c r="CL78" s="213">
        <v>2111.5139689887001</v>
      </c>
      <c r="CM78" s="213"/>
      <c r="CN78" s="213">
        <v>3266.1839218921</v>
      </c>
      <c r="CO78" s="213">
        <v>2816.2812087835</v>
      </c>
      <c r="CP78" s="213">
        <v>2608.1572046997999</v>
      </c>
      <c r="CQ78" s="213"/>
      <c r="CR78" s="213">
        <v>4105.3966946570999</v>
      </c>
      <c r="CS78" s="213">
        <v>3539.8960506384001</v>
      </c>
      <c r="CT78" s="213">
        <v>3282.5629036928003</v>
      </c>
      <c r="CU78" s="213"/>
      <c r="CV78" s="213">
        <v>2978.2868441472001</v>
      </c>
      <c r="CW78" s="213">
        <v>2568.0407087057001</v>
      </c>
      <c r="CX78" s="213">
        <v>2378.1244011433</v>
      </c>
      <c r="CY78" s="213"/>
      <c r="CZ78" s="213">
        <v>3917.7287774246001</v>
      </c>
      <c r="DA78" s="213">
        <v>3378.0785775773002</v>
      </c>
      <c r="DB78" s="213">
        <v>3128.8393824500999</v>
      </c>
      <c r="DC78" s="213"/>
      <c r="DD78" s="213">
        <v>3770.6613689774999</v>
      </c>
      <c r="DE78" s="213">
        <v>3251.2690687623999</v>
      </c>
      <c r="DF78" s="213">
        <v>3013.7819226399001</v>
      </c>
      <c r="DG78" s="213"/>
      <c r="DH78" s="213">
        <v>2689.3631409461</v>
      </c>
      <c r="DI78" s="213">
        <v>2318.9149963894001</v>
      </c>
      <c r="DJ78" s="213">
        <v>2144.0982304616</v>
      </c>
      <c r="DK78" s="213"/>
      <c r="DL78" s="213">
        <v>3783.7985005684</v>
      </c>
      <c r="DM78" s="213">
        <v>3262.5966172782</v>
      </c>
      <c r="DN78" s="213">
        <v>3025.1404389185</v>
      </c>
      <c r="DO78" s="213"/>
      <c r="DP78" s="213">
        <v>2560.7070486118</v>
      </c>
      <c r="DQ78" s="213">
        <v>2207.9807244985</v>
      </c>
      <c r="DR78" s="213">
        <v>2044.4514453354</v>
      </c>
      <c r="DS78" s="213"/>
      <c r="DT78" s="213">
        <v>2344.2695169112003</v>
      </c>
      <c r="DU78" s="213">
        <v>2021.35652697</v>
      </c>
      <c r="DV78" s="213">
        <v>1870.3419878322002</v>
      </c>
      <c r="DW78" s="213"/>
      <c r="DX78" s="213">
        <v>3470.4936050721003</v>
      </c>
      <c r="DY78" s="213">
        <v>2992.4481164875001</v>
      </c>
      <c r="DZ78" s="213">
        <v>2773.4311100422001</v>
      </c>
      <c r="EA78" s="213"/>
      <c r="EB78" s="213">
        <v>2501.1643942365999</v>
      </c>
      <c r="EC78" s="213">
        <v>2156.6398133165003</v>
      </c>
      <c r="ED78" s="213">
        <v>1995.2118537644001</v>
      </c>
    </row>
    <row r="79" spans="1:134" s="11" customFormat="1" ht="12.75" x14ac:dyDescent="0.2">
      <c r="A79" s="257"/>
      <c r="B79" s="78" t="s">
        <v>90</v>
      </c>
      <c r="C79" s="121"/>
      <c r="D79" s="214">
        <v>3377.4460640186003</v>
      </c>
      <c r="E79" s="214">
        <v>2862.6540130962003</v>
      </c>
      <c r="F79" s="214">
        <v>2653.6159222345</v>
      </c>
      <c r="G79" s="71"/>
      <c r="H79" s="214">
        <v>3269.9716112716001</v>
      </c>
      <c r="I79" s="214">
        <v>2771.5608712281</v>
      </c>
      <c r="J79" s="214">
        <v>2568.1358399180999</v>
      </c>
      <c r="K79" s="214"/>
      <c r="L79" s="214">
        <v>5056.5235548009005</v>
      </c>
      <c r="M79" s="214">
        <v>4285.8056567284002</v>
      </c>
      <c r="N79" s="214">
        <v>3976.5430130519003</v>
      </c>
      <c r="O79" s="214"/>
      <c r="P79" s="214">
        <v>5925.9830491905004</v>
      </c>
      <c r="Q79" s="214">
        <v>5022.7416917269002</v>
      </c>
      <c r="R79" s="214">
        <v>4659.5055877455998</v>
      </c>
      <c r="S79" s="214"/>
      <c r="T79" s="214">
        <v>3194.2970266119</v>
      </c>
      <c r="U79" s="214">
        <v>2707.4206453416</v>
      </c>
      <c r="V79" s="214">
        <v>2510.0065688700001</v>
      </c>
      <c r="W79" s="214"/>
      <c r="X79" s="214">
        <v>4167.9783512658005</v>
      </c>
      <c r="Y79" s="214">
        <v>3532.6929661024001</v>
      </c>
      <c r="Z79" s="214">
        <v>3277.3682020359001</v>
      </c>
      <c r="AA79" s="214"/>
      <c r="AB79" s="214">
        <v>4485.5077299426002</v>
      </c>
      <c r="AC79" s="214">
        <v>3801.8243550027</v>
      </c>
      <c r="AD79" s="214">
        <v>3525.7364145115002</v>
      </c>
      <c r="AE79" s="214"/>
      <c r="AF79" s="214">
        <v>1792.3611569442</v>
      </c>
      <c r="AG79" s="214">
        <v>1519.168555645</v>
      </c>
      <c r="AH79" s="214">
        <v>1406.1387068181</v>
      </c>
      <c r="AI79" s="214"/>
      <c r="AJ79" s="214">
        <v>4532.5936186132003</v>
      </c>
      <c r="AK79" s="214">
        <v>3841.7333885175003</v>
      </c>
      <c r="AL79" s="214">
        <v>3562.6350372867</v>
      </c>
      <c r="AM79" s="214"/>
      <c r="AN79" s="214">
        <v>4500.2675977077006</v>
      </c>
      <c r="AO79" s="214">
        <v>3814.3345161984003</v>
      </c>
      <c r="AP79" s="214">
        <v>3540.7083136978003</v>
      </c>
      <c r="AQ79" s="214"/>
      <c r="AR79" s="214">
        <v>3075.4870283106002</v>
      </c>
      <c r="AS79" s="214">
        <v>2606.7197275516</v>
      </c>
      <c r="AT79" s="214">
        <v>2414.7972862648003</v>
      </c>
      <c r="AU79" s="214"/>
      <c r="AV79" s="214">
        <v>2927.1753952701001</v>
      </c>
      <c r="AW79" s="214">
        <v>2481.0138292293</v>
      </c>
      <c r="AX79" s="214">
        <v>2297.7108401323999</v>
      </c>
      <c r="AY79" s="71"/>
      <c r="AZ79" s="214">
        <v>1866.2154891523001</v>
      </c>
      <c r="BA79" s="214">
        <v>1581.7659728865001</v>
      </c>
      <c r="BB79" s="214">
        <v>1465.7904134264002</v>
      </c>
      <c r="BC79" s="71"/>
      <c r="BD79" s="214">
        <v>2973.7250058158002</v>
      </c>
      <c r="BE79" s="214">
        <v>2520.4683244042999</v>
      </c>
      <c r="BF79" s="214">
        <v>2331.5609674821999</v>
      </c>
      <c r="BG79" s="214"/>
      <c r="BH79" s="214">
        <v>4213.4502253703004</v>
      </c>
      <c r="BI79" s="214">
        <v>3571.2339939741</v>
      </c>
      <c r="BJ79" s="214">
        <v>3311.8036211152003</v>
      </c>
      <c r="BK79" s="214"/>
      <c r="BL79" s="214">
        <v>3209.9364735967001</v>
      </c>
      <c r="BM79" s="214">
        <v>2720.6763198439003</v>
      </c>
      <c r="BN79" s="214">
        <v>2522.3853262102002</v>
      </c>
      <c r="BO79" s="214"/>
      <c r="BP79" s="214">
        <v>3289.0324017055</v>
      </c>
      <c r="BQ79" s="214">
        <v>2787.7164062667002</v>
      </c>
      <c r="BR79" s="214">
        <v>2582.5589751081002</v>
      </c>
      <c r="BS79" s="214"/>
      <c r="BT79" s="214">
        <v>2485.2040164049999</v>
      </c>
      <c r="BU79" s="214">
        <v>2106.4079532507999</v>
      </c>
      <c r="BV79" s="214">
        <v>1951.1305906435</v>
      </c>
      <c r="BW79" s="214"/>
      <c r="BX79" s="214">
        <v>3761.5929505087001</v>
      </c>
      <c r="BY79" s="214">
        <v>3188.2490353068001</v>
      </c>
      <c r="BZ79" s="214">
        <v>2953.1764191175002</v>
      </c>
      <c r="CA79" s="214"/>
      <c r="CB79" s="214">
        <v>4715.6329671887006</v>
      </c>
      <c r="CC79" s="214">
        <v>3996.8737862684002</v>
      </c>
      <c r="CD79" s="214">
        <v>3708.8331397868001</v>
      </c>
      <c r="CE79" s="214"/>
      <c r="CF79" s="214">
        <v>1951.2735209443001</v>
      </c>
      <c r="CG79" s="214">
        <v>1653.8594161096</v>
      </c>
      <c r="CH79" s="214">
        <v>1529.4170368227001</v>
      </c>
      <c r="CI79" s="214"/>
      <c r="CJ79" s="214">
        <v>2715.2420666632001</v>
      </c>
      <c r="CK79" s="214">
        <v>2301.3834866136999</v>
      </c>
      <c r="CL79" s="214">
        <v>2131.8656298535002</v>
      </c>
      <c r="CM79" s="214"/>
      <c r="CN79" s="214">
        <v>3247.2498001401</v>
      </c>
      <c r="CO79" s="214">
        <v>2752.3023301328999</v>
      </c>
      <c r="CP79" s="214">
        <v>2548.6806320753999</v>
      </c>
      <c r="CQ79" s="214"/>
      <c r="CR79" s="214">
        <v>4272.4227706134998</v>
      </c>
      <c r="CS79" s="214">
        <v>3621.2179138068</v>
      </c>
      <c r="CT79" s="214">
        <v>3359.9157214710003</v>
      </c>
      <c r="CU79" s="214"/>
      <c r="CV79" s="214">
        <v>2998.3055927862001</v>
      </c>
      <c r="CW79" s="214">
        <v>2541.3023257774003</v>
      </c>
      <c r="CX79" s="214">
        <v>2354.0179055400999</v>
      </c>
      <c r="CY79" s="214"/>
      <c r="CZ79" s="214">
        <v>4104.0222842318999</v>
      </c>
      <c r="DA79" s="214">
        <v>3478.4851154111002</v>
      </c>
      <c r="DB79" s="214">
        <v>3223.3560092398002</v>
      </c>
      <c r="DC79" s="214"/>
      <c r="DD79" s="214">
        <v>4009.3682889575002</v>
      </c>
      <c r="DE79" s="214">
        <v>3398.2583303516999</v>
      </c>
      <c r="DF79" s="214">
        <v>3151.5069271299999</v>
      </c>
      <c r="DG79" s="214"/>
      <c r="DH79" s="214">
        <v>2972.9142918828002</v>
      </c>
      <c r="DI79" s="214">
        <v>2519.7811799023002</v>
      </c>
      <c r="DJ79" s="214">
        <v>2330.8115001593001</v>
      </c>
      <c r="DK79" s="214"/>
      <c r="DL79" s="214">
        <v>3944.5820651386002</v>
      </c>
      <c r="DM79" s="214">
        <v>3343.3468557957003</v>
      </c>
      <c r="DN79" s="214">
        <v>3102.0411011711003</v>
      </c>
      <c r="DO79" s="214"/>
      <c r="DP79" s="214">
        <v>2589.3535355969002</v>
      </c>
      <c r="DQ79" s="214">
        <v>2194.6829496313999</v>
      </c>
      <c r="DR79" s="214">
        <v>2033.5105863083002</v>
      </c>
      <c r="DS79" s="214"/>
      <c r="DT79" s="214">
        <v>2357.9834536096</v>
      </c>
      <c r="DU79" s="214">
        <v>1998.5784134946</v>
      </c>
      <c r="DV79" s="214">
        <v>1849.7868916678001</v>
      </c>
      <c r="DW79" s="214"/>
      <c r="DX79" s="214">
        <v>3638.2487465739</v>
      </c>
      <c r="DY79" s="214">
        <v>3083.7050178175</v>
      </c>
      <c r="DZ79" s="214">
        <v>2859.4806682324001</v>
      </c>
      <c r="EA79" s="214"/>
      <c r="EB79" s="214">
        <v>2511.3561729294001</v>
      </c>
      <c r="EC79" s="214">
        <v>2128.5739847452001</v>
      </c>
      <c r="ED79" s="214">
        <v>1970.9974907865001</v>
      </c>
    </row>
    <row r="80" spans="1:134" s="11" customFormat="1" ht="12.75" x14ac:dyDescent="0.2">
      <c r="A80" s="255">
        <v>2023</v>
      </c>
      <c r="B80" s="76" t="s">
        <v>86</v>
      </c>
      <c r="C80" s="119"/>
      <c r="D80" s="212">
        <v>3666.1332603249002</v>
      </c>
      <c r="E80" s="212">
        <v>3058.5962735362</v>
      </c>
      <c r="F80" s="212">
        <v>2829.6050811099003</v>
      </c>
      <c r="G80" s="69"/>
      <c r="H80" s="212">
        <v>3551.8889398788001</v>
      </c>
      <c r="I80" s="212">
        <v>2963.2840663749002</v>
      </c>
      <c r="J80" s="212">
        <v>2740.6272036468999</v>
      </c>
      <c r="K80" s="212"/>
      <c r="L80" s="212">
        <v>5477.1107295450001</v>
      </c>
      <c r="M80" s="212">
        <v>4569.4657770424001</v>
      </c>
      <c r="N80" s="212">
        <v>4230.2757342542</v>
      </c>
      <c r="O80" s="212"/>
      <c r="P80" s="212">
        <v>6617.6992412640002</v>
      </c>
      <c r="Q80" s="212">
        <v>5521.0405082000998</v>
      </c>
      <c r="R80" s="212">
        <v>5110.8941296894</v>
      </c>
      <c r="S80" s="212"/>
      <c r="T80" s="212">
        <v>3301.2535127597002</v>
      </c>
      <c r="U80" s="212">
        <v>2754.1829429382001</v>
      </c>
      <c r="V80" s="212">
        <v>2547.7046225935001</v>
      </c>
      <c r="W80" s="212"/>
      <c r="X80" s="212">
        <v>4408.4587867369</v>
      </c>
      <c r="Y80" s="212">
        <v>3677.9065734115002</v>
      </c>
      <c r="Z80" s="212">
        <v>3404.9109529750999</v>
      </c>
      <c r="AA80" s="212"/>
      <c r="AB80" s="212">
        <v>4791.6492393752005</v>
      </c>
      <c r="AC80" s="212">
        <v>3997.5962320439003</v>
      </c>
      <c r="AD80" s="212">
        <v>3699.741109689</v>
      </c>
      <c r="AE80" s="212"/>
      <c r="AF80" s="212">
        <v>1881.1689731270001</v>
      </c>
      <c r="AG80" s="212">
        <v>1569.4291512438001</v>
      </c>
      <c r="AH80" s="212">
        <v>1449.7775072408001</v>
      </c>
      <c r="AI80" s="212"/>
      <c r="AJ80" s="212">
        <v>4764.6942542668003</v>
      </c>
      <c r="AK80" s="212">
        <v>3975.1081195963002</v>
      </c>
      <c r="AL80" s="212">
        <v>3679.4913115836002</v>
      </c>
      <c r="AM80" s="212"/>
      <c r="AN80" s="212">
        <v>5096.2624599563005</v>
      </c>
      <c r="AO80" s="212">
        <v>4251.7301642231005</v>
      </c>
      <c r="AP80" s="212">
        <v>3937.7972816452002</v>
      </c>
      <c r="AQ80" s="212"/>
      <c r="AR80" s="212">
        <v>3264.0384873461003</v>
      </c>
      <c r="AS80" s="212">
        <v>2723.1350431574001</v>
      </c>
      <c r="AT80" s="212">
        <v>2517.9820112146999</v>
      </c>
      <c r="AU80" s="212"/>
      <c r="AV80" s="212">
        <v>3065.5664381874003</v>
      </c>
      <c r="AW80" s="212">
        <v>2557.5529906643001</v>
      </c>
      <c r="AX80" s="212">
        <v>2364.472426795</v>
      </c>
      <c r="AY80" s="69"/>
      <c r="AZ80" s="212">
        <v>2133.9811666906003</v>
      </c>
      <c r="BA80" s="212">
        <v>1780.3463160687002</v>
      </c>
      <c r="BB80" s="212">
        <v>1645.7973373625</v>
      </c>
      <c r="BC80" s="69"/>
      <c r="BD80" s="212">
        <v>3249.3933375147999</v>
      </c>
      <c r="BE80" s="212">
        <v>2710.9168291649003</v>
      </c>
      <c r="BF80" s="212">
        <v>2502.6566012689</v>
      </c>
      <c r="BG80" s="212"/>
      <c r="BH80" s="212">
        <v>4391.8188390042005</v>
      </c>
      <c r="BI80" s="212">
        <v>3664.0241314725004</v>
      </c>
      <c r="BJ80" s="212">
        <v>3390.6138828981002</v>
      </c>
      <c r="BK80" s="212"/>
      <c r="BL80" s="212">
        <v>3554.2326875028002</v>
      </c>
      <c r="BM80" s="212">
        <v>2965.2394174873002</v>
      </c>
      <c r="BN80" s="212">
        <v>2743.594488579</v>
      </c>
      <c r="BO80" s="212"/>
      <c r="BP80" s="212">
        <v>3275.5575210136999</v>
      </c>
      <c r="BQ80" s="212">
        <v>2732.7451884927</v>
      </c>
      <c r="BR80" s="212">
        <v>2526.7213017155</v>
      </c>
      <c r="BS80" s="212"/>
      <c r="BT80" s="212">
        <v>2722.6041325136002</v>
      </c>
      <c r="BU80" s="212">
        <v>2271.4250308736</v>
      </c>
      <c r="BV80" s="212">
        <v>2100.1786387164002</v>
      </c>
      <c r="BW80" s="212"/>
      <c r="BX80" s="212">
        <v>3957.9730018423002</v>
      </c>
      <c r="BY80" s="212">
        <v>3302.0734966734003</v>
      </c>
      <c r="BZ80" s="212">
        <v>3052.7812158360002</v>
      </c>
      <c r="CA80" s="212"/>
      <c r="CB80" s="212">
        <v>5266.1737253770998</v>
      </c>
      <c r="CC80" s="212">
        <v>4393.4844121856004</v>
      </c>
      <c r="CD80" s="212">
        <v>4068.1983092764003</v>
      </c>
      <c r="CE80" s="212"/>
      <c r="CF80" s="212">
        <v>2188.5956071892001</v>
      </c>
      <c r="CG80" s="212">
        <v>1825.9102692392</v>
      </c>
      <c r="CH80" s="212">
        <v>1685.8509276802001</v>
      </c>
      <c r="CI80" s="212"/>
      <c r="CJ80" s="212">
        <v>2912.6255895623999</v>
      </c>
      <c r="CK80" s="212">
        <v>2429.9568896882001</v>
      </c>
      <c r="CL80" s="212">
        <v>2246.8912541907002</v>
      </c>
      <c r="CM80" s="212"/>
      <c r="CN80" s="212">
        <v>3623.7179504903002</v>
      </c>
      <c r="CO80" s="212">
        <v>3023.2098597347999</v>
      </c>
      <c r="CP80" s="212">
        <v>2795.0062056890001</v>
      </c>
      <c r="CQ80" s="212"/>
      <c r="CR80" s="212">
        <v>4450.2307161824001</v>
      </c>
      <c r="CS80" s="212">
        <v>3712.7562252567</v>
      </c>
      <c r="CT80" s="212">
        <v>3437.5460938035003</v>
      </c>
      <c r="CU80" s="212"/>
      <c r="CV80" s="212">
        <v>3442.4428310445001</v>
      </c>
      <c r="CW80" s="212">
        <v>2871.9749303277999</v>
      </c>
      <c r="CX80" s="212">
        <v>2655.6267601720001</v>
      </c>
      <c r="CY80" s="212"/>
      <c r="CZ80" s="212">
        <v>4550.7868441733999</v>
      </c>
      <c r="DA80" s="212">
        <v>3796.6485926409</v>
      </c>
      <c r="DB80" s="212">
        <v>3511.3201439244999</v>
      </c>
      <c r="DC80" s="212"/>
      <c r="DD80" s="212">
        <v>4420.1790077794003</v>
      </c>
      <c r="DE80" s="212">
        <v>3687.6845661521002</v>
      </c>
      <c r="DF80" s="212">
        <v>3412.8791623022003</v>
      </c>
      <c r="DG80" s="212"/>
      <c r="DH80" s="212">
        <v>3138.0419716503002</v>
      </c>
      <c r="DI80" s="212">
        <v>2618.0181676863999</v>
      </c>
      <c r="DJ80" s="212">
        <v>2417.6619272154999</v>
      </c>
      <c r="DK80" s="212"/>
      <c r="DL80" s="212">
        <v>4180.1722309000997</v>
      </c>
      <c r="DM80" s="212">
        <v>3487.4507554146003</v>
      </c>
      <c r="DN80" s="212">
        <v>3228.7278853793</v>
      </c>
      <c r="DO80" s="212"/>
      <c r="DP80" s="212">
        <v>2669.8168427175001</v>
      </c>
      <c r="DQ80" s="212">
        <v>2227.3854402761999</v>
      </c>
      <c r="DR80" s="212">
        <v>2059.8689149735001</v>
      </c>
      <c r="DS80" s="212"/>
      <c r="DT80" s="212">
        <v>2552.4084985609002</v>
      </c>
      <c r="DU80" s="212">
        <v>2129.4335387985002</v>
      </c>
      <c r="DV80" s="212">
        <v>1967.7454284099001</v>
      </c>
      <c r="DW80" s="212"/>
      <c r="DX80" s="212">
        <v>3897.3727812191</v>
      </c>
      <c r="DY80" s="212">
        <v>3251.5157029949</v>
      </c>
      <c r="DZ80" s="212">
        <v>3008.9872892940002</v>
      </c>
      <c r="EA80" s="212"/>
      <c r="EB80" s="212">
        <v>2583.5450630329001</v>
      </c>
      <c r="EC80" s="212">
        <v>2155.4102759497</v>
      </c>
      <c r="ED80" s="212">
        <v>1991.8256496338001</v>
      </c>
    </row>
    <row r="81" spans="1:134" s="11" customFormat="1" ht="12.75" x14ac:dyDescent="0.2">
      <c r="A81" s="256"/>
      <c r="B81" s="77" t="s">
        <v>88</v>
      </c>
      <c r="C81" s="120"/>
      <c r="D81" s="213">
        <v>3695.7017744497002</v>
      </c>
      <c r="E81" s="213">
        <v>3076.1309826904003</v>
      </c>
      <c r="F81" s="213">
        <v>2823.7018253716001</v>
      </c>
      <c r="G81" s="70"/>
      <c r="H81" s="213">
        <v>3455.6835657813003</v>
      </c>
      <c r="I81" s="213">
        <v>2876.3509427534</v>
      </c>
      <c r="J81" s="213">
        <v>2639.9633392093001</v>
      </c>
      <c r="K81" s="213"/>
      <c r="L81" s="213">
        <v>5709.3688113987</v>
      </c>
      <c r="M81" s="213">
        <v>4752.2141569350006</v>
      </c>
      <c r="N81" s="213">
        <v>4364.3983597367005</v>
      </c>
      <c r="O81" s="213"/>
      <c r="P81" s="213">
        <v>6690.6772754640006</v>
      </c>
      <c r="Q81" s="213">
        <v>5569.0098710148004</v>
      </c>
      <c r="R81" s="213">
        <v>5114.1969913289004</v>
      </c>
      <c r="S81" s="213"/>
      <c r="T81" s="213">
        <v>3468.7848021609002</v>
      </c>
      <c r="U81" s="213">
        <v>2887.2558051039</v>
      </c>
      <c r="V81" s="213">
        <v>2650.1648160068003</v>
      </c>
      <c r="W81" s="213"/>
      <c r="X81" s="213">
        <v>4595.4227942727002</v>
      </c>
      <c r="Y81" s="213">
        <v>3825.0170870805</v>
      </c>
      <c r="Z81" s="213">
        <v>3513.0366340619003</v>
      </c>
      <c r="AA81" s="213"/>
      <c r="AB81" s="213">
        <v>4694.2206024081997</v>
      </c>
      <c r="AC81" s="213">
        <v>3907.2518065398999</v>
      </c>
      <c r="AD81" s="213">
        <v>3587.8843619405002</v>
      </c>
      <c r="AE81" s="213"/>
      <c r="AF81" s="213">
        <v>1876.9651277029</v>
      </c>
      <c r="AG81" s="213">
        <v>1562.2988366306001</v>
      </c>
      <c r="AH81" s="213">
        <v>1432.7484385571001</v>
      </c>
      <c r="AI81" s="213"/>
      <c r="AJ81" s="213">
        <v>5086.9363628571</v>
      </c>
      <c r="AK81" s="213">
        <v>4234.1302160639998</v>
      </c>
      <c r="AL81" s="213">
        <v>3887.9492975626999</v>
      </c>
      <c r="AM81" s="213"/>
      <c r="AN81" s="213">
        <v>5146.5590581645001</v>
      </c>
      <c r="AO81" s="213">
        <v>4283.7573860848006</v>
      </c>
      <c r="AP81" s="213">
        <v>3935.4422726359003</v>
      </c>
      <c r="AQ81" s="213"/>
      <c r="AR81" s="213">
        <v>3419.4739695672001</v>
      </c>
      <c r="AS81" s="213">
        <v>2846.2117519900003</v>
      </c>
      <c r="AT81" s="213">
        <v>2611.8194935392003</v>
      </c>
      <c r="AU81" s="213"/>
      <c r="AV81" s="213">
        <v>3124.3475456403003</v>
      </c>
      <c r="AW81" s="213">
        <v>2600.5621861271002</v>
      </c>
      <c r="AX81" s="213">
        <v>2385.8174495265002</v>
      </c>
      <c r="AY81" s="70"/>
      <c r="AZ81" s="213">
        <v>2276.0198621894001</v>
      </c>
      <c r="BA81" s="213">
        <v>1894.4535145404</v>
      </c>
      <c r="BB81" s="213">
        <v>1738.0482450833001</v>
      </c>
      <c r="BC81" s="70"/>
      <c r="BD81" s="213">
        <v>2977.4273952454</v>
      </c>
      <c r="BE81" s="213">
        <v>2478.2726578606002</v>
      </c>
      <c r="BF81" s="213">
        <v>2271.5484966026002</v>
      </c>
      <c r="BG81" s="213"/>
      <c r="BH81" s="213">
        <v>4510.7508175335006</v>
      </c>
      <c r="BI81" s="213">
        <v>3754.5400554071002</v>
      </c>
      <c r="BJ81" s="213">
        <v>3447.0849745131</v>
      </c>
      <c r="BK81" s="213"/>
      <c r="BL81" s="213">
        <v>3559.3671299815001</v>
      </c>
      <c r="BM81" s="213">
        <v>2962.6523392668</v>
      </c>
      <c r="BN81" s="213">
        <v>2719.7147253992002</v>
      </c>
      <c r="BO81" s="213"/>
      <c r="BP81" s="213">
        <v>3411.2400828922</v>
      </c>
      <c r="BQ81" s="213">
        <v>2839.3582460919001</v>
      </c>
      <c r="BR81" s="213">
        <v>2605.2191054427999</v>
      </c>
      <c r="BS81" s="213"/>
      <c r="BT81" s="213">
        <v>2612.0947965887999</v>
      </c>
      <c r="BU81" s="213">
        <v>2174.1867239024</v>
      </c>
      <c r="BV81" s="213">
        <v>1995.1731196689</v>
      </c>
      <c r="BW81" s="213"/>
      <c r="BX81" s="213">
        <v>4096.5808032520999</v>
      </c>
      <c r="BY81" s="213">
        <v>3409.8041186927003</v>
      </c>
      <c r="BZ81" s="213">
        <v>3128.2653765596001</v>
      </c>
      <c r="CA81" s="213"/>
      <c r="CB81" s="213">
        <v>5089.2973935982</v>
      </c>
      <c r="CC81" s="213">
        <v>4236.0954286966999</v>
      </c>
      <c r="CD81" s="213">
        <v>3890.9330079097999</v>
      </c>
      <c r="CE81" s="213"/>
      <c r="CF81" s="213">
        <v>2148.0253209310999</v>
      </c>
      <c r="CG81" s="213">
        <v>1787.9167867389001</v>
      </c>
      <c r="CH81" s="213">
        <v>1639.2076784265</v>
      </c>
      <c r="CI81" s="213"/>
      <c r="CJ81" s="213">
        <v>2940.2187012868999</v>
      </c>
      <c r="CK81" s="213">
        <v>2447.3018644101003</v>
      </c>
      <c r="CL81" s="213">
        <v>2245.4262659558999</v>
      </c>
      <c r="CM81" s="213"/>
      <c r="CN81" s="213">
        <v>3908.7672693847003</v>
      </c>
      <c r="CO81" s="213">
        <v>3253.4768320884</v>
      </c>
      <c r="CP81" s="213">
        <v>2985.2253484872003</v>
      </c>
      <c r="CQ81" s="213"/>
      <c r="CR81" s="213">
        <v>4578.5282242121002</v>
      </c>
      <c r="CS81" s="213">
        <v>3810.9548294703</v>
      </c>
      <c r="CT81" s="213">
        <v>3500.2567850061</v>
      </c>
      <c r="CU81" s="213"/>
      <c r="CV81" s="213">
        <v>3410.2699339351002</v>
      </c>
      <c r="CW81" s="213">
        <v>2838.5507390345001</v>
      </c>
      <c r="CX81" s="213">
        <v>2604.3350310272999</v>
      </c>
      <c r="CY81" s="213"/>
      <c r="CZ81" s="213">
        <v>4461.8401954141</v>
      </c>
      <c r="DA81" s="213">
        <v>3713.8291189554002</v>
      </c>
      <c r="DB81" s="213">
        <v>3408.4585390111001</v>
      </c>
      <c r="DC81" s="213"/>
      <c r="DD81" s="213">
        <v>4545.6023276758006</v>
      </c>
      <c r="DE81" s="213">
        <v>3783.5488382271001</v>
      </c>
      <c r="DF81" s="213">
        <v>3474.0987432817001</v>
      </c>
      <c r="DG81" s="213"/>
      <c r="DH81" s="213">
        <v>2992.3500808252002</v>
      </c>
      <c r="DI81" s="213">
        <v>2490.6936101609999</v>
      </c>
      <c r="DJ81" s="213">
        <v>2283.4749618553001</v>
      </c>
      <c r="DK81" s="213"/>
      <c r="DL81" s="213">
        <v>4138.3834065728997</v>
      </c>
      <c r="DM81" s="213">
        <v>3444.5986695196002</v>
      </c>
      <c r="DN81" s="213">
        <v>3163.6300742318999</v>
      </c>
      <c r="DO81" s="213"/>
      <c r="DP81" s="213">
        <v>2858.5404120356002</v>
      </c>
      <c r="DQ81" s="213">
        <v>2379.3166395426001</v>
      </c>
      <c r="DR81" s="213">
        <v>2183.6334473187003</v>
      </c>
      <c r="DS81" s="213"/>
      <c r="DT81" s="213">
        <v>2399.7036806157003</v>
      </c>
      <c r="DU81" s="213">
        <v>1997.4021963169</v>
      </c>
      <c r="DV81" s="213">
        <v>1831.6855465913</v>
      </c>
      <c r="DW81" s="213"/>
      <c r="DX81" s="213">
        <v>3975.6649005103</v>
      </c>
      <c r="DY81" s="213">
        <v>3309.1593217300001</v>
      </c>
      <c r="DZ81" s="213">
        <v>3038.3838590153</v>
      </c>
      <c r="EA81" s="213"/>
      <c r="EB81" s="213">
        <v>2758.2664685005002</v>
      </c>
      <c r="EC81" s="213">
        <v>2295.8532533469001</v>
      </c>
      <c r="ED81" s="213">
        <v>2105.8659577783001</v>
      </c>
    </row>
    <row r="82" spans="1:134" s="11" customFormat="1" ht="12.75" x14ac:dyDescent="0.2">
      <c r="A82" s="256"/>
      <c r="B82" s="77" t="s">
        <v>89</v>
      </c>
      <c r="C82" s="120"/>
      <c r="D82" s="213">
        <v>3790.9566923387001</v>
      </c>
      <c r="E82" s="213">
        <v>3124.2603366636999</v>
      </c>
      <c r="F82" s="213">
        <v>2841.8638100132002</v>
      </c>
      <c r="G82" s="70"/>
      <c r="H82" s="213">
        <v>3417.2170138174001</v>
      </c>
      <c r="I82" s="213">
        <v>2816.2483627465999</v>
      </c>
      <c r="J82" s="213">
        <v>2561.2056919137003</v>
      </c>
      <c r="K82" s="213"/>
      <c r="L82" s="213">
        <v>5840.4963467866</v>
      </c>
      <c r="M82" s="213">
        <v>4813.3578311700003</v>
      </c>
      <c r="N82" s="213">
        <v>4380.1133170652001</v>
      </c>
      <c r="O82" s="213"/>
      <c r="P82" s="213">
        <v>6933.1661473542999</v>
      </c>
      <c r="Q82" s="213">
        <v>5713.8653273076006</v>
      </c>
      <c r="R82" s="213">
        <v>5199.5013378625999</v>
      </c>
      <c r="S82" s="213"/>
      <c r="T82" s="213">
        <v>3635.2267888178003</v>
      </c>
      <c r="U82" s="213">
        <v>2995.9178626424</v>
      </c>
      <c r="V82" s="213">
        <v>2724.7961672833999</v>
      </c>
      <c r="W82" s="213"/>
      <c r="X82" s="213">
        <v>4718.1225628628999</v>
      </c>
      <c r="Y82" s="213">
        <v>3888.3702408051004</v>
      </c>
      <c r="Z82" s="213">
        <v>3538.7179267779002</v>
      </c>
      <c r="AA82" s="213"/>
      <c r="AB82" s="213">
        <v>4904.7098491903998</v>
      </c>
      <c r="AC82" s="213">
        <v>4042.143365984</v>
      </c>
      <c r="AD82" s="213">
        <v>3678.0117719185</v>
      </c>
      <c r="AE82" s="213"/>
      <c r="AF82" s="213">
        <v>1884.9117294742</v>
      </c>
      <c r="AG82" s="213">
        <v>1553.4218490044</v>
      </c>
      <c r="AH82" s="213">
        <v>1411.8354502</v>
      </c>
      <c r="AI82" s="213"/>
      <c r="AJ82" s="213">
        <v>5208.3915555478998</v>
      </c>
      <c r="AK82" s="213">
        <v>4292.4181085208002</v>
      </c>
      <c r="AL82" s="213">
        <v>3905.8188284217003</v>
      </c>
      <c r="AM82" s="213"/>
      <c r="AN82" s="213">
        <v>5295.7182360819997</v>
      </c>
      <c r="AO82" s="213">
        <v>4364.3870879809001</v>
      </c>
      <c r="AP82" s="213">
        <v>3973.1544812448001</v>
      </c>
      <c r="AQ82" s="213"/>
      <c r="AR82" s="213">
        <v>3507.3888876975002</v>
      </c>
      <c r="AS82" s="213">
        <v>2890.5621658073001</v>
      </c>
      <c r="AT82" s="213">
        <v>2628.5544418578002</v>
      </c>
      <c r="AU82" s="213"/>
      <c r="AV82" s="213">
        <v>3144.4132688937002</v>
      </c>
      <c r="AW82" s="213">
        <v>2591.4212309356003</v>
      </c>
      <c r="AX82" s="213">
        <v>2356.3197602378</v>
      </c>
      <c r="AY82" s="70"/>
      <c r="AZ82" s="213">
        <v>2127.0397393405001</v>
      </c>
      <c r="BA82" s="213">
        <v>1752.9680319375</v>
      </c>
      <c r="BB82" s="213">
        <v>1593.3502341003</v>
      </c>
      <c r="BC82" s="70"/>
      <c r="BD82" s="213">
        <v>2892.3063706252001</v>
      </c>
      <c r="BE82" s="213">
        <v>2383.6510961695003</v>
      </c>
      <c r="BF82" s="213">
        <v>2165.1096334813001</v>
      </c>
      <c r="BG82" s="213"/>
      <c r="BH82" s="213">
        <v>4497.140211332</v>
      </c>
      <c r="BI82" s="213">
        <v>3706.2509363599002</v>
      </c>
      <c r="BJ82" s="213">
        <v>3371.6675931445002</v>
      </c>
      <c r="BK82" s="213"/>
      <c r="BL82" s="213">
        <v>3655.6635203082001</v>
      </c>
      <c r="BM82" s="213">
        <v>3012.7604896593002</v>
      </c>
      <c r="BN82" s="213">
        <v>2740.627506244</v>
      </c>
      <c r="BO82" s="213"/>
      <c r="BP82" s="213">
        <v>3401.5554884485</v>
      </c>
      <c r="BQ82" s="213">
        <v>2803.3411505326999</v>
      </c>
      <c r="BR82" s="213">
        <v>2548.8346230135003</v>
      </c>
      <c r="BS82" s="213"/>
      <c r="BT82" s="213">
        <v>2593.1552448101002</v>
      </c>
      <c r="BU82" s="213">
        <v>2137.1101639184999</v>
      </c>
      <c r="BV82" s="213">
        <v>1943.3993517447</v>
      </c>
      <c r="BW82" s="213"/>
      <c r="BX82" s="213">
        <v>4125.3551609719998</v>
      </c>
      <c r="BY82" s="213">
        <v>3399.8498400478002</v>
      </c>
      <c r="BZ82" s="213">
        <v>3091.1188722285001</v>
      </c>
      <c r="CA82" s="213"/>
      <c r="CB82" s="213">
        <v>5343.2057749126006</v>
      </c>
      <c r="CC82" s="213">
        <v>4403.5232338392998</v>
      </c>
      <c r="CD82" s="213">
        <v>4008.0669232601999</v>
      </c>
      <c r="CE82" s="213"/>
      <c r="CF82" s="213">
        <v>2205.0854002793999</v>
      </c>
      <c r="CG82" s="213">
        <v>1817.2881977185</v>
      </c>
      <c r="CH82" s="213">
        <v>1650.8199663323001</v>
      </c>
      <c r="CI82" s="213"/>
      <c r="CJ82" s="213">
        <v>3038.9138515667</v>
      </c>
      <c r="CK82" s="213">
        <v>2504.4754618736001</v>
      </c>
      <c r="CL82" s="213">
        <v>2277.0310433252002</v>
      </c>
      <c r="CM82" s="213"/>
      <c r="CN82" s="213">
        <v>3804.2122149983002</v>
      </c>
      <c r="CO82" s="213">
        <v>3135.1846776805</v>
      </c>
      <c r="CP82" s="213">
        <v>2851.1106566513999</v>
      </c>
      <c r="CQ82" s="213"/>
      <c r="CR82" s="213">
        <v>4705.4046714908</v>
      </c>
      <c r="CS82" s="213">
        <v>3877.8889805839003</v>
      </c>
      <c r="CT82" s="213">
        <v>3529.2000871760001</v>
      </c>
      <c r="CU82" s="213"/>
      <c r="CV82" s="213">
        <v>3566.1664967797001</v>
      </c>
      <c r="CW82" s="213">
        <v>2939.0028544362999</v>
      </c>
      <c r="CX82" s="213">
        <v>2672.1694301176003</v>
      </c>
      <c r="CY82" s="213"/>
      <c r="CZ82" s="213">
        <v>4692.5906080164004</v>
      </c>
      <c r="DA82" s="213">
        <v>3867.328461561</v>
      </c>
      <c r="DB82" s="213">
        <v>3517.2016434707002</v>
      </c>
      <c r="DC82" s="213"/>
      <c r="DD82" s="213">
        <v>4411.7869778540999</v>
      </c>
      <c r="DE82" s="213">
        <v>3635.9083438160001</v>
      </c>
      <c r="DF82" s="213">
        <v>3308.1400508559</v>
      </c>
      <c r="DG82" s="213"/>
      <c r="DH82" s="213">
        <v>3479.2264819917</v>
      </c>
      <c r="DI82" s="213">
        <v>2867.3525397756002</v>
      </c>
      <c r="DJ82" s="213">
        <v>2604.9585193495</v>
      </c>
      <c r="DK82" s="213"/>
      <c r="DL82" s="213">
        <v>4357.0576510129004</v>
      </c>
      <c r="DM82" s="213">
        <v>3590.8039865312003</v>
      </c>
      <c r="DN82" s="213">
        <v>3267.9504155990003</v>
      </c>
      <c r="DO82" s="213"/>
      <c r="DP82" s="213">
        <v>2763.9844466888999</v>
      </c>
      <c r="DQ82" s="213">
        <v>2277.8964991600001</v>
      </c>
      <c r="DR82" s="213">
        <v>2071.4670911926</v>
      </c>
      <c r="DS82" s="213"/>
      <c r="DT82" s="213">
        <v>2660.7007739414003</v>
      </c>
      <c r="DU82" s="213">
        <v>2192.7768028992</v>
      </c>
      <c r="DV82" s="213">
        <v>1992.7118280993</v>
      </c>
      <c r="DW82" s="213"/>
      <c r="DX82" s="213">
        <v>3997.8601194514004</v>
      </c>
      <c r="DY82" s="213">
        <v>3294.7767058310001</v>
      </c>
      <c r="DZ82" s="213">
        <v>2997.6382305159</v>
      </c>
      <c r="EA82" s="213"/>
      <c r="EB82" s="213">
        <v>2742.6237840056001</v>
      </c>
      <c r="EC82" s="213">
        <v>2260.2924280502002</v>
      </c>
      <c r="ED82" s="213">
        <v>2053.9597795266</v>
      </c>
    </row>
    <row r="83" spans="1:134" s="11" customFormat="1" ht="12.75" x14ac:dyDescent="0.2">
      <c r="A83" s="257"/>
      <c r="B83" s="78" t="s">
        <v>134</v>
      </c>
      <c r="C83" s="121"/>
      <c r="D83" s="214">
        <v>3867.7323801221</v>
      </c>
      <c r="E83" s="214">
        <v>3139.6109979114003</v>
      </c>
      <c r="F83" s="214">
        <v>2871.3642623484002</v>
      </c>
      <c r="G83" s="71"/>
      <c r="H83" s="214">
        <v>3451.5668831946</v>
      </c>
      <c r="I83" s="214">
        <v>2801.7908897208999</v>
      </c>
      <c r="J83" s="214">
        <v>2561.4289508827001</v>
      </c>
      <c r="K83" s="214"/>
      <c r="L83" s="214">
        <v>5776.8375671232006</v>
      </c>
      <c r="M83" s="214">
        <v>4689.3168855481999</v>
      </c>
      <c r="N83" s="214">
        <v>4290.7642935053</v>
      </c>
      <c r="O83" s="214"/>
      <c r="P83" s="214">
        <v>6976.6676016730999</v>
      </c>
      <c r="Q83" s="214">
        <v>5663.2724755101999</v>
      </c>
      <c r="R83" s="214">
        <v>5181.9994155068998</v>
      </c>
      <c r="S83" s="214"/>
      <c r="T83" s="214">
        <v>3793.6464170608001</v>
      </c>
      <c r="U83" s="214">
        <v>3079.4721150834002</v>
      </c>
      <c r="V83" s="214">
        <v>2815.980259851</v>
      </c>
      <c r="W83" s="214"/>
      <c r="X83" s="214">
        <v>4766.4317204891004</v>
      </c>
      <c r="Y83" s="214">
        <v>3869.1253633141</v>
      </c>
      <c r="Z83" s="214">
        <v>3540.6261901108001</v>
      </c>
      <c r="AA83" s="214"/>
      <c r="AB83" s="214">
        <v>4948.0047479735003</v>
      </c>
      <c r="AC83" s="214">
        <v>4016.5162937062</v>
      </c>
      <c r="AD83" s="214">
        <v>3674.9712034854001</v>
      </c>
      <c r="AE83" s="214"/>
      <c r="AF83" s="214">
        <v>2004.2362850092002</v>
      </c>
      <c r="AG83" s="214">
        <v>1626.9280457893001</v>
      </c>
      <c r="AH83" s="214">
        <v>1486.4580272555002</v>
      </c>
      <c r="AI83" s="214"/>
      <c r="AJ83" s="214">
        <v>5250.5778135025002</v>
      </c>
      <c r="AK83" s="214">
        <v>4262.1283554634001</v>
      </c>
      <c r="AL83" s="214">
        <v>3899.5398465665003</v>
      </c>
      <c r="AM83" s="214"/>
      <c r="AN83" s="214">
        <v>5354.0782965079998</v>
      </c>
      <c r="AO83" s="214">
        <v>4346.1443169615004</v>
      </c>
      <c r="AP83" s="214">
        <v>3978.8386309651</v>
      </c>
      <c r="AQ83" s="214"/>
      <c r="AR83" s="214">
        <v>3405.1888709542</v>
      </c>
      <c r="AS83" s="214">
        <v>2764.1437872379001</v>
      </c>
      <c r="AT83" s="214">
        <v>2526.7963563460003</v>
      </c>
      <c r="AU83" s="214"/>
      <c r="AV83" s="214">
        <v>3234.7816416337</v>
      </c>
      <c r="AW83" s="214">
        <v>2625.8166335682999</v>
      </c>
      <c r="AX83" s="214">
        <v>2400.0911280446003</v>
      </c>
      <c r="AY83" s="71"/>
      <c r="AZ83" s="71" t="s">
        <v>91</v>
      </c>
      <c r="BA83" s="71" t="s">
        <v>91</v>
      </c>
      <c r="BB83" s="71" t="s">
        <v>91</v>
      </c>
      <c r="BC83" s="71"/>
      <c r="BD83" s="214">
        <v>2977.8322566187003</v>
      </c>
      <c r="BE83" s="214">
        <v>2417.2393495644001</v>
      </c>
      <c r="BF83" s="214">
        <v>2206.4110219284003</v>
      </c>
      <c r="BG83" s="214"/>
      <c r="BH83" s="214">
        <v>4593.5345094459999</v>
      </c>
      <c r="BI83" s="214">
        <v>3728.7769803471001</v>
      </c>
      <c r="BJ83" s="214">
        <v>3410.8039440080001</v>
      </c>
      <c r="BK83" s="214"/>
      <c r="BL83" s="214">
        <v>3857.0482317926003</v>
      </c>
      <c r="BM83" s="214">
        <v>3130.9381978565002</v>
      </c>
      <c r="BN83" s="214">
        <v>2863.5535628698999</v>
      </c>
      <c r="BO83" s="214"/>
      <c r="BP83" s="214">
        <v>3495.4249654616001</v>
      </c>
      <c r="BQ83" s="214">
        <v>2837.3924525748002</v>
      </c>
      <c r="BR83" s="214">
        <v>2593.6996700548002</v>
      </c>
      <c r="BS83" s="214"/>
      <c r="BT83" s="214">
        <v>2767.4597736896003</v>
      </c>
      <c r="BU83" s="214">
        <v>2246.4706158080003</v>
      </c>
      <c r="BV83" s="214">
        <v>2053.9106440794003</v>
      </c>
      <c r="BW83" s="214"/>
      <c r="BX83" s="214">
        <v>4389.3387514493998</v>
      </c>
      <c r="BY83" s="214">
        <v>3563.0221698985001</v>
      </c>
      <c r="BZ83" s="214">
        <v>3256.3944707354003</v>
      </c>
      <c r="CA83" s="214"/>
      <c r="CB83" s="214">
        <v>5570.1254698504999</v>
      </c>
      <c r="CC83" s="214">
        <v>4521.5194501997003</v>
      </c>
      <c r="CD83" s="214">
        <v>4138.5866472136004</v>
      </c>
      <c r="CE83" s="214"/>
      <c r="CF83" s="214">
        <v>2228.4870061085003</v>
      </c>
      <c r="CG83" s="214">
        <v>1808.9623648832001</v>
      </c>
      <c r="CH83" s="214">
        <v>1651.8555944071002</v>
      </c>
      <c r="CI83" s="214"/>
      <c r="CJ83" s="214">
        <v>2964.5701429624</v>
      </c>
      <c r="CK83" s="214">
        <v>2406.4738999937999</v>
      </c>
      <c r="CL83" s="214">
        <v>2199.8175027826001</v>
      </c>
      <c r="CM83" s="214"/>
      <c r="CN83" s="214">
        <v>3803.2760397642</v>
      </c>
      <c r="CO83" s="214">
        <v>3087.2889096220001</v>
      </c>
      <c r="CP83" s="214">
        <v>2822.3499101223001</v>
      </c>
      <c r="CQ83" s="214"/>
      <c r="CR83" s="214">
        <v>4918.9598592075999</v>
      </c>
      <c r="CS83" s="214">
        <v>3992.9392611609001</v>
      </c>
      <c r="CT83" s="214">
        <v>3654.2804527601002</v>
      </c>
      <c r="CU83" s="214"/>
      <c r="CV83" s="214">
        <v>3582.9316385725001</v>
      </c>
      <c r="CW83" s="214">
        <v>2908.4255247443002</v>
      </c>
      <c r="CX83" s="214">
        <v>2658.2489949160999</v>
      </c>
      <c r="CY83" s="214"/>
      <c r="CZ83" s="214">
        <v>4784.9794764357002</v>
      </c>
      <c r="DA83" s="214">
        <v>3884.181404641</v>
      </c>
      <c r="DB83" s="214">
        <v>3551.6781691066003</v>
      </c>
      <c r="DC83" s="214"/>
      <c r="DD83" s="214">
        <v>4629.5842199645003</v>
      </c>
      <c r="DE83" s="214">
        <v>3758.0401393488</v>
      </c>
      <c r="DF83" s="214">
        <v>3438.2695898771999</v>
      </c>
      <c r="DG83" s="214"/>
      <c r="DH83" s="214">
        <v>3337.4761269964001</v>
      </c>
      <c r="DI83" s="214">
        <v>2709.1783308063</v>
      </c>
      <c r="DJ83" s="214">
        <v>2473.5095354181999</v>
      </c>
      <c r="DK83" s="214"/>
      <c r="DL83" s="214">
        <v>4495.6060067638</v>
      </c>
      <c r="DM83" s="214">
        <v>3649.2840439665001</v>
      </c>
      <c r="DN83" s="214">
        <v>3339.6889753405003</v>
      </c>
      <c r="DO83" s="214"/>
      <c r="DP83" s="214">
        <v>2898.5713934160003</v>
      </c>
      <c r="DQ83" s="214">
        <v>2352.8997693250003</v>
      </c>
      <c r="DR83" s="214">
        <v>2151.1958670355002</v>
      </c>
      <c r="DS83" s="214"/>
      <c r="DT83" s="214">
        <v>2705.1962163095</v>
      </c>
      <c r="DU83" s="214">
        <v>2195.9285073301003</v>
      </c>
      <c r="DV83" s="214">
        <v>2006.0292209414001</v>
      </c>
      <c r="DW83" s="214"/>
      <c r="DX83" s="214">
        <v>4167.7447877179002</v>
      </c>
      <c r="DY83" s="214">
        <v>3383.1444593367</v>
      </c>
      <c r="DZ83" s="214">
        <v>3095.0958349379002</v>
      </c>
      <c r="EA83" s="214"/>
      <c r="EB83" s="214">
        <v>2662.446710015</v>
      </c>
      <c r="EC83" s="214">
        <v>2161.2268250712</v>
      </c>
      <c r="ED83" s="214">
        <v>1974.9195246782001</v>
      </c>
    </row>
    <row r="84" spans="1:134" s="11" customFormat="1" ht="12.75" x14ac:dyDescent="0.2">
      <c r="A84" s="255">
        <v>2024</v>
      </c>
      <c r="B84" s="76" t="s">
        <v>86</v>
      </c>
      <c r="C84" s="119"/>
      <c r="D84" s="212">
        <v>4108.0699210006005</v>
      </c>
      <c r="E84" s="212">
        <v>3277.5826097777999</v>
      </c>
      <c r="F84" s="212">
        <v>2965.2414891202002</v>
      </c>
      <c r="G84" s="69"/>
      <c r="H84" s="212">
        <v>4139.3419394602997</v>
      </c>
      <c r="I84" s="212">
        <v>3302.5326777774003</v>
      </c>
      <c r="J84" s="212">
        <v>2987.9859206997003</v>
      </c>
      <c r="K84" s="212"/>
      <c r="L84" s="212">
        <v>6020.9967252854003</v>
      </c>
      <c r="M84" s="212">
        <v>4803.7921797392</v>
      </c>
      <c r="N84" s="212">
        <v>4348.6088466671999</v>
      </c>
      <c r="O84" s="212"/>
      <c r="P84" s="212">
        <v>6908.9392742997006</v>
      </c>
      <c r="Q84" s="212">
        <v>5512.2282855253998</v>
      </c>
      <c r="R84" s="212">
        <v>4990.7423479475001</v>
      </c>
      <c r="S84" s="212"/>
      <c r="T84" s="212">
        <v>4113.6113299425006</v>
      </c>
      <c r="U84" s="212">
        <v>3282.0037676283</v>
      </c>
      <c r="V84" s="212">
        <v>2968.9747010462002</v>
      </c>
      <c r="W84" s="212"/>
      <c r="X84" s="212">
        <v>4832.8568415121999</v>
      </c>
      <c r="Y84" s="212">
        <v>3855.8466247887</v>
      </c>
      <c r="Z84" s="212">
        <v>3491.0440376974002</v>
      </c>
      <c r="AA84" s="212"/>
      <c r="AB84" s="212">
        <v>5388.9118185385005</v>
      </c>
      <c r="AC84" s="212">
        <v>4299.4895417374</v>
      </c>
      <c r="AD84" s="212">
        <v>3891.9285366138001</v>
      </c>
      <c r="AE84" s="212"/>
      <c r="AF84" s="212">
        <v>2145.4621970211001</v>
      </c>
      <c r="AG84" s="212">
        <v>1711.7356135894001</v>
      </c>
      <c r="AH84" s="212">
        <v>1545.9321206743</v>
      </c>
      <c r="AI84" s="212"/>
      <c r="AJ84" s="212">
        <v>5316.7295576226006</v>
      </c>
      <c r="AK84" s="212">
        <v>4241.8996448608004</v>
      </c>
      <c r="AL84" s="212">
        <v>3839.2261036288</v>
      </c>
      <c r="AM84" s="212"/>
      <c r="AN84" s="212">
        <v>5838.3153373968998</v>
      </c>
      <c r="AO84" s="212">
        <v>4658.0416566012</v>
      </c>
      <c r="AP84" s="212">
        <v>4219.4839226326003</v>
      </c>
      <c r="AQ84" s="212"/>
      <c r="AR84" s="212">
        <v>3658.4384107423002</v>
      </c>
      <c r="AS84" s="212">
        <v>2918.8485942497</v>
      </c>
      <c r="AT84" s="212">
        <v>2639.0672130880002</v>
      </c>
      <c r="AU84" s="212"/>
      <c r="AV84" s="212">
        <v>3439.5117609771</v>
      </c>
      <c r="AW84" s="212">
        <v>2744.1801504584</v>
      </c>
      <c r="AX84" s="212">
        <v>2480.7372574279002</v>
      </c>
      <c r="AY84" s="69"/>
      <c r="AZ84" s="212">
        <v>2537.7263831458999</v>
      </c>
      <c r="BA84" s="212">
        <v>2024.6996817784</v>
      </c>
      <c r="BB84" s="212">
        <v>1830.3292052720001</v>
      </c>
      <c r="BC84" s="69"/>
      <c r="BD84" s="212">
        <v>3096.3148938296999</v>
      </c>
      <c r="BE84" s="212">
        <v>2470.3639532845</v>
      </c>
      <c r="BF84" s="212">
        <v>2229.9537673391001</v>
      </c>
      <c r="BG84" s="212"/>
      <c r="BH84" s="212">
        <v>5014.7337485018998</v>
      </c>
      <c r="BI84" s="212">
        <v>4000.9553008661001</v>
      </c>
      <c r="BJ84" s="212">
        <v>3620.7007707079001</v>
      </c>
      <c r="BK84" s="212"/>
      <c r="BL84" s="212">
        <v>4013.8074975411</v>
      </c>
      <c r="BM84" s="212">
        <v>3202.3762754584</v>
      </c>
      <c r="BN84" s="212">
        <v>2898.0925862694003</v>
      </c>
      <c r="BO84" s="212"/>
      <c r="BP84" s="212">
        <v>3674.7260483546002</v>
      </c>
      <c r="BQ84" s="212">
        <v>2931.8435234547001</v>
      </c>
      <c r="BR84" s="212">
        <v>2650.2929549795999</v>
      </c>
      <c r="BS84" s="212"/>
      <c r="BT84" s="212">
        <v>2887.7925080737</v>
      </c>
      <c r="BU84" s="212">
        <v>2303.9964477537001</v>
      </c>
      <c r="BV84" s="212">
        <v>2083.4837404601999</v>
      </c>
      <c r="BW84" s="212"/>
      <c r="BX84" s="212">
        <v>4883.2384106246</v>
      </c>
      <c r="BY84" s="212">
        <v>3896.0430571649003</v>
      </c>
      <c r="BZ84" s="212">
        <v>3521.7151741103003</v>
      </c>
      <c r="CA84" s="212"/>
      <c r="CB84" s="212">
        <v>5885.8549940701005</v>
      </c>
      <c r="CC84" s="212">
        <v>4695.9706974850005</v>
      </c>
      <c r="CD84" s="212">
        <v>4252.7188129631004</v>
      </c>
      <c r="CE84" s="212"/>
      <c r="CF84" s="212">
        <v>2205.5140593444999</v>
      </c>
      <c r="CG84" s="212">
        <v>1759.6473929459</v>
      </c>
      <c r="CH84" s="212">
        <v>1588.5756606581001</v>
      </c>
      <c r="CI84" s="212"/>
      <c r="CJ84" s="212">
        <v>3266.6621362026003</v>
      </c>
      <c r="CK84" s="212">
        <v>2606.2738014521001</v>
      </c>
      <c r="CL84" s="212">
        <v>2356.7960916546999</v>
      </c>
      <c r="CM84" s="212"/>
      <c r="CN84" s="212">
        <v>3965.1855773274001</v>
      </c>
      <c r="CO84" s="212">
        <v>3163.5837614041002</v>
      </c>
      <c r="CP84" s="212">
        <v>2860.6277432050001</v>
      </c>
      <c r="CQ84" s="212"/>
      <c r="CR84" s="212">
        <v>5068.1929434722006</v>
      </c>
      <c r="CS84" s="212">
        <v>4043.6071863346001</v>
      </c>
      <c r="CT84" s="212">
        <v>3661.3057790394</v>
      </c>
      <c r="CU84" s="212"/>
      <c r="CV84" s="212">
        <v>3998.4651819593</v>
      </c>
      <c r="CW84" s="212">
        <v>3190.1355620060999</v>
      </c>
      <c r="CX84" s="212">
        <v>2883.9320196862</v>
      </c>
      <c r="CY84" s="212"/>
      <c r="CZ84" s="212">
        <v>4762.5372842326005</v>
      </c>
      <c r="DA84" s="212">
        <v>3799.7428674284001</v>
      </c>
      <c r="DB84" s="212">
        <v>3436.2751570475002</v>
      </c>
      <c r="DC84" s="212"/>
      <c r="DD84" s="212">
        <v>4550.8124132985004</v>
      </c>
      <c r="DE84" s="212">
        <v>3630.820291042</v>
      </c>
      <c r="DF84" s="212">
        <v>3285.9125192622</v>
      </c>
      <c r="DG84" s="212"/>
      <c r="DH84" s="212">
        <v>3626.7263167156002</v>
      </c>
      <c r="DI84" s="212">
        <v>2893.5474163486001</v>
      </c>
      <c r="DJ84" s="212">
        <v>2612.1980321542001</v>
      </c>
      <c r="DK84" s="212"/>
      <c r="DL84" s="212">
        <v>4621.1629884705999</v>
      </c>
      <c r="DM84" s="212">
        <v>3686.9487957184001</v>
      </c>
      <c r="DN84" s="212">
        <v>3338.4341931108002</v>
      </c>
      <c r="DO84" s="212"/>
      <c r="DP84" s="212">
        <v>2977.2344228395</v>
      </c>
      <c r="DQ84" s="212">
        <v>2375.3567872948001</v>
      </c>
      <c r="DR84" s="212">
        <v>2148.3565608316003</v>
      </c>
      <c r="DS84" s="212"/>
      <c r="DT84" s="212">
        <v>3090.6959900167003</v>
      </c>
      <c r="DU84" s="212">
        <v>2465.8809669241</v>
      </c>
      <c r="DV84" s="212">
        <v>2227.5476925830999</v>
      </c>
      <c r="DW84" s="212"/>
      <c r="DX84" s="212">
        <v>4251.8925652401003</v>
      </c>
      <c r="DY84" s="212">
        <v>3392.3300718990999</v>
      </c>
      <c r="DZ84" s="212">
        <v>3070.2953964383</v>
      </c>
      <c r="EA84" s="212"/>
      <c r="EB84" s="212">
        <v>2805.1368364847003</v>
      </c>
      <c r="EC84" s="212">
        <v>2238.0504446405002</v>
      </c>
      <c r="ED84" s="212">
        <v>2022.1126548994</v>
      </c>
    </row>
    <row r="85" spans="1:134" s="11" customFormat="1" ht="12.75" x14ac:dyDescent="0.2">
      <c r="A85" s="256"/>
      <c r="B85" s="77" t="s">
        <v>88</v>
      </c>
      <c r="C85" s="120"/>
      <c r="D85" s="213">
        <v>4217.8523138577002</v>
      </c>
      <c r="E85" s="213">
        <v>3350.8428843872002</v>
      </c>
      <c r="F85" s="213">
        <v>3047.3708807562002</v>
      </c>
      <c r="G85" s="70"/>
      <c r="H85" s="213">
        <v>3773.2285809945001</v>
      </c>
      <c r="I85" s="213">
        <v>2997.6147102761001</v>
      </c>
      <c r="J85" s="213">
        <v>2725.4236945765001</v>
      </c>
      <c r="K85" s="213"/>
      <c r="L85" s="213">
        <v>6132.0487365923</v>
      </c>
      <c r="M85" s="213">
        <v>4871.5626690429999</v>
      </c>
      <c r="N85" s="213">
        <v>4432.5618947868998</v>
      </c>
      <c r="O85" s="213"/>
      <c r="P85" s="213">
        <v>7030.8662320090998</v>
      </c>
      <c r="Q85" s="213">
        <v>5585.6218595425999</v>
      </c>
      <c r="R85" s="213">
        <v>5082.1692883620999</v>
      </c>
      <c r="S85" s="213"/>
      <c r="T85" s="213">
        <v>4195.7998985921004</v>
      </c>
      <c r="U85" s="213">
        <v>3333.3234993358001</v>
      </c>
      <c r="V85" s="213">
        <v>3031.3239238398</v>
      </c>
      <c r="W85" s="213"/>
      <c r="X85" s="213">
        <v>5062.8819677035999</v>
      </c>
      <c r="Y85" s="213">
        <v>4022.1707052743</v>
      </c>
      <c r="Z85" s="213">
        <v>3659.964578654</v>
      </c>
      <c r="AA85" s="213"/>
      <c r="AB85" s="213">
        <v>5334.5385034435003</v>
      </c>
      <c r="AC85" s="213">
        <v>4237.9863152213002</v>
      </c>
      <c r="AD85" s="213">
        <v>3855.8603938010001</v>
      </c>
      <c r="AE85" s="213"/>
      <c r="AF85" s="213">
        <v>2150.505933423</v>
      </c>
      <c r="AG85" s="213">
        <v>1708.4542010083001</v>
      </c>
      <c r="AH85" s="213">
        <v>1551.5781627087001</v>
      </c>
      <c r="AI85" s="213"/>
      <c r="AJ85" s="213">
        <v>5664.3696230364003</v>
      </c>
      <c r="AK85" s="213">
        <v>4500.0183111036004</v>
      </c>
      <c r="AL85" s="213">
        <v>4094.1769330910001</v>
      </c>
      <c r="AM85" s="213"/>
      <c r="AN85" s="213">
        <v>6757.6798105736998</v>
      </c>
      <c r="AO85" s="213">
        <v>5368.5908427452005</v>
      </c>
      <c r="AP85" s="213">
        <v>4887.0937774285003</v>
      </c>
      <c r="AQ85" s="213"/>
      <c r="AR85" s="213">
        <v>3761.7464631657999</v>
      </c>
      <c r="AS85" s="213">
        <v>2988.4928231256999</v>
      </c>
      <c r="AT85" s="213">
        <v>2716.2117322651002</v>
      </c>
      <c r="AU85" s="213"/>
      <c r="AV85" s="213">
        <v>3317.7979589758002</v>
      </c>
      <c r="AW85" s="213">
        <v>2635.8010796495</v>
      </c>
      <c r="AX85" s="213">
        <v>2395.5530715647001</v>
      </c>
      <c r="AY85" s="70"/>
      <c r="AZ85" s="213">
        <v>2736.2913087070001</v>
      </c>
      <c r="BA85" s="213">
        <v>2173.8272417143003</v>
      </c>
      <c r="BB85" s="213">
        <v>1975.7204894200001</v>
      </c>
      <c r="BC85" s="70"/>
      <c r="BD85" s="213">
        <v>3015.5100401561003</v>
      </c>
      <c r="BE85" s="213">
        <v>2395.6505844590001</v>
      </c>
      <c r="BF85" s="213">
        <v>2175.4887733858</v>
      </c>
      <c r="BG85" s="213"/>
      <c r="BH85" s="213">
        <v>4883.4096972465004</v>
      </c>
      <c r="BI85" s="213">
        <v>3879.5902316929</v>
      </c>
      <c r="BJ85" s="213">
        <v>3528.9811060599</v>
      </c>
      <c r="BK85" s="213"/>
      <c r="BL85" s="213">
        <v>4260.8414503889999</v>
      </c>
      <c r="BM85" s="213">
        <v>3384.9952992972003</v>
      </c>
      <c r="BN85" s="213">
        <v>3079.0165389987001</v>
      </c>
      <c r="BO85" s="213"/>
      <c r="BP85" s="213">
        <v>3729.0315439179003</v>
      </c>
      <c r="BQ85" s="213">
        <v>2962.5026873367001</v>
      </c>
      <c r="BR85" s="213">
        <v>2692.3596563883002</v>
      </c>
      <c r="BS85" s="213"/>
      <c r="BT85" s="213">
        <v>2856.7583428295002</v>
      </c>
      <c r="BU85" s="213">
        <v>2269.5314233818999</v>
      </c>
      <c r="BV85" s="213">
        <v>2063.2626866013002</v>
      </c>
      <c r="BW85" s="213"/>
      <c r="BX85" s="213">
        <v>4866.7928151934002</v>
      </c>
      <c r="BY85" s="213">
        <v>3866.3890674878003</v>
      </c>
      <c r="BZ85" s="213">
        <v>3513.7857776774999</v>
      </c>
      <c r="CA85" s="213"/>
      <c r="CB85" s="213">
        <v>5868.1293479307005</v>
      </c>
      <c r="CC85" s="213">
        <v>4661.8937807695002</v>
      </c>
      <c r="CD85" s="213">
        <v>4242.6383636915998</v>
      </c>
      <c r="CE85" s="213"/>
      <c r="CF85" s="213">
        <v>2365.4506520903001</v>
      </c>
      <c r="CG85" s="213">
        <v>1879.2155097238001</v>
      </c>
      <c r="CH85" s="213">
        <v>1706.3117466221001</v>
      </c>
      <c r="CI85" s="213"/>
      <c r="CJ85" s="213">
        <v>3277.9685220289002</v>
      </c>
      <c r="CK85" s="213">
        <v>2604.1588656858003</v>
      </c>
      <c r="CL85" s="213">
        <v>2367.4473826976</v>
      </c>
      <c r="CM85" s="213"/>
      <c r="CN85" s="213">
        <v>4100.9817692958004</v>
      </c>
      <c r="CO85" s="213">
        <v>3257.9959083674003</v>
      </c>
      <c r="CP85" s="213">
        <v>2961.8907173580001</v>
      </c>
      <c r="CQ85" s="213"/>
      <c r="CR85" s="213">
        <v>5168.7433887685002</v>
      </c>
      <c r="CS85" s="213">
        <v>4106.2715611391004</v>
      </c>
      <c r="CT85" s="213">
        <v>3736.9232291505</v>
      </c>
      <c r="CU85" s="213"/>
      <c r="CV85" s="213">
        <v>3896.9971587934001</v>
      </c>
      <c r="CW85" s="213">
        <v>3095.9417799237003</v>
      </c>
      <c r="CX85" s="213">
        <v>2813.6475096416002</v>
      </c>
      <c r="CY85" s="213"/>
      <c r="CZ85" s="213">
        <v>4949.4639984332998</v>
      </c>
      <c r="DA85" s="213">
        <v>3932.0666032311001</v>
      </c>
      <c r="DB85" s="213">
        <v>3575.0879453091002</v>
      </c>
      <c r="DC85" s="213"/>
      <c r="DD85" s="213">
        <v>4682.4267057007</v>
      </c>
      <c r="DE85" s="213">
        <v>3719.9207181608003</v>
      </c>
      <c r="DF85" s="213">
        <v>3383.9793929673001</v>
      </c>
      <c r="DG85" s="213"/>
      <c r="DH85" s="213">
        <v>3423.3083108956002</v>
      </c>
      <c r="DI85" s="213">
        <v>2719.6230311195</v>
      </c>
      <c r="DJ85" s="213">
        <v>2469.4809902164002</v>
      </c>
      <c r="DK85" s="213"/>
      <c r="DL85" s="213">
        <v>4584.6181021967004</v>
      </c>
      <c r="DM85" s="213">
        <v>3642.2173661477</v>
      </c>
      <c r="DN85" s="213">
        <v>3314.4159906755003</v>
      </c>
      <c r="DO85" s="213"/>
      <c r="DP85" s="213">
        <v>3149.8548098738001</v>
      </c>
      <c r="DQ85" s="213">
        <v>2502.3798348371001</v>
      </c>
      <c r="DR85" s="213">
        <v>2275.0478152435003</v>
      </c>
      <c r="DS85" s="213"/>
      <c r="DT85" s="213">
        <v>3059.2302066009001</v>
      </c>
      <c r="DU85" s="213">
        <v>2430.3837609040002</v>
      </c>
      <c r="DV85" s="213">
        <v>2207.6618356847002</v>
      </c>
      <c r="DW85" s="213"/>
      <c r="DX85" s="213">
        <v>4438.4323455725998</v>
      </c>
      <c r="DY85" s="213">
        <v>3526.0811276233003</v>
      </c>
      <c r="DZ85" s="213">
        <v>3207.5137807122001</v>
      </c>
      <c r="EA85" s="213"/>
      <c r="EB85" s="213">
        <v>2928.4791698509002</v>
      </c>
      <c r="EC85" s="213">
        <v>2326.5095262181999</v>
      </c>
      <c r="ED85" s="213">
        <v>2114.0292487951001</v>
      </c>
    </row>
    <row r="86" spans="1:134" s="11" customFormat="1" ht="12.75" x14ac:dyDescent="0.2">
      <c r="A86" s="256"/>
      <c r="B86" s="77" t="s">
        <v>89</v>
      </c>
      <c r="C86" s="120"/>
      <c r="D86" s="213">
        <v>4265.4132170237999</v>
      </c>
      <c r="E86" s="213">
        <v>3346.4538033879003</v>
      </c>
      <c r="F86" s="213">
        <v>3018.8556898768002</v>
      </c>
      <c r="G86" s="70"/>
      <c r="H86" s="213">
        <v>4335.8529168816003</v>
      </c>
      <c r="I86" s="213">
        <v>3401.7176640047001</v>
      </c>
      <c r="J86" s="213">
        <v>3068.5265838978003</v>
      </c>
      <c r="K86" s="213"/>
      <c r="L86" s="213">
        <v>6293.4368740601003</v>
      </c>
      <c r="M86" s="213">
        <v>4937.5511098254001</v>
      </c>
      <c r="N86" s="213">
        <v>4455.8044043346999</v>
      </c>
      <c r="O86" s="213"/>
      <c r="P86" s="213">
        <v>7457.2788658079999</v>
      </c>
      <c r="Q86" s="213">
        <v>5850.6498558702006</v>
      </c>
      <c r="R86" s="213">
        <v>5279.8802215836004</v>
      </c>
      <c r="S86" s="213"/>
      <c r="T86" s="213">
        <v>4079.5286096171003</v>
      </c>
      <c r="U86" s="213">
        <v>3200.6169946668001</v>
      </c>
      <c r="V86" s="213">
        <v>2887.0357593108001</v>
      </c>
      <c r="W86" s="213"/>
      <c r="X86" s="213">
        <v>5135.1982850888999</v>
      </c>
      <c r="Y86" s="213">
        <v>4028.8485447788003</v>
      </c>
      <c r="Z86" s="213">
        <v>3635.9199383553</v>
      </c>
      <c r="AA86" s="213"/>
      <c r="AB86" s="213">
        <v>5609.8013057805001</v>
      </c>
      <c r="AC86" s="213">
        <v>4401.2009999534002</v>
      </c>
      <c r="AD86" s="213">
        <v>3971.6074496646002</v>
      </c>
      <c r="AE86" s="213"/>
      <c r="AF86" s="213">
        <v>2170.3395694188002</v>
      </c>
      <c r="AG86" s="213">
        <v>1702.7520517209</v>
      </c>
      <c r="AH86" s="213">
        <v>1534.6219964071001</v>
      </c>
      <c r="AI86" s="213"/>
      <c r="AJ86" s="213">
        <v>5633.6874333780006</v>
      </c>
      <c r="AK86" s="213">
        <v>4419.9409949972005</v>
      </c>
      <c r="AL86" s="213">
        <v>3988.7229600157002</v>
      </c>
      <c r="AM86" s="213"/>
      <c r="AN86" s="213">
        <v>6956.6615142519004</v>
      </c>
      <c r="AO86" s="213">
        <v>5457.8877118719001</v>
      </c>
      <c r="AP86" s="213">
        <v>4927.1217998016</v>
      </c>
      <c r="AQ86" s="213"/>
      <c r="AR86" s="213">
        <v>3898.4971256063</v>
      </c>
      <c r="AS86" s="213">
        <v>3058.5877310581</v>
      </c>
      <c r="AT86" s="213">
        <v>2757.9419058938001</v>
      </c>
      <c r="AU86" s="213"/>
      <c r="AV86" s="213">
        <v>3436.3700441523001</v>
      </c>
      <c r="AW86" s="213">
        <v>2696.0233438123</v>
      </c>
      <c r="AX86" s="213">
        <v>2430.8360000428002</v>
      </c>
      <c r="AY86" s="70"/>
      <c r="AZ86" s="213">
        <v>2461.6336939191001</v>
      </c>
      <c r="BA86" s="213">
        <v>1931.2884868189001</v>
      </c>
      <c r="BB86" s="213">
        <v>1741.3734307976001</v>
      </c>
      <c r="BC86" s="70"/>
      <c r="BD86" s="213">
        <v>3304.3383938599</v>
      </c>
      <c r="BE86" s="213">
        <v>2592.4371738898003</v>
      </c>
      <c r="BF86" s="213">
        <v>2335.3643185175001</v>
      </c>
      <c r="BG86" s="213"/>
      <c r="BH86" s="213">
        <v>4806.0273098584003</v>
      </c>
      <c r="BI86" s="213">
        <v>3770.5956145284999</v>
      </c>
      <c r="BJ86" s="213">
        <v>3401.9558243915003</v>
      </c>
      <c r="BK86" s="213"/>
      <c r="BL86" s="213">
        <v>4128.5898105343003</v>
      </c>
      <c r="BM86" s="213">
        <v>3239.1082343322</v>
      </c>
      <c r="BN86" s="213">
        <v>2922.2860329508999</v>
      </c>
      <c r="BO86" s="213"/>
      <c r="BP86" s="213">
        <v>3696.2660702095</v>
      </c>
      <c r="BQ86" s="213">
        <v>2899.9262251119003</v>
      </c>
      <c r="BR86" s="213">
        <v>2614.6661239290002</v>
      </c>
      <c r="BS86" s="213"/>
      <c r="BT86" s="213">
        <v>3026.9641124639002</v>
      </c>
      <c r="BU86" s="213">
        <v>2374.8216295774</v>
      </c>
      <c r="BV86" s="213">
        <v>2141.1564149102001</v>
      </c>
      <c r="BW86" s="213"/>
      <c r="BX86" s="213">
        <v>4841.0947023949002</v>
      </c>
      <c r="BY86" s="213">
        <v>3798.1079335367003</v>
      </c>
      <c r="BZ86" s="213">
        <v>3424.3758366881002</v>
      </c>
      <c r="CA86" s="213"/>
      <c r="CB86" s="213">
        <v>5991.8863273092002</v>
      </c>
      <c r="CC86" s="213">
        <v>4700.9679412685</v>
      </c>
      <c r="CD86" s="213">
        <v>4242.9829202254004</v>
      </c>
      <c r="CE86" s="213"/>
      <c r="CF86" s="213">
        <v>2255.0640117721</v>
      </c>
      <c r="CG86" s="213">
        <v>1769.2230869823002</v>
      </c>
      <c r="CH86" s="213">
        <v>1594.2923022879002</v>
      </c>
      <c r="CI86" s="213"/>
      <c r="CJ86" s="213">
        <v>3363.9251156769001</v>
      </c>
      <c r="CK86" s="213">
        <v>2639.1862698648001</v>
      </c>
      <c r="CL86" s="213">
        <v>2380.3702421047001</v>
      </c>
      <c r="CM86" s="213"/>
      <c r="CN86" s="213">
        <v>4441.9185055834005</v>
      </c>
      <c r="CO86" s="213">
        <v>3484.9320150324002</v>
      </c>
      <c r="CP86" s="213">
        <v>3142.2432317286002</v>
      </c>
      <c r="CQ86" s="213"/>
      <c r="CR86" s="213">
        <v>5400.4730215607005</v>
      </c>
      <c r="CS86" s="213">
        <v>4236.9713234268002</v>
      </c>
      <c r="CT86" s="213">
        <v>3824.0091441912</v>
      </c>
      <c r="CU86" s="213"/>
      <c r="CV86" s="213">
        <v>3847.4941075418001</v>
      </c>
      <c r="CW86" s="213">
        <v>3018.5730278858</v>
      </c>
      <c r="CX86" s="213">
        <v>2721.9340809607002</v>
      </c>
      <c r="CY86" s="213"/>
      <c r="CZ86" s="213">
        <v>4710.7485657902998</v>
      </c>
      <c r="DA86" s="213">
        <v>3695.844142808</v>
      </c>
      <c r="DB86" s="213">
        <v>3333.3157095903002</v>
      </c>
      <c r="DC86" s="213"/>
      <c r="DD86" s="213">
        <v>4714.5045573218003</v>
      </c>
      <c r="DE86" s="213">
        <v>3698.7909269779002</v>
      </c>
      <c r="DF86" s="213">
        <v>3337.5261039841002</v>
      </c>
      <c r="DG86" s="213"/>
      <c r="DH86" s="213">
        <v>3350.0516994075001</v>
      </c>
      <c r="DI86" s="213">
        <v>2628.3018035122</v>
      </c>
      <c r="DJ86" s="213">
        <v>2368.0413545195001</v>
      </c>
      <c r="DK86" s="213"/>
      <c r="DL86" s="213">
        <v>4764.8133617928997</v>
      </c>
      <c r="DM86" s="213">
        <v>3738.2609809915002</v>
      </c>
      <c r="DN86" s="213">
        <v>3373.9313499924001</v>
      </c>
      <c r="DO86" s="213"/>
      <c r="DP86" s="213">
        <v>3199.2524650454002</v>
      </c>
      <c r="DQ86" s="213">
        <v>2509.9914205076002</v>
      </c>
      <c r="DR86" s="213">
        <v>2263.7759350480001</v>
      </c>
      <c r="DS86" s="213"/>
      <c r="DT86" s="213">
        <v>3099.6685728573002</v>
      </c>
      <c r="DU86" s="213">
        <v>2431.8623207432001</v>
      </c>
      <c r="DV86" s="213">
        <v>2192.2073664734999</v>
      </c>
      <c r="DW86" s="213"/>
      <c r="DX86" s="213">
        <v>4590.9534773686</v>
      </c>
      <c r="DY86" s="213">
        <v>3601.8582359617003</v>
      </c>
      <c r="DZ86" s="213">
        <v>3249.7752705162002</v>
      </c>
      <c r="EA86" s="213"/>
      <c r="EB86" s="213">
        <v>3245.7142907125999</v>
      </c>
      <c r="EC86" s="213">
        <v>2546.4433057776</v>
      </c>
      <c r="ED86" s="213">
        <v>2295.3350969484</v>
      </c>
    </row>
    <row r="87" spans="1:134" s="11" customFormat="1" ht="12.75" x14ac:dyDescent="0.2">
      <c r="A87" s="257"/>
      <c r="B87" s="78" t="s">
        <v>90</v>
      </c>
      <c r="C87" s="121"/>
      <c r="D87" s="214">
        <v>4242.0332071310004</v>
      </c>
      <c r="E87" s="214">
        <v>3294.9671157032003</v>
      </c>
      <c r="F87" s="214">
        <v>2994.6356194636001</v>
      </c>
      <c r="G87" s="71"/>
      <c r="H87" s="214">
        <v>4325.9718161396004</v>
      </c>
      <c r="I87" s="214">
        <v>3360.1657935344001</v>
      </c>
      <c r="J87" s="214">
        <v>3053.7599251495003</v>
      </c>
      <c r="K87" s="214"/>
      <c r="L87" s="214">
        <v>5966.8346849299005</v>
      </c>
      <c r="M87" s="214">
        <v>4634.6935801047002</v>
      </c>
      <c r="N87" s="214">
        <v>4212.8647568275001</v>
      </c>
      <c r="O87" s="214"/>
      <c r="P87" s="214">
        <v>7540.6135954013007</v>
      </c>
      <c r="Q87" s="214">
        <v>5857.1144109161005</v>
      </c>
      <c r="R87" s="214">
        <v>5323.9708718781003</v>
      </c>
      <c r="S87" s="214"/>
      <c r="T87" s="214">
        <v>4105.1915312643005</v>
      </c>
      <c r="U87" s="214">
        <v>3188.6763819860003</v>
      </c>
      <c r="V87" s="214">
        <v>2897.8732251164001</v>
      </c>
      <c r="W87" s="214"/>
      <c r="X87" s="214">
        <v>5107.9072953162004</v>
      </c>
      <c r="Y87" s="214">
        <v>3967.5282456146001</v>
      </c>
      <c r="Z87" s="214">
        <v>3606.4326271962</v>
      </c>
      <c r="AA87" s="214"/>
      <c r="AB87" s="214">
        <v>5412.7149670467006</v>
      </c>
      <c r="AC87" s="214">
        <v>4204.2852925131001</v>
      </c>
      <c r="AD87" s="214">
        <v>3821.5026705427003</v>
      </c>
      <c r="AE87" s="214"/>
      <c r="AF87" s="214">
        <v>2211.2238513333</v>
      </c>
      <c r="AG87" s="214">
        <v>1717.5513532883001</v>
      </c>
      <c r="AH87" s="214">
        <v>1560.4613834493</v>
      </c>
      <c r="AI87" s="214"/>
      <c r="AJ87" s="214">
        <v>5815.3865713571004</v>
      </c>
      <c r="AK87" s="214">
        <v>4517.0574066965</v>
      </c>
      <c r="AL87" s="214">
        <v>4105.8186866096003</v>
      </c>
      <c r="AM87" s="214"/>
      <c r="AN87" s="214">
        <v>6881.7545213419999</v>
      </c>
      <c r="AO87" s="214">
        <v>5345.3506229148998</v>
      </c>
      <c r="AP87" s="214">
        <v>4859.4087162569003</v>
      </c>
      <c r="AQ87" s="214"/>
      <c r="AR87" s="214">
        <v>4043.9127534773002</v>
      </c>
      <c r="AS87" s="214">
        <v>3141.07855617</v>
      </c>
      <c r="AT87" s="214">
        <v>2854.2987218379999</v>
      </c>
      <c r="AU87" s="214"/>
      <c r="AV87" s="214">
        <v>3443.2923842198002</v>
      </c>
      <c r="AW87" s="214">
        <v>2674.5512403541002</v>
      </c>
      <c r="AX87" s="214">
        <v>2430.2762698593001</v>
      </c>
      <c r="AY87" s="71"/>
      <c r="AZ87" s="214">
        <v>2442.6071276858002</v>
      </c>
      <c r="BA87" s="214">
        <v>1897.2765580376001</v>
      </c>
      <c r="BB87" s="214">
        <v>1724.0372306910001</v>
      </c>
      <c r="BC87" s="71"/>
      <c r="BD87" s="214">
        <v>3341.1029420014002</v>
      </c>
      <c r="BE87" s="214">
        <v>2595.1763662687999</v>
      </c>
      <c r="BF87" s="214">
        <v>2357.5902503419002</v>
      </c>
      <c r="BG87" s="214"/>
      <c r="BH87" s="214">
        <v>4885.9295720128002</v>
      </c>
      <c r="BI87" s="214">
        <v>3795.1087328502999</v>
      </c>
      <c r="BJ87" s="214">
        <v>3449.4866512096</v>
      </c>
      <c r="BK87" s="214"/>
      <c r="BL87" s="214">
        <v>4068.6532464011002</v>
      </c>
      <c r="BM87" s="214">
        <v>3160.2955463796002</v>
      </c>
      <c r="BN87" s="214">
        <v>2872.4390170536999</v>
      </c>
      <c r="BO87" s="214"/>
      <c r="BP87" s="214">
        <v>3914.5380859338002</v>
      </c>
      <c r="BQ87" s="214">
        <v>3040.5877645269002</v>
      </c>
      <c r="BR87" s="214">
        <v>2762.796940836</v>
      </c>
      <c r="BS87" s="214"/>
      <c r="BT87" s="214">
        <v>2778.1633572133001</v>
      </c>
      <c r="BU87" s="214">
        <v>2157.9173139619002</v>
      </c>
      <c r="BV87" s="214">
        <v>1960.8603148683001</v>
      </c>
      <c r="BW87" s="214"/>
      <c r="BX87" s="214">
        <v>4844.1867888178003</v>
      </c>
      <c r="BY87" s="214">
        <v>3762.6853426435</v>
      </c>
      <c r="BZ87" s="214">
        <v>3419.2186870850001</v>
      </c>
      <c r="CA87" s="214"/>
      <c r="CB87" s="214">
        <v>6105.5413849770002</v>
      </c>
      <c r="CC87" s="214">
        <v>4742.4329572069</v>
      </c>
      <c r="CD87" s="214">
        <v>4311.0403875120001</v>
      </c>
      <c r="CE87" s="214"/>
      <c r="CF87" s="214">
        <v>2332.1696225502001</v>
      </c>
      <c r="CG87" s="214">
        <v>1811.4950636471001</v>
      </c>
      <c r="CH87" s="214">
        <v>1645.6730906591001</v>
      </c>
      <c r="CI87" s="214"/>
      <c r="CJ87" s="214">
        <v>3292.6597807579001</v>
      </c>
      <c r="CK87" s="214">
        <v>2557.5485082384002</v>
      </c>
      <c r="CL87" s="214">
        <v>2324.2422161540999</v>
      </c>
      <c r="CM87" s="214"/>
      <c r="CN87" s="214">
        <v>4444.8243981025998</v>
      </c>
      <c r="CO87" s="214">
        <v>3452.4836350181999</v>
      </c>
      <c r="CP87" s="214">
        <v>3137.3690263693002</v>
      </c>
      <c r="CQ87" s="214"/>
      <c r="CR87" s="214">
        <v>5665.2139566669002</v>
      </c>
      <c r="CS87" s="214">
        <v>4400.4119673699997</v>
      </c>
      <c r="CT87" s="214">
        <v>3999.9734840876004</v>
      </c>
      <c r="CU87" s="214"/>
      <c r="CV87" s="214">
        <v>3801.5238736972001</v>
      </c>
      <c r="CW87" s="214">
        <v>2952.8048324413003</v>
      </c>
      <c r="CX87" s="214">
        <v>2683.2099955450003</v>
      </c>
      <c r="CY87" s="214"/>
      <c r="CZ87" s="214">
        <v>4773.8699207592999</v>
      </c>
      <c r="DA87" s="214">
        <v>3708.0672487675001</v>
      </c>
      <c r="DB87" s="214">
        <v>3369.6519410259002</v>
      </c>
      <c r="DC87" s="214"/>
      <c r="DD87" s="214">
        <v>4802.1984253699002</v>
      </c>
      <c r="DE87" s="214">
        <v>3730.0711998379002</v>
      </c>
      <c r="DF87" s="214">
        <v>3390.2442505270001</v>
      </c>
      <c r="DG87" s="214"/>
      <c r="DH87" s="214">
        <v>3361.8725029911002</v>
      </c>
      <c r="DI87" s="214">
        <v>2611.3089652201002</v>
      </c>
      <c r="DJ87" s="214">
        <v>2372.1012777837</v>
      </c>
      <c r="DK87" s="214"/>
      <c r="DL87" s="214">
        <v>4645.4734392216005</v>
      </c>
      <c r="DM87" s="214">
        <v>3608.3362556843999</v>
      </c>
      <c r="DN87" s="214">
        <v>3279.9985241376003</v>
      </c>
      <c r="DO87" s="214"/>
      <c r="DP87" s="214">
        <v>3237.5707650386003</v>
      </c>
      <c r="DQ87" s="214">
        <v>2514.7585331560999</v>
      </c>
      <c r="DR87" s="214">
        <v>2285.4129154165003</v>
      </c>
      <c r="DS87" s="214"/>
      <c r="DT87" s="214">
        <v>2851.3021698447001</v>
      </c>
      <c r="DU87" s="214">
        <v>2214.7273318790003</v>
      </c>
      <c r="DV87" s="214">
        <v>2012.2802993897001</v>
      </c>
      <c r="DW87" s="214"/>
      <c r="DX87" s="214">
        <v>4766.6474054827004</v>
      </c>
      <c r="DY87" s="214">
        <v>3702.4572148128</v>
      </c>
      <c r="DZ87" s="214">
        <v>3365.1325291925</v>
      </c>
      <c r="EA87" s="214"/>
      <c r="EB87" s="214">
        <v>3061.6271762004003</v>
      </c>
      <c r="EC87" s="214">
        <v>2378.0956851458</v>
      </c>
      <c r="ED87" s="214">
        <v>2160.5447865842002</v>
      </c>
    </row>
    <row r="88" spans="1:134" s="123" customFormat="1" ht="12.75" x14ac:dyDescent="0.2">
      <c r="A88" s="258">
        <v>2025</v>
      </c>
      <c r="B88" s="76" t="s">
        <v>86</v>
      </c>
      <c r="C88" s="119"/>
      <c r="D88" s="212">
        <v>4423.6667105768001</v>
      </c>
      <c r="E88" s="212">
        <v>3402.7894803167001</v>
      </c>
      <c r="F88" s="212">
        <v>3109.3579707217</v>
      </c>
      <c r="G88" s="69"/>
      <c r="H88" s="212">
        <v>4780.6168963538003</v>
      </c>
      <c r="I88" s="212">
        <v>3677.3640395291</v>
      </c>
      <c r="J88" s="212">
        <v>3359.8549878715999</v>
      </c>
      <c r="K88" s="212"/>
      <c r="L88" s="212">
        <v>6207.6790512465996</v>
      </c>
      <c r="M88" s="212">
        <v>4775.0941367845999</v>
      </c>
      <c r="N88" s="212">
        <v>4361.6554194321998</v>
      </c>
      <c r="O88" s="212"/>
      <c r="P88" s="212">
        <v>7728.8274301834999</v>
      </c>
      <c r="Q88" s="212">
        <v>5945.1975917919999</v>
      </c>
      <c r="R88" s="212">
        <v>5430.7691072755006</v>
      </c>
      <c r="S88" s="212"/>
      <c r="T88" s="212">
        <v>4289.3443134960999</v>
      </c>
      <c r="U88" s="212">
        <v>3299.4655027972999</v>
      </c>
      <c r="V88" s="212">
        <v>3015.4492933252</v>
      </c>
      <c r="W88" s="212"/>
      <c r="X88" s="212">
        <v>5151.6906943579997</v>
      </c>
      <c r="Y88" s="212">
        <v>3962.8028166528002</v>
      </c>
      <c r="Z88" s="212">
        <v>3619.8204915216002</v>
      </c>
      <c r="AA88" s="212"/>
      <c r="AB88" s="212">
        <v>5784.7018412553998</v>
      </c>
      <c r="AC88" s="212">
        <v>4449.7300226367997</v>
      </c>
      <c r="AD88" s="212">
        <v>4064.8526800845998</v>
      </c>
      <c r="AE88" s="212"/>
      <c r="AF88" s="212">
        <v>2226.6526763499</v>
      </c>
      <c r="AG88" s="212">
        <v>1712.7941138256999</v>
      </c>
      <c r="AH88" s="212">
        <v>1566.4232551529999</v>
      </c>
      <c r="AI88" s="212"/>
      <c r="AJ88" s="212">
        <v>5871.1639766202006</v>
      </c>
      <c r="AK88" s="212">
        <v>4516.2387503314003</v>
      </c>
      <c r="AL88" s="212">
        <v>4125.3262375499999</v>
      </c>
      <c r="AM88" s="212"/>
      <c r="AN88" s="212">
        <v>7328.8379661223998</v>
      </c>
      <c r="AO88" s="212">
        <v>5637.5161976917998</v>
      </c>
      <c r="AP88" s="212">
        <v>5148.1112673163998</v>
      </c>
      <c r="AQ88" s="212"/>
      <c r="AR88" s="212">
        <v>4095.3856228784998</v>
      </c>
      <c r="AS88" s="212">
        <v>3150.2678721368002</v>
      </c>
      <c r="AT88" s="212">
        <v>2879.4923804465002</v>
      </c>
      <c r="AU88" s="212"/>
      <c r="AV88" s="212">
        <v>3602.4908623910001</v>
      </c>
      <c r="AW88" s="212">
        <v>2771.1215178511002</v>
      </c>
      <c r="AX88" s="212">
        <v>2533.5386796076</v>
      </c>
      <c r="AY88" s="69"/>
      <c r="AZ88" s="212">
        <v>2855.0948112329002</v>
      </c>
      <c r="BA88" s="212">
        <v>2196.2067272702002</v>
      </c>
      <c r="BB88" s="212">
        <v>2007.9333480928999</v>
      </c>
      <c r="BC88" s="69"/>
      <c r="BD88" s="212">
        <v>3347.7350974822998</v>
      </c>
      <c r="BE88" s="212">
        <v>2575.1573339290999</v>
      </c>
      <c r="BF88" s="212">
        <v>2355.9070968610999</v>
      </c>
      <c r="BG88" s="212"/>
      <c r="BH88" s="212">
        <v>5498.4229269520001</v>
      </c>
      <c r="BI88" s="212">
        <v>4229.5174836363003</v>
      </c>
      <c r="BJ88" s="212">
        <v>3864.1810776402999</v>
      </c>
      <c r="BK88" s="212"/>
      <c r="BL88" s="212">
        <v>3977.2841627561002</v>
      </c>
      <c r="BM88" s="212">
        <v>3059.4214245159001</v>
      </c>
      <c r="BN88" s="212">
        <v>2795.1333868626002</v>
      </c>
      <c r="BO88" s="212"/>
      <c r="BP88" s="212">
        <v>3791.0630065307</v>
      </c>
      <c r="BQ88" s="212">
        <v>2916.1756890492002</v>
      </c>
      <c r="BR88" s="212">
        <v>2666.0259012803999</v>
      </c>
      <c r="BS88" s="212"/>
      <c r="BT88" s="212">
        <v>3268.5542294465999</v>
      </c>
      <c r="BU88" s="212">
        <v>2514.2495299686002</v>
      </c>
      <c r="BV88" s="212">
        <v>2297.7765451787</v>
      </c>
      <c r="BW88" s="212"/>
      <c r="BX88" s="212">
        <v>5056.5170489319999</v>
      </c>
      <c r="BY88" s="212">
        <v>3889.5929885515002</v>
      </c>
      <c r="BZ88" s="212">
        <v>3555.2886379833999</v>
      </c>
      <c r="CA88" s="212"/>
      <c r="CB88" s="212">
        <v>6194.7008368192</v>
      </c>
      <c r="CC88" s="212">
        <v>4765.11098606</v>
      </c>
      <c r="CD88" s="212">
        <v>4351.9831894993004</v>
      </c>
      <c r="CE88" s="212"/>
      <c r="CF88" s="212">
        <v>2450.0389903822002</v>
      </c>
      <c r="CG88" s="212">
        <v>1884.6281712192999</v>
      </c>
      <c r="CH88" s="212">
        <v>1723.9409541128</v>
      </c>
      <c r="CI88" s="212"/>
      <c r="CJ88" s="212">
        <v>3458.4902554472001</v>
      </c>
      <c r="CK88" s="212">
        <v>2660.3528314814998</v>
      </c>
      <c r="CL88" s="212">
        <v>2431.4598175018</v>
      </c>
      <c r="CM88" s="212"/>
      <c r="CN88" s="212">
        <v>4837.3603500333002</v>
      </c>
      <c r="CO88" s="212">
        <v>3721.0124515570001</v>
      </c>
      <c r="CP88" s="212">
        <v>3400.8959371873002</v>
      </c>
      <c r="CQ88" s="212"/>
      <c r="CR88" s="212">
        <v>5962.9313191141</v>
      </c>
      <c r="CS88" s="212">
        <v>4586.8283693294998</v>
      </c>
      <c r="CT88" s="212">
        <v>4189.6463703966001</v>
      </c>
      <c r="CU88" s="212"/>
      <c r="CV88" s="212">
        <v>3658.7437226903999</v>
      </c>
      <c r="CW88" s="212">
        <v>2814.3925538011999</v>
      </c>
      <c r="CX88" s="212">
        <v>2572.4967837615</v>
      </c>
      <c r="CY88" s="212"/>
      <c r="CZ88" s="212">
        <v>5059.3610477072998</v>
      </c>
      <c r="DA88" s="212">
        <v>3891.7806599443002</v>
      </c>
      <c r="DB88" s="212">
        <v>3557.3196356547001</v>
      </c>
      <c r="DC88" s="212"/>
      <c r="DD88" s="212">
        <v>4940.9177987992998</v>
      </c>
      <c r="DE88" s="212">
        <v>3800.6713002734</v>
      </c>
      <c r="DF88" s="212">
        <v>3472.5247303726001</v>
      </c>
      <c r="DG88" s="212"/>
      <c r="DH88" s="212">
        <v>3415.4176272253999</v>
      </c>
      <c r="DI88" s="212">
        <v>2627.2203430297</v>
      </c>
      <c r="DJ88" s="212">
        <v>2403.3746544424998</v>
      </c>
      <c r="DK88" s="212"/>
      <c r="DL88" s="212">
        <v>4878.5097060415001</v>
      </c>
      <c r="DM88" s="212">
        <v>3752.6655133510999</v>
      </c>
      <c r="DN88" s="212">
        <v>3427.6359689603</v>
      </c>
      <c r="DO88" s="212"/>
      <c r="DP88" s="212">
        <v>3389.6741411735002</v>
      </c>
      <c r="DQ88" s="212">
        <v>2607.4178422413001</v>
      </c>
      <c r="DR88" s="212">
        <v>2382.8039621345001</v>
      </c>
      <c r="DS88" s="212"/>
      <c r="DT88" s="212">
        <v>3280.2570802053001</v>
      </c>
      <c r="DU88" s="212">
        <v>2523.2516406738</v>
      </c>
      <c r="DV88" s="212">
        <v>2307.6029193970999</v>
      </c>
      <c r="DW88" s="212"/>
      <c r="DX88" s="212">
        <v>4868.2159523107002</v>
      </c>
      <c r="DY88" s="212">
        <v>3744.7473135409</v>
      </c>
      <c r="DZ88" s="212">
        <v>3421.3948771526002</v>
      </c>
      <c r="EA88" s="212"/>
      <c r="EB88" s="212">
        <v>3138.3893066807</v>
      </c>
      <c r="EC88" s="212">
        <v>2414.1235804174999</v>
      </c>
      <c r="ED88" s="212">
        <v>2207.3496732545</v>
      </c>
    </row>
    <row r="89" spans="1:134" s="123" customFormat="1" ht="12.75" x14ac:dyDescent="0.2">
      <c r="A89" s="259"/>
      <c r="B89" s="77" t="s">
        <v>88</v>
      </c>
      <c r="C89" s="120"/>
      <c r="D89" s="213">
        <v>4442.3227020916001</v>
      </c>
      <c r="E89" s="213">
        <v>3386.168906119</v>
      </c>
      <c r="F89" s="213">
        <v>3052.5828991454</v>
      </c>
      <c r="G89" s="70"/>
      <c r="H89" s="213">
        <v>4304.7661404</v>
      </c>
      <c r="I89" s="213">
        <v>3281.3161560444</v>
      </c>
      <c r="J89" s="213">
        <v>2957.8888572556002</v>
      </c>
      <c r="K89" s="213"/>
      <c r="L89" s="213">
        <v>6366.9114287603006</v>
      </c>
      <c r="M89" s="213">
        <v>4853.1903136912006</v>
      </c>
      <c r="N89" s="213">
        <v>4373.9481477054014</v>
      </c>
      <c r="O89" s="213"/>
      <c r="P89" s="213">
        <v>7471.0641987266999</v>
      </c>
      <c r="Q89" s="213">
        <v>5694.8328570177</v>
      </c>
      <c r="R89" s="213">
        <v>5132.7149859256006</v>
      </c>
      <c r="S89" s="213"/>
      <c r="T89" s="213">
        <v>4161.7951422625001</v>
      </c>
      <c r="U89" s="213">
        <v>3172.3362415186002</v>
      </c>
      <c r="V89" s="213">
        <v>2860.0748567761998</v>
      </c>
      <c r="W89" s="213"/>
      <c r="X89" s="213">
        <v>5502.8363847014998</v>
      </c>
      <c r="Y89" s="213">
        <v>4194.5474723307998</v>
      </c>
      <c r="Z89" s="213">
        <v>3780.3614834897999</v>
      </c>
      <c r="AA89" s="213"/>
      <c r="AB89" s="213">
        <v>5785.0891316014004</v>
      </c>
      <c r="AC89" s="213">
        <v>4409.6951640483003</v>
      </c>
      <c r="AD89" s="213">
        <v>3974.4279217307999</v>
      </c>
      <c r="AE89" s="213"/>
      <c r="AF89" s="213">
        <v>2217.9040490272</v>
      </c>
      <c r="AG89" s="213">
        <v>1690.6015684172</v>
      </c>
      <c r="AH89" s="213">
        <v>1524.7932186836999</v>
      </c>
      <c r="AI89" s="213"/>
      <c r="AJ89" s="213">
        <v>6403.5937329658</v>
      </c>
      <c r="AK89" s="213">
        <v>4881.1514696529002</v>
      </c>
      <c r="AL89" s="213">
        <v>4399.3900980945</v>
      </c>
      <c r="AM89" s="213"/>
      <c r="AN89" s="213">
        <v>7555.9238523670001</v>
      </c>
      <c r="AO89" s="213">
        <v>5759.5172889715996</v>
      </c>
      <c r="AP89" s="213">
        <v>5189.7197053428999</v>
      </c>
      <c r="AQ89" s="213"/>
      <c r="AR89" s="213">
        <v>4150.4803045279996</v>
      </c>
      <c r="AS89" s="213">
        <v>3163.7114849928998</v>
      </c>
      <c r="AT89" s="213">
        <v>2852.7640042727999</v>
      </c>
      <c r="AU89" s="213"/>
      <c r="AV89" s="213">
        <v>3606.4681220212001</v>
      </c>
      <c r="AW89" s="213">
        <v>2749.0371669638998</v>
      </c>
      <c r="AX89" s="213">
        <v>2479.0839650926</v>
      </c>
      <c r="AY89" s="70"/>
      <c r="AZ89" s="213">
        <v>2645.9214349755998</v>
      </c>
      <c r="BA89" s="213">
        <v>2016.858632744</v>
      </c>
      <c r="BB89" s="213">
        <v>1818.9777500559001</v>
      </c>
      <c r="BC89" s="70"/>
      <c r="BD89" s="213">
        <v>3420.7160189945998</v>
      </c>
      <c r="BE89" s="213">
        <v>2607.4472740868</v>
      </c>
      <c r="BF89" s="213">
        <v>2352.5150526580001</v>
      </c>
      <c r="BG89" s="213"/>
      <c r="BH89" s="213">
        <v>5323.7776026886004</v>
      </c>
      <c r="BI89" s="213">
        <v>4058.0595760925999</v>
      </c>
      <c r="BJ89" s="213">
        <v>3657.7450646658999</v>
      </c>
      <c r="BK89" s="213"/>
      <c r="BL89" s="213">
        <v>4039.4712675455999</v>
      </c>
      <c r="BM89" s="213">
        <v>3079.0946359847999</v>
      </c>
      <c r="BN89" s="213">
        <v>2775.5073933393001</v>
      </c>
      <c r="BO89" s="213"/>
      <c r="BP89" s="213">
        <v>3778.9205632264998</v>
      </c>
      <c r="BQ89" s="213">
        <v>2880.4893673902998</v>
      </c>
      <c r="BR89" s="213">
        <v>2597.7317461972998</v>
      </c>
      <c r="BS89" s="213"/>
      <c r="BT89" s="213">
        <v>3013.1623481622</v>
      </c>
      <c r="BU89" s="213">
        <v>2296.7887154238001</v>
      </c>
      <c r="BV89" s="213">
        <v>2071.0245053357999</v>
      </c>
      <c r="BW89" s="213"/>
      <c r="BX89" s="213">
        <v>4868.7527624642998</v>
      </c>
      <c r="BY89" s="213">
        <v>3711.2160285148002</v>
      </c>
      <c r="BZ89" s="213">
        <v>3346.2268634615998</v>
      </c>
      <c r="CA89" s="213"/>
      <c r="CB89" s="213">
        <v>6218.7677994625001</v>
      </c>
      <c r="CC89" s="213">
        <v>4740.2675512516998</v>
      </c>
      <c r="CD89" s="213">
        <v>4271.7002548426999</v>
      </c>
      <c r="CE89" s="213"/>
      <c r="CF89" s="213">
        <v>2477.1145552388998</v>
      </c>
      <c r="CG89" s="213">
        <v>1888.1852684621999</v>
      </c>
      <c r="CH89" s="213">
        <v>1703.6446019530999</v>
      </c>
      <c r="CI89" s="213"/>
      <c r="CJ89" s="213">
        <v>3399.5097705865001</v>
      </c>
      <c r="CK89" s="213">
        <v>2591.2827710124998</v>
      </c>
      <c r="CL89" s="213">
        <v>2336.5303639631002</v>
      </c>
      <c r="CM89" s="213"/>
      <c r="CN89" s="213">
        <v>4645.4743067267</v>
      </c>
      <c r="CO89" s="213">
        <v>3541.0216021014999</v>
      </c>
      <c r="CP89" s="213">
        <v>3192.3956332882999</v>
      </c>
      <c r="CQ89" s="213"/>
      <c r="CR89" s="213">
        <v>6038.5654374333999</v>
      </c>
      <c r="CS89" s="213">
        <v>4602.9079589769999</v>
      </c>
      <c r="CT89" s="213">
        <v>4148.0557600316997</v>
      </c>
      <c r="CU89" s="213"/>
      <c r="CV89" s="213">
        <v>3452.5177851479998</v>
      </c>
      <c r="CW89" s="213">
        <v>2631.6882306605999</v>
      </c>
      <c r="CX89" s="213">
        <v>2372.8668039643999</v>
      </c>
      <c r="CY89" s="213"/>
      <c r="CZ89" s="213">
        <v>5220.9258978155003</v>
      </c>
      <c r="DA89" s="213">
        <v>3979.6606689580999</v>
      </c>
      <c r="DB89" s="213">
        <v>3588.1444974925998</v>
      </c>
      <c r="DC89" s="213"/>
      <c r="DD89" s="213">
        <v>5153.7934802090003</v>
      </c>
      <c r="DE89" s="213">
        <v>3928.488856297</v>
      </c>
      <c r="DF89" s="213">
        <v>3541.0079222392001</v>
      </c>
      <c r="DG89" s="213"/>
      <c r="DH89" s="213">
        <v>3493.8327884906998</v>
      </c>
      <c r="DI89" s="213">
        <v>2663.1806703272</v>
      </c>
      <c r="DJ89" s="213">
        <v>2403.0032726693998</v>
      </c>
      <c r="DK89" s="213"/>
      <c r="DL89" s="213">
        <v>5032.3782383013004</v>
      </c>
      <c r="DM89" s="213">
        <v>3835.9398578455998</v>
      </c>
      <c r="DN89" s="213">
        <v>3457.2304467503</v>
      </c>
      <c r="DO89" s="213"/>
      <c r="DP89" s="213">
        <v>3401.9181795539998</v>
      </c>
      <c r="DQ89" s="213">
        <v>2593.1185853164002</v>
      </c>
      <c r="DR89" s="213">
        <v>2337.7897836566999</v>
      </c>
      <c r="DS89" s="213"/>
      <c r="DT89" s="213">
        <v>3178.0294999149</v>
      </c>
      <c r="DU89" s="213">
        <v>2422.4590145767002</v>
      </c>
      <c r="DV89" s="213">
        <v>2185.1365289746</v>
      </c>
      <c r="DW89" s="213"/>
      <c r="DX89" s="213">
        <v>5078.6535444166002</v>
      </c>
      <c r="DY89" s="213">
        <v>3871.2132977095998</v>
      </c>
      <c r="DZ89" s="213">
        <v>3489.3780316967</v>
      </c>
      <c r="EA89" s="213"/>
      <c r="EB89" s="213">
        <v>3204.7630198799002</v>
      </c>
      <c r="EC89" s="213">
        <v>2442.8366908797002</v>
      </c>
      <c r="ED89" s="213">
        <v>2203.4611339281</v>
      </c>
    </row>
    <row r="90" spans="1:134" s="123" customFormat="1" ht="12.75" x14ac:dyDescent="0.2">
      <c r="A90" s="259"/>
      <c r="B90" s="77" t="s">
        <v>89</v>
      </c>
      <c r="C90" s="120"/>
      <c r="D90" s="213">
        <v>4416.6073760091003</v>
      </c>
      <c r="E90" s="213">
        <v>3344.2187899232999</v>
      </c>
      <c r="F90" s="213">
        <v>2999.6321518557002</v>
      </c>
      <c r="G90" s="70"/>
      <c r="H90" s="213">
        <v>4556.0085590089002</v>
      </c>
      <c r="I90" s="213">
        <v>3449.7722194759999</v>
      </c>
      <c r="J90" s="213">
        <v>3094.2307263089001</v>
      </c>
      <c r="K90" s="213"/>
      <c r="L90" s="213">
        <v>6139.5129957180998</v>
      </c>
      <c r="M90" s="213">
        <v>4648.7887587173</v>
      </c>
      <c r="N90" s="213">
        <v>4167.7107283984014</v>
      </c>
      <c r="O90" s="213"/>
      <c r="P90" s="213">
        <v>7684.5341951167002</v>
      </c>
      <c r="Q90" s="213">
        <v>5818.6661070922</v>
      </c>
      <c r="R90" s="213">
        <v>5216.8189056546998</v>
      </c>
      <c r="S90" s="213"/>
      <c r="T90" s="213">
        <v>4137.0589130126</v>
      </c>
      <c r="U90" s="213">
        <v>3132.5469923065998</v>
      </c>
      <c r="V90" s="213">
        <v>2810.3153302777</v>
      </c>
      <c r="W90" s="213"/>
      <c r="X90" s="213">
        <v>5353.4285023186003</v>
      </c>
      <c r="Y90" s="213">
        <v>4053.5720438303001</v>
      </c>
      <c r="Z90" s="213">
        <v>3634.3184597070999</v>
      </c>
      <c r="AA90" s="213"/>
      <c r="AB90" s="213">
        <v>6103.1926241292003</v>
      </c>
      <c r="AC90" s="213">
        <v>4621.2872719915003</v>
      </c>
      <c r="AD90" s="213">
        <v>4143.6642322292</v>
      </c>
      <c r="AE90" s="213"/>
      <c r="AF90" s="213">
        <v>2394.2491164879002</v>
      </c>
      <c r="AG90" s="213">
        <v>1812.9057444882999</v>
      </c>
      <c r="AH90" s="213">
        <v>1627.7146604601</v>
      </c>
      <c r="AI90" s="213"/>
      <c r="AJ90" s="213">
        <v>5862.5936057848003</v>
      </c>
      <c r="AK90" s="213">
        <v>4439.1076736066998</v>
      </c>
      <c r="AL90" s="213">
        <v>3980.2884562606</v>
      </c>
      <c r="AM90" s="213"/>
      <c r="AN90" s="213">
        <v>6809.1744283068001</v>
      </c>
      <c r="AO90" s="213">
        <v>5155.8508892374002</v>
      </c>
      <c r="AP90" s="213">
        <v>4620.4512207747002</v>
      </c>
      <c r="AQ90" s="213"/>
      <c r="AR90" s="213">
        <v>4135.8618175423999</v>
      </c>
      <c r="AS90" s="213">
        <v>3131.6405614596001</v>
      </c>
      <c r="AT90" s="213">
        <v>2810.7114635916</v>
      </c>
      <c r="AU90" s="213"/>
      <c r="AV90" s="213">
        <v>3831.4247501319001</v>
      </c>
      <c r="AW90" s="213">
        <v>2901.1233172251</v>
      </c>
      <c r="AX90" s="213">
        <v>2603.7145429963002</v>
      </c>
      <c r="AY90" s="70"/>
      <c r="AZ90" s="213">
        <v>2731.7227877467999</v>
      </c>
      <c r="BA90" s="213">
        <v>2068.4380335159999</v>
      </c>
      <c r="BB90" s="213">
        <v>1856.5871436977</v>
      </c>
      <c r="BC90" s="70"/>
      <c r="BD90" s="213">
        <v>3595.6034752322998</v>
      </c>
      <c r="BE90" s="213">
        <v>2722.5613868922001</v>
      </c>
      <c r="BF90" s="213">
        <v>2445.7373370946998</v>
      </c>
      <c r="BG90" s="213"/>
      <c r="BH90" s="213">
        <v>5366.6938883144003</v>
      </c>
      <c r="BI90" s="213">
        <v>4063.6164850327</v>
      </c>
      <c r="BJ90" s="213">
        <v>3643.7266896083001</v>
      </c>
      <c r="BK90" s="213"/>
      <c r="BL90" s="213">
        <v>3911.9884206808001</v>
      </c>
      <c r="BM90" s="213">
        <v>2962.1254661366002</v>
      </c>
      <c r="BN90" s="213">
        <v>2656.4655687034001</v>
      </c>
      <c r="BO90" s="213"/>
      <c r="BP90" s="213">
        <v>3761.112023489</v>
      </c>
      <c r="BQ90" s="213">
        <v>2847.8830987516999</v>
      </c>
      <c r="BR90" s="213">
        <v>2555.9872813266002</v>
      </c>
      <c r="BS90" s="213"/>
      <c r="BT90" s="213">
        <v>3200.8186314867999</v>
      </c>
      <c r="BU90" s="213">
        <v>2423.6335492939002</v>
      </c>
      <c r="BV90" s="213">
        <v>2175.0022895480001</v>
      </c>
      <c r="BW90" s="213"/>
      <c r="BX90" s="213">
        <v>5214.6957313884996</v>
      </c>
      <c r="BY90" s="213">
        <v>3948.5247304007999</v>
      </c>
      <c r="BZ90" s="213">
        <v>3543.0738745479998</v>
      </c>
      <c r="CA90" s="213"/>
      <c r="CB90" s="213">
        <v>6349.8709982816999</v>
      </c>
      <c r="CC90" s="213">
        <v>4808.0701086071003</v>
      </c>
      <c r="CD90" s="213">
        <v>4309.7370880565004</v>
      </c>
      <c r="CE90" s="213"/>
      <c r="CF90" s="213">
        <v>2443.6233980850998</v>
      </c>
      <c r="CG90" s="213">
        <v>1850.2915445377</v>
      </c>
      <c r="CH90" s="213">
        <v>1662.4582312558</v>
      </c>
      <c r="CI90" s="213"/>
      <c r="CJ90" s="213">
        <v>3619.0937093203001</v>
      </c>
      <c r="CK90" s="213">
        <v>2740.3479989970001</v>
      </c>
      <c r="CL90" s="213">
        <v>2458.8673936714999</v>
      </c>
      <c r="CM90" s="213"/>
      <c r="CN90" s="213">
        <v>5039.6672459878</v>
      </c>
      <c r="CO90" s="213">
        <v>3815.9946004127</v>
      </c>
      <c r="CP90" s="213">
        <v>3423.6107334689</v>
      </c>
      <c r="CQ90" s="213"/>
      <c r="CR90" s="213">
        <v>5829.6779211190014</v>
      </c>
      <c r="CS90" s="213">
        <v>4414.1841878242003</v>
      </c>
      <c r="CT90" s="213">
        <v>3957.1195069119999</v>
      </c>
      <c r="CU90" s="213"/>
      <c r="CV90" s="213">
        <v>3457.6493636133</v>
      </c>
      <c r="CW90" s="213">
        <v>2618.1036678905998</v>
      </c>
      <c r="CX90" s="213">
        <v>2349.4731819139001</v>
      </c>
      <c r="CY90" s="213"/>
      <c r="CZ90" s="213">
        <v>4833.0225320212003</v>
      </c>
      <c r="DA90" s="213">
        <v>3659.5249221162999</v>
      </c>
      <c r="DB90" s="213">
        <v>3283.532552999</v>
      </c>
      <c r="DC90" s="213"/>
      <c r="DD90" s="213">
        <v>5483.0479539803</v>
      </c>
      <c r="DE90" s="213">
        <v>4151.7188268432001</v>
      </c>
      <c r="DF90" s="213">
        <v>3722.8387806670999</v>
      </c>
      <c r="DG90" s="213"/>
      <c r="DH90" s="213">
        <v>3374.5804369637999</v>
      </c>
      <c r="DI90" s="213">
        <v>2555.2045596590001</v>
      </c>
      <c r="DJ90" s="213">
        <v>2295.9468402571001</v>
      </c>
      <c r="DK90" s="213"/>
      <c r="DL90" s="213">
        <v>5118.6837989755004</v>
      </c>
      <c r="DM90" s="213">
        <v>3875.8252846279001</v>
      </c>
      <c r="DN90" s="213">
        <v>3475.0257996280002</v>
      </c>
      <c r="DO90" s="213"/>
      <c r="DP90" s="213">
        <v>3524.1249146598002</v>
      </c>
      <c r="DQ90" s="213">
        <v>2668.4384085533002</v>
      </c>
      <c r="DR90" s="213">
        <v>2393.5126509291999</v>
      </c>
      <c r="DS90" s="213"/>
      <c r="DT90" s="213">
        <v>2996.7412996394</v>
      </c>
      <c r="DU90" s="213">
        <v>2269.1078716282</v>
      </c>
      <c r="DV90" s="213">
        <v>2037.5159023576</v>
      </c>
      <c r="DW90" s="213"/>
      <c r="DX90" s="213">
        <v>4991.3503096669001</v>
      </c>
      <c r="DY90" s="213">
        <v>3779.4094135126002</v>
      </c>
      <c r="DZ90" s="213">
        <v>3389.0816718204001</v>
      </c>
      <c r="EA90" s="213"/>
      <c r="EB90" s="213">
        <v>3355.2270654641002</v>
      </c>
      <c r="EC90" s="213">
        <v>2540.5503458909002</v>
      </c>
      <c r="ED90" s="213">
        <v>2281.0901717806</v>
      </c>
    </row>
    <row r="91" spans="1:134" s="123" customFormat="1" ht="12.75" x14ac:dyDescent="0.2">
      <c r="A91" s="259"/>
      <c r="B91" s="77" t="s">
        <v>90</v>
      </c>
      <c r="C91" s="120"/>
      <c r="D91" s="213">
        <v>4630.3257242837999</v>
      </c>
      <c r="E91" s="213">
        <v>3468.7113991667002</v>
      </c>
      <c r="F91" s="213">
        <v>3137.7756933102</v>
      </c>
      <c r="G91" s="70"/>
      <c r="H91" s="213">
        <v>4913.2625805199004</v>
      </c>
      <c r="I91" s="213">
        <v>3680.6676106537998</v>
      </c>
      <c r="J91" s="213">
        <v>3329.3932936322999</v>
      </c>
      <c r="K91" s="213"/>
      <c r="L91" s="213">
        <v>6471.0638209079998</v>
      </c>
      <c r="M91" s="213">
        <v>4847.6617363222003</v>
      </c>
      <c r="N91" s="213">
        <v>4381.7018185022998</v>
      </c>
      <c r="O91" s="213"/>
      <c r="P91" s="213">
        <v>7631.033960832</v>
      </c>
      <c r="Q91" s="213">
        <v>5716.6290372499006</v>
      </c>
      <c r="R91" s="213">
        <v>5167.6213046446001</v>
      </c>
      <c r="S91" s="213"/>
      <c r="T91" s="213">
        <v>4107.3145768592003</v>
      </c>
      <c r="U91" s="213">
        <v>3076.9085677917001</v>
      </c>
      <c r="V91" s="213">
        <v>2784.2001855348999</v>
      </c>
      <c r="W91" s="213"/>
      <c r="X91" s="213">
        <v>5370.9180682017004</v>
      </c>
      <c r="Y91" s="213">
        <v>4023.5106203124001</v>
      </c>
      <c r="Z91" s="213">
        <v>3636.6968169274001</v>
      </c>
      <c r="AA91" s="213"/>
      <c r="AB91" s="213">
        <v>6421.6259325797</v>
      </c>
      <c r="AC91" s="213">
        <v>4810.6263791990996</v>
      </c>
      <c r="AD91" s="213">
        <v>4349.1772918923998</v>
      </c>
      <c r="AE91" s="213"/>
      <c r="AF91" s="213">
        <v>2407.0751371539</v>
      </c>
      <c r="AG91" s="213">
        <v>1803.2098526261</v>
      </c>
      <c r="AH91" s="213">
        <v>1634.0034433815999</v>
      </c>
      <c r="AI91" s="213"/>
      <c r="AJ91" s="213">
        <v>6072.3596208855006</v>
      </c>
      <c r="AK91" s="213">
        <v>4548.9808473600006</v>
      </c>
      <c r="AL91" s="213">
        <v>4112.7906008779</v>
      </c>
      <c r="AM91" s="213"/>
      <c r="AN91" s="213">
        <v>6833.0817813664999</v>
      </c>
      <c r="AO91" s="213">
        <v>5118.8598983780003</v>
      </c>
      <c r="AP91" s="213">
        <v>4624.3743633050999</v>
      </c>
      <c r="AQ91" s="213"/>
      <c r="AR91" s="213">
        <v>4161.1771246771004</v>
      </c>
      <c r="AS91" s="213">
        <v>3117.2585657679001</v>
      </c>
      <c r="AT91" s="213">
        <v>2822.3539059916002</v>
      </c>
      <c r="AU91" s="213"/>
      <c r="AV91" s="213">
        <v>4033.9920856080998</v>
      </c>
      <c r="AW91" s="213">
        <v>3021.9805613484</v>
      </c>
      <c r="AX91" s="213">
        <v>2736.0439094256999</v>
      </c>
      <c r="AY91" s="70"/>
      <c r="AZ91" s="213">
        <v>2861.9404742663</v>
      </c>
      <c r="BA91" s="213">
        <v>2143.9626795067002</v>
      </c>
      <c r="BB91" s="213">
        <v>1941.7311526863</v>
      </c>
      <c r="BC91" s="70"/>
      <c r="BD91" s="213">
        <v>3810.9800373915</v>
      </c>
      <c r="BE91" s="213">
        <v>2854.9157629166998</v>
      </c>
      <c r="BF91" s="213">
        <v>2588.3980556012002</v>
      </c>
      <c r="BG91" s="213"/>
      <c r="BH91" s="213">
        <v>5271.9134647846004</v>
      </c>
      <c r="BI91" s="213">
        <v>3949.3433982005999</v>
      </c>
      <c r="BJ91" s="213">
        <v>3571.4743428820002</v>
      </c>
      <c r="BK91" s="213"/>
      <c r="BL91" s="213">
        <v>4608.0714009644998</v>
      </c>
      <c r="BM91" s="213">
        <v>3452.0400396177001</v>
      </c>
      <c r="BN91" s="213">
        <v>3121.3465006493998</v>
      </c>
      <c r="BO91" s="213"/>
      <c r="BP91" s="213">
        <v>3751.7366991218</v>
      </c>
      <c r="BQ91" s="213">
        <v>2810.5348586311002</v>
      </c>
      <c r="BR91" s="213">
        <v>2544.5549960101998</v>
      </c>
      <c r="BS91" s="213"/>
      <c r="BT91" s="213">
        <v>3463.8428521443998</v>
      </c>
      <c r="BU91" s="213">
        <v>2594.8652214988001</v>
      </c>
      <c r="BV91" s="213">
        <v>2348.6272617698</v>
      </c>
      <c r="BW91" s="213"/>
      <c r="BX91" s="213">
        <v>5382.3125328181004</v>
      </c>
      <c r="BY91" s="213">
        <v>4032.0465444904999</v>
      </c>
      <c r="BZ91" s="213">
        <v>3649.7100260287998</v>
      </c>
      <c r="CA91" s="213"/>
      <c r="CB91" s="213">
        <v>6722.2473091628999</v>
      </c>
      <c r="CC91" s="213">
        <v>5035.8305781863</v>
      </c>
      <c r="CD91" s="213">
        <v>4550.5078976450995</v>
      </c>
      <c r="CE91" s="213"/>
      <c r="CF91" s="213">
        <v>2565.0954095656998</v>
      </c>
      <c r="CG91" s="213">
        <v>1921.5874253612999</v>
      </c>
      <c r="CH91" s="213">
        <v>1741.9963326499001</v>
      </c>
      <c r="CI91" s="213"/>
      <c r="CJ91" s="213">
        <v>3711.7634303908999</v>
      </c>
      <c r="CK91" s="213">
        <v>2780.5897227669998</v>
      </c>
      <c r="CL91" s="213">
        <v>2517.2282001035001</v>
      </c>
      <c r="CM91" s="213"/>
      <c r="CN91" s="213">
        <v>5625.6689276944999</v>
      </c>
      <c r="CO91" s="213">
        <v>4214.3518835167997</v>
      </c>
      <c r="CP91" s="213">
        <v>3813.4071474936</v>
      </c>
      <c r="CQ91" s="213"/>
      <c r="CR91" s="213">
        <v>5779.2389364965002</v>
      </c>
      <c r="CS91" s="213">
        <v>4329.3956346093</v>
      </c>
      <c r="CT91" s="213">
        <v>3912.8030564655</v>
      </c>
      <c r="CU91" s="213"/>
      <c r="CV91" s="213">
        <v>3744.6073906613001</v>
      </c>
      <c r="CW91" s="213">
        <v>2805.1940867291</v>
      </c>
      <c r="CX91" s="213">
        <v>2539.2373134789</v>
      </c>
      <c r="CY91" s="213"/>
      <c r="CZ91" s="213">
        <v>5130.9217277418002</v>
      </c>
      <c r="DA91" s="213">
        <v>3843.7223955779</v>
      </c>
      <c r="DB91" s="213">
        <v>3479.6483812034999</v>
      </c>
      <c r="DC91" s="213"/>
      <c r="DD91" s="213">
        <v>5882.2740372618</v>
      </c>
      <c r="DE91" s="213">
        <v>4406.5822192732003</v>
      </c>
      <c r="DF91" s="213">
        <v>3984.5054281892999</v>
      </c>
      <c r="DG91" s="213"/>
      <c r="DH91" s="213">
        <v>3380.4155228917998</v>
      </c>
      <c r="DI91" s="213">
        <v>2532.3673876071998</v>
      </c>
      <c r="DJ91" s="213">
        <v>2296.9003348227998</v>
      </c>
      <c r="DK91" s="213"/>
      <c r="DL91" s="213">
        <v>5177.9292428797999</v>
      </c>
      <c r="DM91" s="213">
        <v>3878.9370896004998</v>
      </c>
      <c r="DN91" s="213">
        <v>3506.7866335142999</v>
      </c>
      <c r="DO91" s="213"/>
      <c r="DP91" s="213">
        <v>3562.7681945856998</v>
      </c>
      <c r="DQ91" s="213">
        <v>2668.9730669129999</v>
      </c>
      <c r="DR91" s="213">
        <v>2414.4663106286998</v>
      </c>
      <c r="DS91" s="213"/>
      <c r="DT91" s="213">
        <v>3138.9552058230001</v>
      </c>
      <c r="DU91" s="213">
        <v>2351.4824555017999</v>
      </c>
      <c r="DV91" s="213">
        <v>2130.7954573426</v>
      </c>
      <c r="DW91" s="213"/>
      <c r="DX91" s="213">
        <v>4947.1913510935001</v>
      </c>
      <c r="DY91" s="213">
        <v>3706.0846375015999</v>
      </c>
      <c r="DZ91" s="213">
        <v>3351.0504685022001</v>
      </c>
      <c r="EA91" s="213"/>
      <c r="EB91" s="213">
        <v>3566.9716548738002</v>
      </c>
      <c r="EC91" s="213">
        <v>2672.1220010237998</v>
      </c>
      <c r="ED91" s="213">
        <v>2421.3325360536001</v>
      </c>
    </row>
    <row r="92" spans="1:134" s="123" customFormat="1" ht="3.75" customHeight="1" x14ac:dyDescent="0.2">
      <c r="A92" s="124"/>
      <c r="B92" s="125"/>
      <c r="C92" s="125"/>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row>
    <row r="93" spans="1:134" ht="4.5" customHeight="1" x14ac:dyDescent="0.25">
      <c r="A93" s="9"/>
      <c r="B93" s="12"/>
      <c r="C93" s="12"/>
      <c r="D93" s="12"/>
      <c r="E93" s="12"/>
      <c r="F93" s="126"/>
      <c r="G93" s="126"/>
      <c r="H93" s="127"/>
      <c r="I93" s="126"/>
      <c r="J93" s="126"/>
      <c r="K93" s="127"/>
      <c r="L93" s="126"/>
      <c r="M93" s="126"/>
      <c r="N93" s="127"/>
      <c r="O93" s="126"/>
      <c r="P93" s="126"/>
      <c r="Q93" s="127"/>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row>
    <row r="94" spans="1:134" s="128" customFormat="1" ht="34.15" customHeight="1" x14ac:dyDescent="0.25">
      <c r="A94" s="49" t="s">
        <v>94</v>
      </c>
      <c r="B94" s="240" t="s">
        <v>95</v>
      </c>
      <c r="C94" s="240"/>
      <c r="D94" s="240"/>
      <c r="E94" s="240"/>
      <c r="F94" s="240"/>
      <c r="G94" s="240"/>
      <c r="H94" s="240"/>
      <c r="I94" s="240"/>
      <c r="J94" s="240"/>
    </row>
    <row r="95" spans="1:134" s="128" customFormat="1" ht="23.45" customHeight="1" x14ac:dyDescent="0.25">
      <c r="A95" s="50" t="s">
        <v>96</v>
      </c>
      <c r="B95" s="240" t="s">
        <v>126</v>
      </c>
      <c r="C95" s="240"/>
      <c r="D95" s="240"/>
      <c r="E95" s="240"/>
      <c r="F95" s="240"/>
      <c r="G95" s="240"/>
      <c r="H95" s="240"/>
      <c r="I95" s="240"/>
      <c r="J95" s="240"/>
    </row>
    <row r="96" spans="1:134" s="128" customFormat="1" ht="12.6" customHeight="1" x14ac:dyDescent="0.25">
      <c r="A96" s="50" t="s">
        <v>98</v>
      </c>
      <c r="B96" s="240" t="s">
        <v>127</v>
      </c>
      <c r="C96" s="240"/>
      <c r="D96" s="240"/>
      <c r="E96" s="240"/>
      <c r="F96" s="240"/>
      <c r="G96" s="240"/>
      <c r="H96" s="240"/>
      <c r="I96" s="240"/>
      <c r="J96" s="240"/>
      <c r="K96" s="129"/>
      <c r="L96" s="129"/>
      <c r="M96" s="129"/>
    </row>
    <row r="97" spans="1:13" s="128" customFormat="1" ht="24.75" customHeight="1" x14ac:dyDescent="0.25">
      <c r="A97" s="50" t="s">
        <v>100</v>
      </c>
      <c r="B97" s="240" t="s">
        <v>128</v>
      </c>
      <c r="C97" s="240"/>
      <c r="D97" s="240"/>
      <c r="E97" s="240"/>
      <c r="F97" s="240"/>
      <c r="G97" s="240"/>
      <c r="H97" s="240"/>
      <c r="I97" s="240"/>
      <c r="J97" s="240"/>
      <c r="K97" s="129"/>
      <c r="L97" s="129"/>
      <c r="M97" s="129"/>
    </row>
    <row r="98" spans="1:13" s="128" customFormat="1" ht="36.6" customHeight="1" x14ac:dyDescent="0.25">
      <c r="A98" s="50" t="s">
        <v>102</v>
      </c>
      <c r="B98" s="240" t="s">
        <v>103</v>
      </c>
      <c r="C98" s="240"/>
      <c r="D98" s="240"/>
      <c r="E98" s="240"/>
      <c r="F98" s="240"/>
      <c r="G98" s="240"/>
      <c r="H98" s="240"/>
      <c r="I98" s="240"/>
      <c r="J98" s="240"/>
    </row>
    <row r="99" spans="1:13" s="128" customFormat="1" ht="32.450000000000003" customHeight="1" x14ac:dyDescent="0.25">
      <c r="A99" s="50" t="s">
        <v>104</v>
      </c>
      <c r="B99" s="240" t="s">
        <v>105</v>
      </c>
      <c r="C99" s="240"/>
      <c r="D99" s="240"/>
      <c r="E99" s="240"/>
      <c r="F99" s="240"/>
      <c r="G99" s="240"/>
      <c r="H99" s="240"/>
      <c r="I99" s="240"/>
      <c r="J99" s="240"/>
    </row>
    <row r="100" spans="1:13" s="128" customFormat="1" ht="11.25" customHeight="1" x14ac:dyDescent="0.25">
      <c r="A100" s="49" t="s">
        <v>108</v>
      </c>
      <c r="B100" s="240" t="s">
        <v>109</v>
      </c>
      <c r="C100" s="240"/>
      <c r="D100" s="240"/>
      <c r="E100" s="240"/>
      <c r="F100" s="240"/>
      <c r="G100" s="240"/>
      <c r="H100" s="240"/>
      <c r="I100" s="240"/>
      <c r="J100" s="240"/>
    </row>
    <row r="101" spans="1:13" s="128" customFormat="1" ht="33.75" customHeight="1" x14ac:dyDescent="0.25">
      <c r="A101" s="49" t="s">
        <v>110</v>
      </c>
      <c r="B101" s="240" t="s">
        <v>111</v>
      </c>
      <c r="C101" s="240"/>
      <c r="D101" s="240"/>
      <c r="E101" s="240"/>
      <c r="F101" s="240"/>
      <c r="G101" s="240"/>
      <c r="H101" s="240"/>
      <c r="I101" s="240"/>
      <c r="J101" s="240"/>
    </row>
    <row r="102" spans="1:13" x14ac:dyDescent="0.25">
      <c r="B102" s="240"/>
      <c r="C102" s="240"/>
      <c r="D102" s="240"/>
      <c r="E102" s="240"/>
      <c r="F102" s="240"/>
      <c r="G102" s="240"/>
      <c r="H102" s="240"/>
      <c r="I102" s="240"/>
      <c r="J102" s="240"/>
    </row>
  </sheetData>
  <mergeCells count="66">
    <mergeCell ref="A84:A87"/>
    <mergeCell ref="B99:J99"/>
    <mergeCell ref="B100:J100"/>
    <mergeCell ref="B101:J102"/>
    <mergeCell ref="B94:J94"/>
    <mergeCell ref="B95:J95"/>
    <mergeCell ref="B96:J96"/>
    <mergeCell ref="B97:J97"/>
    <mergeCell ref="B98:J98"/>
    <mergeCell ref="A88:A91"/>
    <mergeCell ref="A64:A67"/>
    <mergeCell ref="A68:A71"/>
    <mergeCell ref="A72:A75"/>
    <mergeCell ref="A76:A79"/>
    <mergeCell ref="A80:A83"/>
    <mergeCell ref="A44:A47"/>
    <mergeCell ref="A48:A51"/>
    <mergeCell ref="A52:A55"/>
    <mergeCell ref="A56:A59"/>
    <mergeCell ref="A60:A63"/>
    <mergeCell ref="A20:A23"/>
    <mergeCell ref="A24:A27"/>
    <mergeCell ref="A28:A31"/>
    <mergeCell ref="A32:A35"/>
    <mergeCell ref="A36:A39"/>
    <mergeCell ref="A40:A43"/>
    <mergeCell ref="DT6:DV6"/>
    <mergeCell ref="DX6:DZ6"/>
    <mergeCell ref="EB6:ED6"/>
    <mergeCell ref="A8:A11"/>
    <mergeCell ref="A12:A15"/>
    <mergeCell ref="A16:A19"/>
    <mergeCell ref="CV6:CX6"/>
    <mergeCell ref="CZ6:DB6"/>
    <mergeCell ref="DD6:DF6"/>
    <mergeCell ref="DH6:DJ6"/>
    <mergeCell ref="DL6:DN6"/>
    <mergeCell ref="DP6:DR6"/>
    <mergeCell ref="BX6:BZ6"/>
    <mergeCell ref="CB6:CD6"/>
    <mergeCell ref="CF6:CH6"/>
    <mergeCell ref="CJ6:CL6"/>
    <mergeCell ref="CN6:CP6"/>
    <mergeCell ref="CR6:CT6"/>
    <mergeCell ref="AZ6:BB6"/>
    <mergeCell ref="BD6:BF6"/>
    <mergeCell ref="BH6:BJ6"/>
    <mergeCell ref="BL6:BN6"/>
    <mergeCell ref="BP6:BR6"/>
    <mergeCell ref="BT6:BV6"/>
    <mergeCell ref="AV6:AX6"/>
    <mergeCell ref="A3:G3"/>
    <mergeCell ref="EC3:ED3"/>
    <mergeCell ref="A6:A7"/>
    <mergeCell ref="B6:B7"/>
    <mergeCell ref="C6:F6"/>
    <mergeCell ref="H6:J6"/>
    <mergeCell ref="L6:N6"/>
    <mergeCell ref="P6:R6"/>
    <mergeCell ref="T6:V6"/>
    <mergeCell ref="X6:Z6"/>
    <mergeCell ref="AB6:AD6"/>
    <mergeCell ref="AF6:AH6"/>
    <mergeCell ref="AJ6:AL6"/>
    <mergeCell ref="AN6:AP6"/>
    <mergeCell ref="AR6:AT6"/>
  </mergeCells>
  <hyperlinks>
    <hyperlink ref="ED5" location="Contenido!A1" tooltip="Índice" display="Índice"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095D7-70F3-4C22-8860-24F729897561}">
  <dimension ref="A1:M104"/>
  <sheetViews>
    <sheetView zoomScaleNormal="100" workbookViewId="0">
      <pane ySplit="9" topLeftCell="A10" activePane="bottomLeft" state="frozen"/>
      <selection activeCell="B93" sqref="B93:M93"/>
      <selection pane="bottomLeft"/>
    </sheetView>
  </sheetViews>
  <sheetFormatPr baseColWidth="10" defaultColWidth="11.42578125" defaultRowHeight="14.25" x14ac:dyDescent="0.2"/>
  <cols>
    <col min="1" max="1" width="5.5703125" style="13" customWidth="1"/>
    <col min="2" max="2" width="10.5703125" style="13" customWidth="1"/>
    <col min="3" max="3" width="15.42578125" style="13" customWidth="1"/>
    <col min="4" max="4" width="11.42578125" style="13"/>
    <col min="5" max="5" width="9.42578125" style="13" customWidth="1"/>
    <col min="6" max="6" width="2.140625" style="13" customWidth="1"/>
    <col min="7" max="7" width="14.42578125" style="13" customWidth="1"/>
    <col min="8" max="8" width="10.5703125" style="13" customWidth="1"/>
    <col min="9" max="9" width="11" style="13" customWidth="1"/>
    <col min="10" max="10" width="11.42578125" style="20"/>
    <col min="11" max="16384" width="11.42578125" style="13"/>
  </cols>
  <sheetData>
    <row r="1" spans="1:13" s="14" customFormat="1" ht="15" x14ac:dyDescent="0.25">
      <c r="A1" s="1" t="s">
        <v>70</v>
      </c>
      <c r="B1" s="1"/>
    </row>
    <row r="2" spans="1:13" s="2" customFormat="1" ht="12.75" x14ac:dyDescent="0.2">
      <c r="G2" s="4"/>
      <c r="H2" s="4"/>
      <c r="I2" s="4"/>
      <c r="J2" s="15"/>
    </row>
    <row r="3" spans="1:13" s="2" customFormat="1" ht="34.5" customHeight="1" x14ac:dyDescent="0.2">
      <c r="A3" s="235" t="s">
        <v>170</v>
      </c>
      <c r="B3" s="235"/>
      <c r="C3" s="235"/>
      <c r="D3" s="235"/>
      <c r="E3" s="235"/>
      <c r="F3" s="235"/>
      <c r="G3" s="235"/>
      <c r="H3" s="6"/>
      <c r="I3" s="48" t="str" cm="1">
        <f t="array" aca="1" ref="I3" ca="1">+MID(CELL("nombrearchivo",$A$1),FIND("]",CELL("nombrearchivo",$A$1),1)+1,12)</f>
        <v>Cuadro 6</v>
      </c>
    </row>
    <row r="4" spans="1:13" s="2" customFormat="1" ht="12.75" x14ac:dyDescent="0.2">
      <c r="A4" s="59" t="s">
        <v>72</v>
      </c>
      <c r="B4" s="3"/>
      <c r="C4" s="3"/>
      <c r="D4" s="3"/>
      <c r="E4" s="4"/>
      <c r="F4" s="4"/>
      <c r="G4" s="6"/>
      <c r="H4" s="6"/>
      <c r="I4" s="16"/>
    </row>
    <row r="5" spans="1:13" s="14" customFormat="1" ht="15" x14ac:dyDescent="0.25">
      <c r="A5" s="52" t="s">
        <v>73</v>
      </c>
      <c r="B5" s="4"/>
      <c r="C5" s="4"/>
      <c r="D5" s="4"/>
      <c r="E5" s="6"/>
      <c r="F5" s="7"/>
      <c r="G5" s="7"/>
      <c r="H5" s="2"/>
      <c r="I5" s="2"/>
      <c r="J5" s="2"/>
      <c r="K5" s="2"/>
      <c r="L5" s="2"/>
      <c r="M5" s="2"/>
    </row>
    <row r="6" spans="1:13" s="2" customFormat="1" ht="12.75" x14ac:dyDescent="0.2">
      <c r="A6" s="53" t="s">
        <v>171</v>
      </c>
      <c r="B6" s="4"/>
      <c r="C6" s="4"/>
      <c r="D6" s="4"/>
      <c r="E6" s="4"/>
      <c r="F6" s="4"/>
      <c r="G6" s="8"/>
      <c r="H6" s="8"/>
      <c r="I6" s="79" t="s">
        <v>75</v>
      </c>
    </row>
    <row r="7" spans="1:13" ht="36.75" customHeight="1" x14ac:dyDescent="0.2">
      <c r="A7" s="244" t="s">
        <v>76</v>
      </c>
      <c r="B7" s="244" t="s">
        <v>77</v>
      </c>
      <c r="C7" s="246" t="s">
        <v>114</v>
      </c>
      <c r="D7" s="246"/>
      <c r="E7" s="246"/>
      <c r="F7" s="34"/>
      <c r="G7" s="246" t="s">
        <v>172</v>
      </c>
      <c r="H7" s="246"/>
      <c r="I7" s="246"/>
      <c r="J7" s="23"/>
    </row>
    <row r="8" spans="1:13" ht="23.25" customHeight="1" x14ac:dyDescent="0.2">
      <c r="A8" s="245"/>
      <c r="B8" s="245"/>
      <c r="C8" s="261" t="s">
        <v>72</v>
      </c>
      <c r="D8" s="239" t="s">
        <v>173</v>
      </c>
      <c r="E8" s="239"/>
      <c r="F8" s="58"/>
      <c r="G8" s="261" t="s">
        <v>72</v>
      </c>
      <c r="H8" s="239" t="s">
        <v>173</v>
      </c>
      <c r="I8" s="239"/>
    </row>
    <row r="9" spans="1:13" x14ac:dyDescent="0.2">
      <c r="A9" s="245"/>
      <c r="B9" s="245"/>
      <c r="C9" s="262"/>
      <c r="D9" s="80" t="s">
        <v>174</v>
      </c>
      <c r="E9" s="29" t="s">
        <v>175</v>
      </c>
      <c r="F9" s="29"/>
      <c r="G9" s="262"/>
      <c r="H9" s="80" t="s">
        <v>174</v>
      </c>
      <c r="I9" s="29" t="s">
        <v>175</v>
      </c>
    </row>
    <row r="10" spans="1:13" x14ac:dyDescent="0.2">
      <c r="A10" s="255">
        <v>2005</v>
      </c>
      <c r="B10" s="76" t="s">
        <v>86</v>
      </c>
      <c r="C10" s="81">
        <v>38.382074960600001</v>
      </c>
      <c r="D10" s="81">
        <v>36.438740428000003</v>
      </c>
      <c r="E10" s="81">
        <v>45.300250038000001</v>
      </c>
      <c r="F10" s="73"/>
      <c r="G10" s="212">
        <v>2591.5774668664999</v>
      </c>
      <c r="H10" s="212">
        <v>2684.3470049018001</v>
      </c>
      <c r="I10" s="212">
        <v>2260.5037259363999</v>
      </c>
    </row>
    <row r="11" spans="1:13" x14ac:dyDescent="0.2">
      <c r="A11" s="256"/>
      <c r="B11" s="77" t="s">
        <v>88</v>
      </c>
      <c r="C11" s="82">
        <v>39.034539137599999</v>
      </c>
      <c r="D11" s="82">
        <v>36.641317342800001</v>
      </c>
      <c r="E11" s="82">
        <v>46.846441606600003</v>
      </c>
      <c r="F11" s="74"/>
      <c r="G11" s="213">
        <v>2598.1065757404999</v>
      </c>
      <c r="H11" s="213">
        <v>2699.0772673124002</v>
      </c>
      <c r="I11" s="213">
        <v>2279.5030221780003</v>
      </c>
    </row>
    <row r="12" spans="1:13" x14ac:dyDescent="0.2">
      <c r="A12" s="256"/>
      <c r="B12" s="77" t="s">
        <v>89</v>
      </c>
      <c r="C12" s="82">
        <v>38.2865039032</v>
      </c>
      <c r="D12" s="82">
        <v>35.710114539999999</v>
      </c>
      <c r="E12" s="82">
        <v>46.934688225199999</v>
      </c>
      <c r="F12" s="74"/>
      <c r="G12" s="213">
        <v>2631.4865181194</v>
      </c>
      <c r="H12" s="213">
        <v>2736.6407892596003</v>
      </c>
      <c r="I12" s="213">
        <v>2267.6604267178</v>
      </c>
    </row>
    <row r="13" spans="1:13" x14ac:dyDescent="0.2">
      <c r="A13" s="257"/>
      <c r="B13" s="78" t="s">
        <v>90</v>
      </c>
      <c r="C13" s="83">
        <v>36.719338512</v>
      </c>
      <c r="D13" s="83">
        <v>34.542466308900003</v>
      </c>
      <c r="E13" s="83">
        <v>43.888177607800003</v>
      </c>
      <c r="F13" s="75"/>
      <c r="G13" s="214">
        <v>2718.8739513822002</v>
      </c>
      <c r="H13" s="214">
        <v>2827.0658237153002</v>
      </c>
      <c r="I13" s="214">
        <v>2351.885639911</v>
      </c>
    </row>
    <row r="14" spans="1:13" x14ac:dyDescent="0.2">
      <c r="A14" s="255">
        <v>2006</v>
      </c>
      <c r="B14" s="76" t="s">
        <v>86</v>
      </c>
      <c r="C14" s="81">
        <v>36.243160591100001</v>
      </c>
      <c r="D14" s="81">
        <v>34.048091002500001</v>
      </c>
      <c r="E14" s="81">
        <v>43.745818397800001</v>
      </c>
      <c r="F14" s="73"/>
      <c r="G14" s="212">
        <v>2722.1327244603999</v>
      </c>
      <c r="H14" s="212">
        <v>2821.0999039646999</v>
      </c>
      <c r="I14" s="212">
        <v>2386.7193064103003</v>
      </c>
    </row>
    <row r="15" spans="1:13" x14ac:dyDescent="0.2">
      <c r="A15" s="256"/>
      <c r="B15" s="77" t="s">
        <v>88</v>
      </c>
      <c r="C15" s="82">
        <v>35.173582935700004</v>
      </c>
      <c r="D15" s="82">
        <v>32.781482821000004</v>
      </c>
      <c r="E15" s="82">
        <v>42.845325406500002</v>
      </c>
      <c r="F15" s="74"/>
      <c r="G15" s="213">
        <v>2783.7770951185003</v>
      </c>
      <c r="H15" s="213">
        <v>2894.6018911584001</v>
      </c>
      <c r="I15" s="213">
        <v>2423.3474760388999</v>
      </c>
    </row>
    <row r="16" spans="1:13" x14ac:dyDescent="0.2">
      <c r="A16" s="256"/>
      <c r="B16" s="77" t="s">
        <v>89</v>
      </c>
      <c r="C16" s="82">
        <v>35.783873549600003</v>
      </c>
      <c r="D16" s="82">
        <v>33.523872410000003</v>
      </c>
      <c r="E16" s="82">
        <v>43.159260043000003</v>
      </c>
      <c r="F16" s="74"/>
      <c r="G16" s="213">
        <v>2828.5572504260999</v>
      </c>
      <c r="H16" s="213">
        <v>2945.9170122805003</v>
      </c>
      <c r="I16" s="213">
        <v>2432.3731628132</v>
      </c>
    </row>
    <row r="17" spans="1:9" x14ac:dyDescent="0.2">
      <c r="A17" s="257"/>
      <c r="B17" s="78" t="s">
        <v>90</v>
      </c>
      <c r="C17" s="83">
        <v>36.343700961400003</v>
      </c>
      <c r="D17" s="83">
        <v>34.191683449700001</v>
      </c>
      <c r="E17" s="83">
        <v>43.338020908899999</v>
      </c>
      <c r="F17" s="75"/>
      <c r="G17" s="214">
        <v>2772.5367491901002</v>
      </c>
      <c r="H17" s="214">
        <v>2886.3659565071002</v>
      </c>
      <c r="I17" s="214">
        <v>2388.7521239029002</v>
      </c>
    </row>
    <row r="18" spans="1:9" x14ac:dyDescent="0.2">
      <c r="A18" s="255">
        <v>2007</v>
      </c>
      <c r="B18" s="76" t="s">
        <v>86</v>
      </c>
      <c r="C18" s="81">
        <v>36.470809776900005</v>
      </c>
      <c r="D18" s="81">
        <v>34.339348687800005</v>
      </c>
      <c r="E18" s="81">
        <v>43.263991128000001</v>
      </c>
      <c r="F18" s="73"/>
      <c r="G18" s="212">
        <v>2768.2273826702999</v>
      </c>
      <c r="H18" s="212">
        <v>2874.1705871531003</v>
      </c>
      <c r="I18" s="212">
        <v>2416.6136656993999</v>
      </c>
    </row>
    <row r="19" spans="1:9" x14ac:dyDescent="0.2">
      <c r="A19" s="256"/>
      <c r="B19" s="77" t="s">
        <v>88</v>
      </c>
      <c r="C19" s="82">
        <v>34.661066747900001</v>
      </c>
      <c r="D19" s="82">
        <v>32.404675530900001</v>
      </c>
      <c r="E19" s="82">
        <v>41.731385561000003</v>
      </c>
      <c r="F19" s="74"/>
      <c r="G19" s="213">
        <v>2833.2605418016001</v>
      </c>
      <c r="H19" s="213">
        <v>2944.7942638571003</v>
      </c>
      <c r="I19" s="213">
        <v>2479.1771909014001</v>
      </c>
    </row>
    <row r="20" spans="1:9" x14ac:dyDescent="0.2">
      <c r="A20" s="256"/>
      <c r="B20" s="77" t="s">
        <v>89</v>
      </c>
      <c r="C20" s="82">
        <v>35.325078378699999</v>
      </c>
      <c r="D20" s="82">
        <v>33.202085382200003</v>
      </c>
      <c r="E20" s="82">
        <v>41.740471723799999</v>
      </c>
      <c r="F20" s="74"/>
      <c r="G20" s="213">
        <v>2798.3212309942001</v>
      </c>
      <c r="H20" s="213">
        <v>2901.0599192309001</v>
      </c>
      <c r="I20" s="213">
        <v>2485.4909079558001</v>
      </c>
    </row>
    <row r="21" spans="1:9" x14ac:dyDescent="0.2">
      <c r="A21" s="257"/>
      <c r="B21" s="78" t="s">
        <v>90</v>
      </c>
      <c r="C21" s="83">
        <v>36.502039891999999</v>
      </c>
      <c r="D21" s="83">
        <v>34.302134237000004</v>
      </c>
      <c r="E21" s="83">
        <v>43.378216846800001</v>
      </c>
      <c r="F21" s="75"/>
      <c r="G21" s="214">
        <v>2792.7415102317</v>
      </c>
      <c r="H21" s="214">
        <v>2889.3794306698001</v>
      </c>
      <c r="I21" s="214">
        <v>2492.8026634734001</v>
      </c>
    </row>
    <row r="22" spans="1:9" x14ac:dyDescent="0.2">
      <c r="A22" s="255">
        <v>2008</v>
      </c>
      <c r="B22" s="76" t="s">
        <v>86</v>
      </c>
      <c r="C22" s="81">
        <v>36.597665681900004</v>
      </c>
      <c r="D22" s="81">
        <v>34.700694337500003</v>
      </c>
      <c r="E22" s="81">
        <v>42.775791290100003</v>
      </c>
      <c r="F22" s="73"/>
      <c r="G22" s="212">
        <v>2786.4542189149001</v>
      </c>
      <c r="H22" s="212">
        <v>2873.8622211009001</v>
      </c>
      <c r="I22" s="212">
        <v>2505.6218255992003</v>
      </c>
    </row>
    <row r="23" spans="1:9" x14ac:dyDescent="0.2">
      <c r="A23" s="256"/>
      <c r="B23" s="77" t="s">
        <v>88</v>
      </c>
      <c r="C23" s="82">
        <v>36.081855375499998</v>
      </c>
      <c r="D23" s="82">
        <v>34.256629117000003</v>
      </c>
      <c r="E23" s="82">
        <v>41.808589834199999</v>
      </c>
      <c r="F23" s="74"/>
      <c r="G23" s="213">
        <v>2785.5400035753</v>
      </c>
      <c r="H23" s="213">
        <v>2862.2398151171001</v>
      </c>
      <c r="I23" s="213">
        <v>2542.2639664963999</v>
      </c>
    </row>
    <row r="24" spans="1:9" x14ac:dyDescent="0.2">
      <c r="A24" s="256"/>
      <c r="B24" s="77" t="s">
        <v>89</v>
      </c>
      <c r="C24" s="82">
        <v>37.609496516100002</v>
      </c>
      <c r="D24" s="82">
        <v>35.851439679599999</v>
      </c>
      <c r="E24" s="82">
        <v>43.1279343466</v>
      </c>
      <c r="F24" s="74"/>
      <c r="G24" s="213">
        <v>2723.9637021536</v>
      </c>
      <c r="H24" s="213">
        <v>2808.7399278184002</v>
      </c>
      <c r="I24" s="213">
        <v>2446.4566379841999</v>
      </c>
    </row>
    <row r="25" spans="1:9" x14ac:dyDescent="0.2">
      <c r="A25" s="257"/>
      <c r="B25" s="78" t="s">
        <v>90</v>
      </c>
      <c r="C25" s="83">
        <v>39.254795084400001</v>
      </c>
      <c r="D25" s="83">
        <v>37.386764358800001</v>
      </c>
      <c r="E25" s="83">
        <v>45.315060328400001</v>
      </c>
      <c r="F25" s="75"/>
      <c r="G25" s="214">
        <v>2587.3416677724999</v>
      </c>
      <c r="H25" s="214">
        <v>2651.6321446103002</v>
      </c>
      <c r="I25" s="214">
        <v>2403.0028549363001</v>
      </c>
    </row>
    <row r="26" spans="1:9" x14ac:dyDescent="0.2">
      <c r="A26" s="255">
        <v>2009</v>
      </c>
      <c r="B26" s="76" t="s">
        <v>86</v>
      </c>
      <c r="C26" s="81">
        <v>38.864870626600002</v>
      </c>
      <c r="D26" s="81">
        <v>37.082997826300002</v>
      </c>
      <c r="E26" s="81">
        <v>44.634063761500002</v>
      </c>
      <c r="F26" s="73"/>
      <c r="G26" s="212">
        <v>2599.7729075702</v>
      </c>
      <c r="H26" s="212">
        <v>2673.4322450579002</v>
      </c>
      <c r="I26" s="212">
        <v>2369.6054132683003</v>
      </c>
    </row>
    <row r="27" spans="1:9" x14ac:dyDescent="0.2">
      <c r="A27" s="256"/>
      <c r="B27" s="77" t="s">
        <v>88</v>
      </c>
      <c r="C27" s="82">
        <v>40.390386986199999</v>
      </c>
      <c r="D27" s="82">
        <v>38.839368852500002</v>
      </c>
      <c r="E27" s="82">
        <v>46.228883962400005</v>
      </c>
      <c r="F27" s="74"/>
      <c r="G27" s="213">
        <v>2597.5375553095</v>
      </c>
      <c r="H27" s="213">
        <v>2656.2843688591001</v>
      </c>
      <c r="I27" s="213">
        <v>2376.0734613578002</v>
      </c>
    </row>
    <row r="28" spans="1:9" x14ac:dyDescent="0.2">
      <c r="A28" s="256"/>
      <c r="B28" s="77" t="s">
        <v>89</v>
      </c>
      <c r="C28" s="82">
        <v>40.828805784800004</v>
      </c>
      <c r="D28" s="82">
        <v>39.264057259099999</v>
      </c>
      <c r="E28" s="82">
        <v>46.551851590300004</v>
      </c>
      <c r="F28" s="74"/>
      <c r="G28" s="213">
        <v>2531.6031551185001</v>
      </c>
      <c r="H28" s="213">
        <v>2591.2475385036</v>
      </c>
      <c r="I28" s="213">
        <v>2313.4546587039999</v>
      </c>
    </row>
    <row r="29" spans="1:9" x14ac:dyDescent="0.2">
      <c r="A29" s="257"/>
      <c r="B29" s="78" t="s">
        <v>90</v>
      </c>
      <c r="C29" s="83">
        <v>40.339693615900003</v>
      </c>
      <c r="D29" s="83">
        <v>38.775443190700003</v>
      </c>
      <c r="E29" s="83">
        <v>46.074101775700001</v>
      </c>
      <c r="F29" s="75"/>
      <c r="G29" s="214">
        <v>2480.3808242472001</v>
      </c>
      <c r="H29" s="214">
        <v>2545.8608161034999</v>
      </c>
      <c r="I29" s="214">
        <v>2239.9975887092</v>
      </c>
    </row>
    <row r="30" spans="1:9" x14ac:dyDescent="0.2">
      <c r="A30" s="255">
        <v>2010</v>
      </c>
      <c r="B30" s="76" t="s">
        <v>86</v>
      </c>
      <c r="C30" s="81">
        <v>41.284756091700004</v>
      </c>
      <c r="D30" s="81">
        <v>39.814781146000001</v>
      </c>
      <c r="E30" s="81">
        <v>46.660393945900005</v>
      </c>
      <c r="F30" s="73"/>
      <c r="G30" s="212">
        <v>2483.6547791085</v>
      </c>
      <c r="H30" s="212">
        <v>2555.2433500460002</v>
      </c>
      <c r="I30" s="212">
        <v>2221.8583226479</v>
      </c>
    </row>
    <row r="31" spans="1:9" x14ac:dyDescent="0.2">
      <c r="A31" s="256"/>
      <c r="B31" s="77" t="s">
        <v>88</v>
      </c>
      <c r="C31" s="82">
        <v>40.134216991800002</v>
      </c>
      <c r="D31" s="82">
        <v>38.627046569299999</v>
      </c>
      <c r="E31" s="82">
        <v>45.670804804700005</v>
      </c>
      <c r="F31" s="74"/>
      <c r="G31" s="213">
        <v>2528.5630988564003</v>
      </c>
      <c r="H31" s="213">
        <v>2604.9457663768999</v>
      </c>
      <c r="I31" s="213">
        <v>2247.9715082875</v>
      </c>
    </row>
    <row r="32" spans="1:9" x14ac:dyDescent="0.2">
      <c r="A32" s="256"/>
      <c r="B32" s="77" t="s">
        <v>89</v>
      </c>
      <c r="C32" s="82">
        <v>40.131110899399999</v>
      </c>
      <c r="D32" s="82">
        <v>38.637098981100003</v>
      </c>
      <c r="E32" s="82">
        <v>45.6168022158</v>
      </c>
      <c r="F32" s="74"/>
      <c r="G32" s="213">
        <v>2503.2911482046002</v>
      </c>
      <c r="H32" s="213">
        <v>2569.9955884397</v>
      </c>
      <c r="I32" s="213">
        <v>2258.3667509615002</v>
      </c>
    </row>
    <row r="33" spans="1:9" x14ac:dyDescent="0.2">
      <c r="A33" s="257"/>
      <c r="B33" s="78" t="s">
        <v>90</v>
      </c>
      <c r="C33" s="83">
        <v>41.668046667500001</v>
      </c>
      <c r="D33" s="83">
        <v>40.176924614200004</v>
      </c>
      <c r="E33" s="83">
        <v>47.158166689600002</v>
      </c>
      <c r="F33" s="75"/>
      <c r="G33" s="214">
        <v>2418.1079797283001</v>
      </c>
      <c r="H33" s="214">
        <v>2480.6663052284002</v>
      </c>
      <c r="I33" s="214">
        <v>2187.7762542903001</v>
      </c>
    </row>
    <row r="34" spans="1:9" x14ac:dyDescent="0.2">
      <c r="A34" s="255">
        <v>2011</v>
      </c>
      <c r="B34" s="76" t="s">
        <v>86</v>
      </c>
      <c r="C34" s="81">
        <v>40.033725047300003</v>
      </c>
      <c r="D34" s="81">
        <v>38.518440854200001</v>
      </c>
      <c r="E34" s="81">
        <v>45.592691383500004</v>
      </c>
      <c r="F34" s="73"/>
      <c r="G34" s="212">
        <v>2473.7838693156</v>
      </c>
      <c r="H34" s="212">
        <v>2545.6393572535003</v>
      </c>
      <c r="I34" s="212">
        <v>2210.1750754556001</v>
      </c>
    </row>
    <row r="35" spans="1:9" x14ac:dyDescent="0.2">
      <c r="A35" s="256"/>
      <c r="B35" s="77" t="s">
        <v>88</v>
      </c>
      <c r="C35" s="82">
        <v>39.938598360100002</v>
      </c>
      <c r="D35" s="82">
        <v>38.617507281199998</v>
      </c>
      <c r="E35" s="82">
        <v>44.738862421699999</v>
      </c>
      <c r="F35" s="74"/>
      <c r="G35" s="213">
        <v>2496.8062702197003</v>
      </c>
      <c r="H35" s="213">
        <v>2562.5453105349002</v>
      </c>
      <c r="I35" s="213">
        <v>2257.9395049334003</v>
      </c>
    </row>
    <row r="36" spans="1:9" x14ac:dyDescent="0.2">
      <c r="A36" s="256"/>
      <c r="B36" s="77" t="s">
        <v>89</v>
      </c>
      <c r="C36" s="82">
        <v>40.565027007300003</v>
      </c>
      <c r="D36" s="82">
        <v>39.374850361200004</v>
      </c>
      <c r="E36" s="82">
        <v>44.872051738400003</v>
      </c>
      <c r="F36" s="74"/>
      <c r="G36" s="213">
        <v>2487.0802787820003</v>
      </c>
      <c r="H36" s="213">
        <v>2545.6308469574001</v>
      </c>
      <c r="I36" s="213">
        <v>2275.1968192970003</v>
      </c>
    </row>
    <row r="37" spans="1:9" x14ac:dyDescent="0.2">
      <c r="A37" s="257"/>
      <c r="B37" s="78" t="s">
        <v>90</v>
      </c>
      <c r="C37" s="83">
        <v>41.4621746304</v>
      </c>
      <c r="D37" s="83">
        <v>40.095144835900001</v>
      </c>
      <c r="E37" s="83">
        <v>46.401426122400004</v>
      </c>
      <c r="F37" s="75"/>
      <c r="G37" s="214">
        <v>2444.0879130974999</v>
      </c>
      <c r="H37" s="214">
        <v>2499.4779579991</v>
      </c>
      <c r="I37" s="214">
        <v>2243.9566774639002</v>
      </c>
    </row>
    <row r="38" spans="1:9" x14ac:dyDescent="0.2">
      <c r="A38" s="255">
        <v>2012</v>
      </c>
      <c r="B38" s="76" t="s">
        <v>86</v>
      </c>
      <c r="C38" s="81">
        <v>40.750678676600003</v>
      </c>
      <c r="D38" s="81">
        <v>39.276012118200001</v>
      </c>
      <c r="E38" s="81">
        <v>46.086313235799999</v>
      </c>
      <c r="F38" s="73"/>
      <c r="G38" s="212">
        <v>2475.5204106983001</v>
      </c>
      <c r="H38" s="212">
        <v>2532.5815920485002</v>
      </c>
      <c r="I38" s="212">
        <v>2269.0617984425999</v>
      </c>
    </row>
    <row r="39" spans="1:9" x14ac:dyDescent="0.2">
      <c r="A39" s="256"/>
      <c r="B39" s="77" t="s">
        <v>88</v>
      </c>
      <c r="C39" s="82">
        <v>40.005474068600002</v>
      </c>
      <c r="D39" s="82">
        <v>38.695690200999998</v>
      </c>
      <c r="E39" s="82">
        <v>44.758502442299999</v>
      </c>
      <c r="F39" s="74"/>
      <c r="G39" s="213">
        <v>2531.9668071368001</v>
      </c>
      <c r="H39" s="213">
        <v>2589.6006172407001</v>
      </c>
      <c r="I39" s="213">
        <v>2322.8215111311001</v>
      </c>
    </row>
    <row r="40" spans="1:9" x14ac:dyDescent="0.2">
      <c r="A40" s="256"/>
      <c r="B40" s="77" t="s">
        <v>89</v>
      </c>
      <c r="C40" s="82">
        <v>41.986143769500003</v>
      </c>
      <c r="D40" s="82">
        <v>40.4263614475</v>
      </c>
      <c r="E40" s="82">
        <v>47.5736908003</v>
      </c>
      <c r="F40" s="74"/>
      <c r="G40" s="213">
        <v>2507.6331936587003</v>
      </c>
      <c r="H40" s="213">
        <v>2570.0735267365003</v>
      </c>
      <c r="I40" s="213">
        <v>2283.9556376476999</v>
      </c>
    </row>
    <row r="41" spans="1:9" x14ac:dyDescent="0.2">
      <c r="A41" s="257"/>
      <c r="B41" s="78" t="s">
        <v>90</v>
      </c>
      <c r="C41" s="83">
        <v>42.662268821700003</v>
      </c>
      <c r="D41" s="83">
        <v>41.441004002500001</v>
      </c>
      <c r="E41" s="83">
        <v>46.987242878899998</v>
      </c>
      <c r="F41" s="75"/>
      <c r="G41" s="214">
        <v>2463.5659913079999</v>
      </c>
      <c r="H41" s="214">
        <v>2532.9345519560002</v>
      </c>
      <c r="I41" s="214">
        <v>2217.9049188948002</v>
      </c>
    </row>
    <row r="42" spans="1:9" x14ac:dyDescent="0.2">
      <c r="A42" s="255">
        <v>2013</v>
      </c>
      <c r="B42" s="76" t="s">
        <v>86</v>
      </c>
      <c r="C42" s="81">
        <v>41.679189274100004</v>
      </c>
      <c r="D42" s="81">
        <v>40.391992152600004</v>
      </c>
      <c r="E42" s="81">
        <v>46.323499819600002</v>
      </c>
      <c r="F42" s="73"/>
      <c r="G42" s="212">
        <v>2492.8700003411</v>
      </c>
      <c r="H42" s="212">
        <v>2559.2257243469003</v>
      </c>
      <c r="I42" s="212">
        <v>2253.4532213502002</v>
      </c>
    </row>
    <row r="43" spans="1:9" x14ac:dyDescent="0.2">
      <c r="A43" s="256"/>
      <c r="B43" s="77" t="s">
        <v>88</v>
      </c>
      <c r="C43" s="82">
        <v>42.322709349900002</v>
      </c>
      <c r="D43" s="82">
        <v>41.191726305300001</v>
      </c>
      <c r="E43" s="82">
        <v>46.440230585900004</v>
      </c>
      <c r="F43" s="74"/>
      <c r="G43" s="213">
        <v>2465.9684717058999</v>
      </c>
      <c r="H43" s="213">
        <v>2523.3037513079003</v>
      </c>
      <c r="I43" s="213">
        <v>2257.2303898622999</v>
      </c>
    </row>
    <row r="44" spans="1:9" x14ac:dyDescent="0.2">
      <c r="A44" s="256"/>
      <c r="B44" s="77" t="s">
        <v>89</v>
      </c>
      <c r="C44" s="82">
        <v>42.9261715632</v>
      </c>
      <c r="D44" s="82">
        <v>41.651497982199999</v>
      </c>
      <c r="E44" s="82">
        <v>47.370314699200001</v>
      </c>
      <c r="F44" s="74"/>
      <c r="G44" s="213">
        <v>2441.7743973034999</v>
      </c>
      <c r="H44" s="213">
        <v>2494.1426092995002</v>
      </c>
      <c r="I44" s="213">
        <v>2259.1928851748999</v>
      </c>
    </row>
    <row r="45" spans="1:9" x14ac:dyDescent="0.2">
      <c r="A45" s="257"/>
      <c r="B45" s="78" t="s">
        <v>90</v>
      </c>
      <c r="C45" s="83">
        <v>42.780301507300003</v>
      </c>
      <c r="D45" s="83">
        <v>41.685669019800002</v>
      </c>
      <c r="E45" s="83">
        <v>46.647639705400003</v>
      </c>
      <c r="F45" s="75"/>
      <c r="G45" s="214">
        <v>2447.3858685513001</v>
      </c>
      <c r="H45" s="214">
        <v>2507.5577882207999</v>
      </c>
      <c r="I45" s="214">
        <v>2234.7983873172002</v>
      </c>
    </row>
    <row r="46" spans="1:9" x14ac:dyDescent="0.2">
      <c r="A46" s="255">
        <v>2014</v>
      </c>
      <c r="B46" s="76" t="s">
        <v>86</v>
      </c>
      <c r="C46" s="81">
        <v>42.839729451099998</v>
      </c>
      <c r="D46" s="81">
        <v>41.557361362900004</v>
      </c>
      <c r="E46" s="81">
        <v>47.428401060300004</v>
      </c>
      <c r="F46" s="73"/>
      <c r="G46" s="212">
        <v>2394.9050818729002</v>
      </c>
      <c r="H46" s="212">
        <v>2458.8990895761999</v>
      </c>
      <c r="I46" s="212">
        <v>2165.9166276101</v>
      </c>
    </row>
    <row r="47" spans="1:9" x14ac:dyDescent="0.2">
      <c r="A47" s="256"/>
      <c r="B47" s="77" t="s">
        <v>88</v>
      </c>
      <c r="C47" s="82">
        <v>42.882236140700002</v>
      </c>
      <c r="D47" s="82">
        <v>41.315263977000001</v>
      </c>
      <c r="E47" s="82">
        <v>48.499226925199999</v>
      </c>
      <c r="F47" s="74"/>
      <c r="G47" s="213">
        <v>2358.2666163788999</v>
      </c>
      <c r="H47" s="213">
        <v>2425.0718704053002</v>
      </c>
      <c r="I47" s="213">
        <v>2118.7955492434003</v>
      </c>
    </row>
    <row r="48" spans="1:9" x14ac:dyDescent="0.2">
      <c r="A48" s="256"/>
      <c r="B48" s="77" t="s">
        <v>89</v>
      </c>
      <c r="C48" s="82">
        <v>43.766188543300004</v>
      </c>
      <c r="D48" s="82">
        <v>42.369100654600004</v>
      </c>
      <c r="E48" s="82">
        <v>48.622286442099998</v>
      </c>
      <c r="F48" s="74"/>
      <c r="G48" s="213">
        <v>2348.0684517705999</v>
      </c>
      <c r="H48" s="213">
        <v>2411.5522979678999</v>
      </c>
      <c r="I48" s="213">
        <v>2127.4067635480001</v>
      </c>
    </row>
    <row r="49" spans="1:9" x14ac:dyDescent="0.2">
      <c r="A49" s="257"/>
      <c r="B49" s="78" t="s">
        <v>90</v>
      </c>
      <c r="C49" s="83">
        <v>45.388165762900002</v>
      </c>
      <c r="D49" s="83">
        <v>44.355443234200003</v>
      </c>
      <c r="E49" s="83">
        <v>48.932301038799999</v>
      </c>
      <c r="F49" s="75"/>
      <c r="G49" s="214">
        <v>2311.1845748911001</v>
      </c>
      <c r="H49" s="214">
        <v>2360.6510142930001</v>
      </c>
      <c r="I49" s="214">
        <v>2141.4238231152999</v>
      </c>
    </row>
    <row r="50" spans="1:9" x14ac:dyDescent="0.2">
      <c r="A50" s="255">
        <v>2015</v>
      </c>
      <c r="B50" s="76" t="s">
        <v>86</v>
      </c>
      <c r="C50" s="81">
        <v>43.794840314300004</v>
      </c>
      <c r="D50" s="81">
        <v>42.297790528900002</v>
      </c>
      <c r="E50" s="81">
        <v>48.9347057011</v>
      </c>
      <c r="F50" s="73"/>
      <c r="G50" s="212">
        <v>2367.0451457463</v>
      </c>
      <c r="H50" s="212">
        <v>2419.3954303213</v>
      </c>
      <c r="I50" s="212">
        <v>2187.3093625345</v>
      </c>
    </row>
    <row r="51" spans="1:9" x14ac:dyDescent="0.2">
      <c r="A51" s="256"/>
      <c r="B51" s="77" t="s">
        <v>88</v>
      </c>
      <c r="C51" s="82">
        <v>44.003247766699999</v>
      </c>
      <c r="D51" s="82">
        <v>42.725469302100002</v>
      </c>
      <c r="E51" s="82">
        <v>48.334954067399998</v>
      </c>
      <c r="F51" s="74"/>
      <c r="G51" s="213">
        <v>2394.3175355358999</v>
      </c>
      <c r="H51" s="213">
        <v>2452.5427174727001</v>
      </c>
      <c r="I51" s="213">
        <v>2196.9324688458</v>
      </c>
    </row>
    <row r="52" spans="1:9" x14ac:dyDescent="0.2">
      <c r="A52" s="256"/>
      <c r="B52" s="77" t="s">
        <v>89</v>
      </c>
      <c r="C52" s="82">
        <v>43.453748112</v>
      </c>
      <c r="D52" s="82">
        <v>42.1452606342</v>
      </c>
      <c r="E52" s="82">
        <v>47.838686461500004</v>
      </c>
      <c r="F52" s="74"/>
      <c r="G52" s="213">
        <v>2450.8659174725003</v>
      </c>
      <c r="H52" s="213">
        <v>2500.9309395296</v>
      </c>
      <c r="I52" s="213">
        <v>2283.0904981995</v>
      </c>
    </row>
    <row r="53" spans="1:9" x14ac:dyDescent="0.2">
      <c r="A53" s="257"/>
      <c r="B53" s="78" t="s">
        <v>90</v>
      </c>
      <c r="C53" s="83">
        <v>43.3324467793</v>
      </c>
      <c r="D53" s="83">
        <v>42.0386775387</v>
      </c>
      <c r="E53" s="83">
        <v>47.548025252900004</v>
      </c>
      <c r="F53" s="75"/>
      <c r="G53" s="214">
        <v>2439.786261707</v>
      </c>
      <c r="H53" s="214">
        <v>2501.8041279406002</v>
      </c>
      <c r="I53" s="214">
        <v>2237.7091264041001</v>
      </c>
    </row>
    <row r="54" spans="1:9" x14ac:dyDescent="0.2">
      <c r="A54" s="255">
        <v>2016</v>
      </c>
      <c r="B54" s="76" t="s">
        <v>86</v>
      </c>
      <c r="C54" s="81">
        <v>42.911261299800003</v>
      </c>
      <c r="D54" s="81">
        <v>41.646930694600002</v>
      </c>
      <c r="E54" s="81">
        <v>47.100229068400004</v>
      </c>
      <c r="F54" s="73"/>
      <c r="G54" s="212">
        <v>2444.5264533541999</v>
      </c>
      <c r="H54" s="212">
        <v>2495.7723238868002</v>
      </c>
      <c r="I54" s="212">
        <v>2274.739137393</v>
      </c>
    </row>
    <row r="55" spans="1:9" x14ac:dyDescent="0.2">
      <c r="A55" s="256"/>
      <c r="B55" s="77" t="s">
        <v>88</v>
      </c>
      <c r="C55" s="82">
        <v>41.915989362400005</v>
      </c>
      <c r="D55" s="82">
        <v>40.578368404900004</v>
      </c>
      <c r="E55" s="82">
        <v>46.335900801600005</v>
      </c>
      <c r="F55" s="74"/>
      <c r="G55" s="213">
        <v>2479.5072853822003</v>
      </c>
      <c r="H55" s="213">
        <v>2527.5798245302999</v>
      </c>
      <c r="I55" s="213">
        <v>2320.6608165739999</v>
      </c>
    </row>
    <row r="56" spans="1:9" x14ac:dyDescent="0.2">
      <c r="A56" s="256"/>
      <c r="B56" s="77" t="s">
        <v>89</v>
      </c>
      <c r="C56" s="82">
        <v>41.068262099800002</v>
      </c>
      <c r="D56" s="82">
        <v>39.537813000900002</v>
      </c>
      <c r="E56" s="82">
        <v>46.024106162100004</v>
      </c>
      <c r="F56" s="74"/>
      <c r="G56" s="213">
        <v>2538.8787736196</v>
      </c>
      <c r="H56" s="213">
        <v>2602.0089684088002</v>
      </c>
      <c r="I56" s="213">
        <v>2334.4528954668999</v>
      </c>
    </row>
    <row r="57" spans="1:9" x14ac:dyDescent="0.2">
      <c r="A57" s="257"/>
      <c r="B57" s="78" t="s">
        <v>90</v>
      </c>
      <c r="C57" s="83">
        <v>41.423752638400003</v>
      </c>
      <c r="D57" s="83">
        <v>40.193873640100001</v>
      </c>
      <c r="E57" s="83">
        <v>45.357275356900004</v>
      </c>
      <c r="F57" s="75"/>
      <c r="G57" s="214">
        <v>2512.8630444189002</v>
      </c>
      <c r="H57" s="214">
        <v>2561.7913179523002</v>
      </c>
      <c r="I57" s="214">
        <v>2356.3757185901</v>
      </c>
    </row>
    <row r="58" spans="1:9" x14ac:dyDescent="0.2">
      <c r="A58" s="255">
        <v>2017</v>
      </c>
      <c r="B58" s="76" t="s">
        <v>86</v>
      </c>
      <c r="C58" s="81">
        <v>40.161104315400003</v>
      </c>
      <c r="D58" s="81">
        <v>38.844860498900005</v>
      </c>
      <c r="E58" s="81">
        <v>44.412581886700004</v>
      </c>
      <c r="F58" s="73"/>
      <c r="G58" s="212">
        <v>2518.8639064464001</v>
      </c>
      <c r="H58" s="212">
        <v>2575.6599115876002</v>
      </c>
      <c r="I58" s="212">
        <v>2335.4123764462001</v>
      </c>
    </row>
    <row r="59" spans="1:9" x14ac:dyDescent="0.2">
      <c r="A59" s="256"/>
      <c r="B59" s="77" t="s">
        <v>88</v>
      </c>
      <c r="C59" s="82">
        <v>41.533622360700001</v>
      </c>
      <c r="D59" s="82">
        <v>40.048046923500003</v>
      </c>
      <c r="E59" s="82">
        <v>46.244130173199999</v>
      </c>
      <c r="F59" s="74"/>
      <c r="G59" s="213">
        <v>2506.4055797801002</v>
      </c>
      <c r="H59" s="213">
        <v>2574.1563089389001</v>
      </c>
      <c r="I59" s="213">
        <v>2291.5795056529</v>
      </c>
    </row>
    <row r="60" spans="1:9" x14ac:dyDescent="0.2">
      <c r="A60" s="256"/>
      <c r="B60" s="77" t="s">
        <v>89</v>
      </c>
      <c r="C60" s="82">
        <v>42.606926862000002</v>
      </c>
      <c r="D60" s="82">
        <v>41.122997402100005</v>
      </c>
      <c r="E60" s="82">
        <v>47.335805113100001</v>
      </c>
      <c r="F60" s="74"/>
      <c r="G60" s="213">
        <v>2488.2793114595001</v>
      </c>
      <c r="H60" s="213">
        <v>2549.8089438817001</v>
      </c>
      <c r="I60" s="213">
        <v>2292.2011632531003</v>
      </c>
    </row>
    <row r="61" spans="1:9" x14ac:dyDescent="0.2">
      <c r="A61" s="257"/>
      <c r="B61" s="78" t="s">
        <v>90</v>
      </c>
      <c r="C61" s="83">
        <v>42.465815717300003</v>
      </c>
      <c r="D61" s="83">
        <v>41.003341639700004</v>
      </c>
      <c r="E61" s="83">
        <v>47.1061595436</v>
      </c>
      <c r="F61" s="75"/>
      <c r="G61" s="214">
        <v>2452.2955385706</v>
      </c>
      <c r="H61" s="214">
        <v>2521.1529090520003</v>
      </c>
      <c r="I61" s="214">
        <v>2233.8151710262</v>
      </c>
    </row>
    <row r="62" spans="1:9" x14ac:dyDescent="0.2">
      <c r="A62" s="255">
        <v>2018</v>
      </c>
      <c r="B62" s="76" t="s">
        <v>86</v>
      </c>
      <c r="C62" s="81">
        <v>40.675688110900005</v>
      </c>
      <c r="D62" s="81">
        <v>39.3409413547</v>
      </c>
      <c r="E62" s="81">
        <v>44.888310756199999</v>
      </c>
      <c r="F62" s="73"/>
      <c r="G62" s="212">
        <v>2539.8506588016003</v>
      </c>
      <c r="H62" s="212">
        <v>2604.8001278090001</v>
      </c>
      <c r="I62" s="212">
        <v>2334.8622573212001</v>
      </c>
    </row>
    <row r="63" spans="1:9" x14ac:dyDescent="0.2">
      <c r="A63" s="256"/>
      <c r="B63" s="77" t="s">
        <v>88</v>
      </c>
      <c r="C63" s="82">
        <v>40.0607512335</v>
      </c>
      <c r="D63" s="82">
        <v>38.491992963900003</v>
      </c>
      <c r="E63" s="82">
        <v>44.953834555900002</v>
      </c>
      <c r="F63" s="74"/>
      <c r="G63" s="213">
        <v>2584.4036790927003</v>
      </c>
      <c r="H63" s="213">
        <v>2647.4447043594</v>
      </c>
      <c r="I63" s="213">
        <v>2387.7736467121999</v>
      </c>
    </row>
    <row r="64" spans="1:9" x14ac:dyDescent="0.2">
      <c r="A64" s="256"/>
      <c r="B64" s="77" t="s">
        <v>89</v>
      </c>
      <c r="C64" s="82">
        <v>40.2089103343</v>
      </c>
      <c r="D64" s="82">
        <v>38.600903051500005</v>
      </c>
      <c r="E64" s="82">
        <v>45.1695593293</v>
      </c>
      <c r="F64" s="74"/>
      <c r="G64" s="213">
        <v>2553.4866726673999</v>
      </c>
      <c r="H64" s="213">
        <v>2631.9259473176003</v>
      </c>
      <c r="I64" s="213">
        <v>2311.5041187854999</v>
      </c>
    </row>
    <row r="65" spans="1:9" x14ac:dyDescent="0.2">
      <c r="A65" s="257"/>
      <c r="B65" s="78" t="s">
        <v>90</v>
      </c>
      <c r="C65" s="83">
        <v>40.691978505999998</v>
      </c>
      <c r="D65" s="83">
        <v>39.191096562300004</v>
      </c>
      <c r="E65" s="83">
        <v>45.247342966400005</v>
      </c>
      <c r="F65" s="75"/>
      <c r="G65" s="214">
        <v>2524.95838959</v>
      </c>
      <c r="H65" s="214">
        <v>2592.6483688226999</v>
      </c>
      <c r="I65" s="214">
        <v>2319.5108345703002</v>
      </c>
    </row>
    <row r="66" spans="1:9" x14ac:dyDescent="0.2">
      <c r="A66" s="255">
        <v>2019</v>
      </c>
      <c r="B66" s="76" t="s">
        <v>86</v>
      </c>
      <c r="C66" s="81">
        <v>39.568083196099998</v>
      </c>
      <c r="D66" s="81">
        <v>37.9542331707</v>
      </c>
      <c r="E66" s="81">
        <v>44.391504221700004</v>
      </c>
      <c r="F66" s="73"/>
      <c r="G66" s="212">
        <v>2607.0099198147</v>
      </c>
      <c r="H66" s="212">
        <v>2678.8206997585003</v>
      </c>
      <c r="I66" s="212">
        <v>2392.3842604321999</v>
      </c>
    </row>
    <row r="67" spans="1:9" x14ac:dyDescent="0.2">
      <c r="A67" s="256"/>
      <c r="B67" s="77" t="s">
        <v>88</v>
      </c>
      <c r="C67" s="82">
        <v>39.003526975200003</v>
      </c>
      <c r="D67" s="82">
        <v>37.334819479899998</v>
      </c>
      <c r="E67" s="82">
        <v>43.882505183500001</v>
      </c>
      <c r="F67" s="74"/>
      <c r="G67" s="213">
        <v>2642.7353653017003</v>
      </c>
      <c r="H67" s="213">
        <v>2718.2874581663</v>
      </c>
      <c r="I67" s="213">
        <v>2421.8356475676001</v>
      </c>
    </row>
    <row r="68" spans="1:9" x14ac:dyDescent="0.2">
      <c r="A68" s="256"/>
      <c r="B68" s="77" t="s">
        <v>89</v>
      </c>
      <c r="C68" s="82">
        <v>39.5959608605</v>
      </c>
      <c r="D68" s="82">
        <v>38.082135819400001</v>
      </c>
      <c r="E68" s="82">
        <v>43.988570901199999</v>
      </c>
      <c r="F68" s="74"/>
      <c r="G68" s="213">
        <v>2637.5237531063003</v>
      </c>
      <c r="H68" s="213">
        <v>2703.9719356717001</v>
      </c>
      <c r="I68" s="213">
        <v>2444.7135233873</v>
      </c>
    </row>
    <row r="69" spans="1:9" x14ac:dyDescent="0.2">
      <c r="A69" s="257"/>
      <c r="B69" s="78" t="s">
        <v>90</v>
      </c>
      <c r="C69" s="83">
        <v>38.870006669300004</v>
      </c>
      <c r="D69" s="83">
        <v>37.2780052592</v>
      </c>
      <c r="E69" s="83">
        <v>43.427205650099999</v>
      </c>
      <c r="F69" s="75"/>
      <c r="G69" s="214">
        <v>2671.4913185234</v>
      </c>
      <c r="H69" s="214">
        <v>2746.6671985583002</v>
      </c>
      <c r="I69" s="214">
        <v>2456.2958785586002</v>
      </c>
    </row>
    <row r="70" spans="1:9" x14ac:dyDescent="0.2">
      <c r="A70" s="255">
        <v>2020</v>
      </c>
      <c r="B70" s="76" t="s">
        <v>86</v>
      </c>
      <c r="C70" s="81">
        <v>36.636712402900002</v>
      </c>
      <c r="D70" s="81">
        <v>35.065399998000004</v>
      </c>
      <c r="E70" s="81">
        <v>41.068231274399999</v>
      </c>
      <c r="F70" s="73"/>
      <c r="G70" s="212">
        <v>2806.6059544878999</v>
      </c>
      <c r="H70" s="212">
        <v>2881.8338841007999</v>
      </c>
      <c r="I70" s="212">
        <v>2594.4431861533999</v>
      </c>
    </row>
    <row r="71" spans="1:9" s="20" customFormat="1" x14ac:dyDescent="0.2">
      <c r="A71" s="256"/>
      <c r="B71" s="77" t="s">
        <v>133</v>
      </c>
      <c r="C71" s="82" t="s">
        <v>91</v>
      </c>
      <c r="D71" s="82" t="s">
        <v>91</v>
      </c>
      <c r="E71" s="82" t="s">
        <v>91</v>
      </c>
      <c r="F71" s="74"/>
      <c r="G71" s="70" t="s">
        <v>91</v>
      </c>
      <c r="H71" s="70" t="s">
        <v>91</v>
      </c>
      <c r="I71" s="70" t="s">
        <v>91</v>
      </c>
    </row>
    <row r="72" spans="1:9" x14ac:dyDescent="0.2">
      <c r="A72" s="256"/>
      <c r="B72" s="77" t="s">
        <v>89</v>
      </c>
      <c r="C72" s="82">
        <v>46.016909280699998</v>
      </c>
      <c r="D72" s="82">
        <v>44.480301035300002</v>
      </c>
      <c r="E72" s="82">
        <v>50.265095689500001</v>
      </c>
      <c r="F72" s="74"/>
      <c r="G72" s="213">
        <v>2460.4975616265001</v>
      </c>
      <c r="H72" s="213">
        <v>2535.5234885701002</v>
      </c>
      <c r="I72" s="213">
        <v>2253.0770143977002</v>
      </c>
    </row>
    <row r="73" spans="1:9" x14ac:dyDescent="0.2">
      <c r="A73" s="257"/>
      <c r="B73" s="78" t="s">
        <v>90</v>
      </c>
      <c r="C73" s="83">
        <v>41.965963137300001</v>
      </c>
      <c r="D73" s="83">
        <v>40.642252736300001</v>
      </c>
      <c r="E73" s="83">
        <v>45.503214053800001</v>
      </c>
      <c r="F73" s="75"/>
      <c r="G73" s="214">
        <v>2603.8288740222001</v>
      </c>
      <c r="H73" s="214">
        <v>2682.8389086306001</v>
      </c>
      <c r="I73" s="214">
        <v>2392.6963505223002</v>
      </c>
    </row>
    <row r="74" spans="1:9" x14ac:dyDescent="0.2">
      <c r="A74" s="255">
        <v>2021</v>
      </c>
      <c r="B74" s="76" t="s">
        <v>86</v>
      </c>
      <c r="C74" s="81">
        <v>42.018229994800002</v>
      </c>
      <c r="D74" s="81">
        <v>40.475190383000005</v>
      </c>
      <c r="E74" s="81">
        <v>46.209518932199998</v>
      </c>
      <c r="F74" s="73"/>
      <c r="G74" s="212">
        <v>2671.4405708439999</v>
      </c>
      <c r="H74" s="212">
        <v>2757.0790379083001</v>
      </c>
      <c r="I74" s="212">
        <v>2438.8246633168001</v>
      </c>
    </row>
    <row r="75" spans="1:9" x14ac:dyDescent="0.2">
      <c r="A75" s="256"/>
      <c r="B75" s="77" t="s">
        <v>88</v>
      </c>
      <c r="C75" s="82">
        <v>39.866807129400001</v>
      </c>
      <c r="D75" s="82">
        <v>38.354154567900004</v>
      </c>
      <c r="E75" s="82">
        <v>43.912581334400002</v>
      </c>
      <c r="F75" s="74"/>
      <c r="G75" s="213">
        <v>2747.6760024727</v>
      </c>
      <c r="H75" s="213">
        <v>2837.0706811591999</v>
      </c>
      <c r="I75" s="213">
        <v>2508.5790053967003</v>
      </c>
    </row>
    <row r="76" spans="1:9" x14ac:dyDescent="0.2">
      <c r="A76" s="256"/>
      <c r="B76" s="77" t="s">
        <v>89</v>
      </c>
      <c r="C76" s="82">
        <v>40.7258528797</v>
      </c>
      <c r="D76" s="82">
        <v>39.351271326400003</v>
      </c>
      <c r="E76" s="82">
        <v>44.3598621298</v>
      </c>
      <c r="F76" s="74"/>
      <c r="G76" s="213">
        <v>2769.2287445457</v>
      </c>
      <c r="H76" s="213">
        <v>2861.9007334647999</v>
      </c>
      <c r="I76" s="213">
        <v>2524.2299198849</v>
      </c>
    </row>
    <row r="77" spans="1:9" x14ac:dyDescent="0.2">
      <c r="A77" s="257"/>
      <c r="B77" s="78" t="s">
        <v>90</v>
      </c>
      <c r="C77" s="83">
        <v>40.307418012900001</v>
      </c>
      <c r="D77" s="83">
        <v>38.723785387600003</v>
      </c>
      <c r="E77" s="83">
        <v>44.396212539000004</v>
      </c>
      <c r="F77" s="75"/>
      <c r="G77" s="214">
        <v>2745.3166748747999</v>
      </c>
      <c r="H77" s="214">
        <v>2834.7590346054999</v>
      </c>
      <c r="I77" s="214">
        <v>2514.3846865856999</v>
      </c>
    </row>
    <row r="78" spans="1:9" x14ac:dyDescent="0.2">
      <c r="A78" s="255">
        <v>2022</v>
      </c>
      <c r="B78" s="76" t="s">
        <v>86</v>
      </c>
      <c r="C78" s="81">
        <v>38.838005111900003</v>
      </c>
      <c r="D78" s="81">
        <v>37.0352071748</v>
      </c>
      <c r="E78" s="81">
        <v>43.411135019700005</v>
      </c>
      <c r="F78" s="73"/>
      <c r="G78" s="212">
        <v>2850.2509832113001</v>
      </c>
      <c r="H78" s="212">
        <v>2922.262506136</v>
      </c>
      <c r="I78" s="212">
        <v>2667.5804562345002</v>
      </c>
    </row>
    <row r="79" spans="1:9" x14ac:dyDescent="0.2">
      <c r="A79" s="256"/>
      <c r="B79" s="77" t="s">
        <v>88</v>
      </c>
      <c r="C79" s="82">
        <v>38.309234704399998</v>
      </c>
      <c r="D79" s="82">
        <v>36.782404406200001</v>
      </c>
      <c r="E79" s="82">
        <v>42.135032307800003</v>
      </c>
      <c r="F79" s="74"/>
      <c r="G79" s="213">
        <v>2880.9081529276</v>
      </c>
      <c r="H79" s="213">
        <v>2970.3931913567999</v>
      </c>
      <c r="I79" s="213">
        <v>2656.6843829540003</v>
      </c>
    </row>
    <row r="80" spans="1:9" x14ac:dyDescent="0.2">
      <c r="A80" s="256"/>
      <c r="B80" s="77" t="s">
        <v>89</v>
      </c>
      <c r="C80" s="82">
        <v>40.114302567599999</v>
      </c>
      <c r="D80" s="82">
        <v>38.416907958700001</v>
      </c>
      <c r="E80" s="82">
        <v>44.344962172599999</v>
      </c>
      <c r="F80" s="74"/>
      <c r="G80" s="213">
        <v>2807.4858986459003</v>
      </c>
      <c r="H80" s="213">
        <v>2901.7514220073999</v>
      </c>
      <c r="I80" s="213">
        <v>2572.534438485</v>
      </c>
    </row>
    <row r="81" spans="1:9" x14ac:dyDescent="0.2">
      <c r="A81" s="257"/>
      <c r="B81" s="78" t="s">
        <v>90</v>
      </c>
      <c r="C81" s="83">
        <v>38.486604844200002</v>
      </c>
      <c r="D81" s="83">
        <v>36.623561777799999</v>
      </c>
      <c r="E81" s="83">
        <v>43.047282322699999</v>
      </c>
      <c r="F81" s="75"/>
      <c r="G81" s="214">
        <v>2862.6540130962003</v>
      </c>
      <c r="H81" s="214">
        <v>2953.4739106090001</v>
      </c>
      <c r="I81" s="214">
        <v>2640.3294363583</v>
      </c>
    </row>
    <row r="82" spans="1:9" x14ac:dyDescent="0.2">
      <c r="A82" s="255">
        <v>2023</v>
      </c>
      <c r="B82" s="76" t="s">
        <v>86</v>
      </c>
      <c r="C82" s="81">
        <v>37.730740483600002</v>
      </c>
      <c r="D82" s="81">
        <v>35.973472337899999</v>
      </c>
      <c r="E82" s="81">
        <v>41.991709205700005</v>
      </c>
      <c r="F82" s="73"/>
      <c r="G82" s="212">
        <v>3058.5962735362</v>
      </c>
      <c r="H82" s="212">
        <v>3154.8807438877002</v>
      </c>
      <c r="I82" s="212">
        <v>2825.1287076426001</v>
      </c>
    </row>
    <row r="83" spans="1:9" x14ac:dyDescent="0.2">
      <c r="A83" s="256"/>
      <c r="B83" s="77" t="s">
        <v>88</v>
      </c>
      <c r="C83" s="82">
        <v>37.823380246799999</v>
      </c>
      <c r="D83" s="82">
        <v>35.809282586100004</v>
      </c>
      <c r="E83" s="82">
        <v>42.5525055337</v>
      </c>
      <c r="F83" s="74"/>
      <c r="G83" s="213">
        <v>3076.1309826904003</v>
      </c>
      <c r="H83" s="213">
        <v>3204.1175294233999</v>
      </c>
      <c r="I83" s="213">
        <v>2775.6170471628002</v>
      </c>
    </row>
    <row r="84" spans="1:9" x14ac:dyDescent="0.2">
      <c r="A84" s="256"/>
      <c r="B84" s="77" t="s">
        <v>89</v>
      </c>
      <c r="C84" s="82">
        <v>37.329111179100003</v>
      </c>
      <c r="D84" s="82">
        <v>35.518872319400003</v>
      </c>
      <c r="E84" s="82">
        <v>41.540084292000003</v>
      </c>
      <c r="F84" s="74"/>
      <c r="G84" s="213">
        <v>3124.2603366636999</v>
      </c>
      <c r="H84" s="213">
        <v>3244.7263181638</v>
      </c>
      <c r="I84" s="213">
        <v>2844.0326714696002</v>
      </c>
    </row>
    <row r="85" spans="1:9" x14ac:dyDescent="0.2">
      <c r="A85" s="257"/>
      <c r="B85" s="78" t="s">
        <v>134</v>
      </c>
      <c r="C85" s="83">
        <v>37.028951696699998</v>
      </c>
      <c r="D85" s="83">
        <v>35.263761057499998</v>
      </c>
      <c r="E85" s="83">
        <v>41.103723292200002</v>
      </c>
      <c r="F85" s="75"/>
      <c r="G85" s="214">
        <v>3139.6109979114003</v>
      </c>
      <c r="H85" s="214">
        <v>3251.7027209353</v>
      </c>
      <c r="I85" s="214">
        <v>2880.8581137135002</v>
      </c>
    </row>
    <row r="86" spans="1:9" x14ac:dyDescent="0.2">
      <c r="A86" s="255">
        <v>2024</v>
      </c>
      <c r="B86" s="76" t="s">
        <v>86</v>
      </c>
      <c r="C86" s="81">
        <v>35.788291741999998</v>
      </c>
      <c r="D86" s="81">
        <v>33.938658105100004</v>
      </c>
      <c r="E86" s="81">
        <v>40.097300245600003</v>
      </c>
      <c r="F86" s="73"/>
      <c r="G86" s="212">
        <v>3277.5826097777999</v>
      </c>
      <c r="H86" s="212">
        <v>3411.0069369312</v>
      </c>
      <c r="I86" s="212">
        <v>2966.7499406352999</v>
      </c>
    </row>
    <row r="87" spans="1:9" x14ac:dyDescent="0.2">
      <c r="A87" s="256"/>
      <c r="B87" s="77" t="s">
        <v>88</v>
      </c>
      <c r="C87" s="82">
        <v>34.974195173700004</v>
      </c>
      <c r="D87" s="82">
        <v>33.257587014900004</v>
      </c>
      <c r="E87" s="82">
        <v>38.916755328299999</v>
      </c>
      <c r="F87" s="74"/>
      <c r="G87" s="213">
        <v>3350.8428843872002</v>
      </c>
      <c r="H87" s="213">
        <v>3454.14781404</v>
      </c>
      <c r="I87" s="213">
        <v>3113.5808759563001</v>
      </c>
    </row>
    <row r="88" spans="1:9" x14ac:dyDescent="0.2">
      <c r="A88" s="256"/>
      <c r="B88" s="77" t="s">
        <v>89</v>
      </c>
      <c r="C88" s="82">
        <v>35.060491108600004</v>
      </c>
      <c r="D88" s="82">
        <v>33.163372453900003</v>
      </c>
      <c r="E88" s="82">
        <v>39.415792553199999</v>
      </c>
      <c r="F88" s="74"/>
      <c r="G88" s="213">
        <v>3346.4538033879003</v>
      </c>
      <c r="H88" s="213">
        <v>3470.3437502811003</v>
      </c>
      <c r="I88" s="213">
        <v>3062.0340264014999</v>
      </c>
    </row>
    <row r="89" spans="1:9" x14ac:dyDescent="0.2">
      <c r="A89" s="257"/>
      <c r="B89" s="78" t="s">
        <v>125</v>
      </c>
      <c r="C89" s="83">
        <v>35.416246423499999</v>
      </c>
      <c r="D89" s="83">
        <v>33.591955501900003</v>
      </c>
      <c r="E89" s="83">
        <v>39.517010340300004</v>
      </c>
      <c r="F89" s="75"/>
      <c r="G89" s="214">
        <v>3294.9671157032003</v>
      </c>
      <c r="H89" s="214">
        <v>3410.9776805654001</v>
      </c>
      <c r="I89" s="214">
        <v>3034.2354768959003</v>
      </c>
    </row>
    <row r="90" spans="1:9" x14ac:dyDescent="0.2">
      <c r="A90" s="258">
        <v>2025</v>
      </c>
      <c r="B90" s="76" t="s">
        <v>86</v>
      </c>
      <c r="C90" s="81">
        <v>33.9180900271</v>
      </c>
      <c r="D90" s="81">
        <v>31.9062270053</v>
      </c>
      <c r="E90" s="81">
        <v>38.471535792400005</v>
      </c>
      <c r="F90" s="73"/>
      <c r="G90" s="212">
        <v>3402.7894803168001</v>
      </c>
      <c r="H90" s="212">
        <v>3526.9340690546001</v>
      </c>
      <c r="I90" s="212">
        <v>3121.8132678460001</v>
      </c>
    </row>
    <row r="91" spans="1:9" x14ac:dyDescent="0.2">
      <c r="A91" s="259"/>
      <c r="B91" s="77" t="s">
        <v>88</v>
      </c>
      <c r="C91" s="82">
        <v>35.077604864999998</v>
      </c>
      <c r="D91" s="82">
        <v>32.94637152</v>
      </c>
      <c r="E91" s="82">
        <v>39.8289354618</v>
      </c>
      <c r="F91" s="74"/>
      <c r="G91" s="213">
        <v>3386.168906119</v>
      </c>
      <c r="H91" s="213">
        <v>3508.3506251248</v>
      </c>
      <c r="I91" s="213">
        <v>3113.7793335529</v>
      </c>
    </row>
    <row r="92" spans="1:9" x14ac:dyDescent="0.2">
      <c r="A92" s="259"/>
      <c r="B92" s="77" t="s">
        <v>89</v>
      </c>
      <c r="C92" s="82">
        <v>34.339595487799997</v>
      </c>
      <c r="D92" s="82">
        <v>32.319854424500001</v>
      </c>
      <c r="E92" s="82">
        <v>38.812882309700001</v>
      </c>
      <c r="F92" s="74"/>
      <c r="G92" s="213">
        <v>3344.2187899232999</v>
      </c>
      <c r="H92" s="213">
        <v>3467.2954139443</v>
      </c>
      <c r="I92" s="213">
        <v>3071.6308575762</v>
      </c>
    </row>
    <row r="93" spans="1:9" x14ac:dyDescent="0.2">
      <c r="A93" s="87"/>
      <c r="B93" s="77" t="s">
        <v>90</v>
      </c>
      <c r="C93" s="82">
        <v>32.255436457899997</v>
      </c>
      <c r="D93" s="82">
        <v>30.439129332</v>
      </c>
      <c r="E93" s="82">
        <v>36.249628250800001</v>
      </c>
      <c r="F93" s="74"/>
      <c r="G93" s="213">
        <v>3468.7113991667002</v>
      </c>
      <c r="H93" s="213">
        <v>3585.2681913781998</v>
      </c>
      <c r="I93" s="213">
        <v>3212.3945151836001</v>
      </c>
    </row>
    <row r="94" spans="1:9" ht="2.25" customHeight="1" x14ac:dyDescent="0.2">
      <c r="A94" s="26"/>
      <c r="B94" s="26"/>
      <c r="C94" s="35"/>
      <c r="D94" s="35"/>
      <c r="E94" s="35"/>
      <c r="F94" s="24"/>
      <c r="G94" s="30"/>
      <c r="H94" s="30"/>
      <c r="I94" s="30"/>
    </row>
    <row r="95" spans="1:9" ht="4.5" customHeight="1" x14ac:dyDescent="0.2">
      <c r="A95" s="9"/>
      <c r="B95" s="260"/>
      <c r="C95" s="260"/>
      <c r="D95" s="260"/>
      <c r="E95" s="260"/>
      <c r="F95" s="260"/>
      <c r="G95" s="260"/>
      <c r="H95" s="260"/>
      <c r="I95" s="260"/>
    </row>
    <row r="96" spans="1:9" ht="43.7" customHeight="1" x14ac:dyDescent="0.2">
      <c r="A96" s="49" t="s">
        <v>94</v>
      </c>
      <c r="B96" s="240" t="s">
        <v>95</v>
      </c>
      <c r="C96" s="240"/>
      <c r="D96" s="240"/>
      <c r="E96" s="240"/>
      <c r="F96" s="240"/>
      <c r="G96" s="240"/>
      <c r="H96" s="240"/>
      <c r="I96" s="240"/>
    </row>
    <row r="97" spans="1:10" ht="21.95" customHeight="1" x14ac:dyDescent="0.2">
      <c r="A97" s="50" t="s">
        <v>96</v>
      </c>
      <c r="B97" s="240" t="s">
        <v>118</v>
      </c>
      <c r="C97" s="240"/>
      <c r="D97" s="240"/>
      <c r="E97" s="240"/>
      <c r="F97" s="240"/>
      <c r="G97" s="240"/>
      <c r="H97" s="240"/>
      <c r="I97" s="240"/>
      <c r="J97" s="31"/>
    </row>
    <row r="98" spans="1:10" ht="21" customHeight="1" x14ac:dyDescent="0.2">
      <c r="A98" s="50" t="s">
        <v>98</v>
      </c>
      <c r="B98" s="240" t="s">
        <v>176</v>
      </c>
      <c r="C98" s="240"/>
      <c r="D98" s="240"/>
      <c r="E98" s="240"/>
      <c r="F98" s="240"/>
      <c r="G98" s="240"/>
      <c r="H98" s="240"/>
      <c r="I98" s="240"/>
      <c r="J98" s="31"/>
    </row>
    <row r="99" spans="1:10" ht="21.95" customHeight="1" x14ac:dyDescent="0.2">
      <c r="A99" s="50" t="s">
        <v>100</v>
      </c>
      <c r="B99" s="240" t="s">
        <v>177</v>
      </c>
      <c r="C99" s="240"/>
      <c r="D99" s="240"/>
      <c r="E99" s="240"/>
      <c r="F99" s="240"/>
      <c r="G99" s="240"/>
      <c r="H99" s="240"/>
      <c r="I99" s="240"/>
      <c r="J99" s="33"/>
    </row>
    <row r="100" spans="1:10" ht="47.25" customHeight="1" x14ac:dyDescent="0.2">
      <c r="A100" s="50" t="s">
        <v>102</v>
      </c>
      <c r="B100" s="240" t="s">
        <v>103</v>
      </c>
      <c r="C100" s="240"/>
      <c r="D100" s="240"/>
      <c r="E100" s="240"/>
      <c r="F100" s="240"/>
      <c r="G100" s="240"/>
      <c r="H100" s="240"/>
      <c r="I100" s="240"/>
    </row>
    <row r="101" spans="1:10" ht="48.75" customHeight="1" x14ac:dyDescent="0.2">
      <c r="A101" s="50" t="s">
        <v>104</v>
      </c>
      <c r="B101" s="240" t="s">
        <v>130</v>
      </c>
      <c r="C101" s="240"/>
      <c r="D101" s="240"/>
      <c r="E101" s="240"/>
      <c r="F101" s="240"/>
      <c r="G101" s="240"/>
      <c r="H101" s="240"/>
      <c r="I101" s="240"/>
    </row>
    <row r="102" spans="1:10" ht="47.25" customHeight="1" x14ac:dyDescent="0.2">
      <c r="A102" s="50" t="s">
        <v>129</v>
      </c>
      <c r="B102" s="240" t="s">
        <v>178</v>
      </c>
      <c r="C102" s="240"/>
      <c r="D102" s="240"/>
      <c r="E102" s="240"/>
      <c r="F102" s="240"/>
      <c r="G102" s="240"/>
      <c r="H102" s="240"/>
      <c r="I102" s="240"/>
    </row>
    <row r="103" spans="1:10" ht="14.25" customHeight="1" x14ac:dyDescent="0.2">
      <c r="A103" s="49" t="s">
        <v>108</v>
      </c>
      <c r="B103" s="240" t="s">
        <v>109</v>
      </c>
      <c r="C103" s="240"/>
      <c r="D103" s="240"/>
      <c r="E103" s="240"/>
      <c r="F103" s="240"/>
      <c r="G103" s="240"/>
      <c r="H103" s="240"/>
      <c r="I103" s="240"/>
    </row>
    <row r="104" spans="1:10" ht="24.75" customHeight="1" x14ac:dyDescent="0.2">
      <c r="A104" s="49" t="s">
        <v>110</v>
      </c>
      <c r="B104" s="240" t="s">
        <v>111</v>
      </c>
      <c r="C104" s="240"/>
      <c r="D104" s="240"/>
      <c r="E104" s="240"/>
      <c r="F104" s="240"/>
      <c r="G104" s="240"/>
      <c r="H104" s="240"/>
      <c r="I104" s="240"/>
    </row>
  </sheetData>
  <mergeCells count="40">
    <mergeCell ref="G8:G9"/>
    <mergeCell ref="C8:C9"/>
    <mergeCell ref="D8:E8"/>
    <mergeCell ref="A7:A9"/>
    <mergeCell ref="B7:B9"/>
    <mergeCell ref="C7:E7"/>
    <mergeCell ref="G7:I7"/>
    <mergeCell ref="H8:I8"/>
    <mergeCell ref="A22:A25"/>
    <mergeCell ref="A26:A29"/>
    <mergeCell ref="A30:A33"/>
    <mergeCell ref="A34:A37"/>
    <mergeCell ref="A14:A17"/>
    <mergeCell ref="A18:A21"/>
    <mergeCell ref="A90:A92"/>
    <mergeCell ref="A3:G3"/>
    <mergeCell ref="A82:A85"/>
    <mergeCell ref="A86:A89"/>
    <mergeCell ref="A42:A45"/>
    <mergeCell ref="A46:A49"/>
    <mergeCell ref="A50:A53"/>
    <mergeCell ref="A54:A57"/>
    <mergeCell ref="A58:A61"/>
    <mergeCell ref="A62:A65"/>
    <mergeCell ref="A66:A69"/>
    <mergeCell ref="A70:A73"/>
    <mergeCell ref="A74:A77"/>
    <mergeCell ref="A78:A81"/>
    <mergeCell ref="A38:A41"/>
    <mergeCell ref="A10:A13"/>
    <mergeCell ref="B103:I103"/>
    <mergeCell ref="B104:I104"/>
    <mergeCell ref="B97:I97"/>
    <mergeCell ref="B99:I99"/>
    <mergeCell ref="B95:I95"/>
    <mergeCell ref="B98:I98"/>
    <mergeCell ref="B102:I102"/>
    <mergeCell ref="B100:I100"/>
    <mergeCell ref="B101:I101"/>
    <mergeCell ref="B96:I96"/>
  </mergeCells>
  <hyperlinks>
    <hyperlink ref="I6" location="Contenido!A1" tooltip="Índice" display="Índice"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911D-E79E-4983-88F9-15C92F54AD6A}">
  <dimension ref="A1:AJ99"/>
  <sheetViews>
    <sheetView zoomScaleNormal="100" workbookViewId="0">
      <pane xSplit="2" ySplit="6" topLeftCell="C7" activePane="bottomRight" state="frozen"/>
      <selection pane="topRight"/>
      <selection pane="bottomLeft"/>
      <selection pane="bottomRight"/>
    </sheetView>
  </sheetViews>
  <sheetFormatPr baseColWidth="10" defaultColWidth="11.42578125" defaultRowHeight="15" x14ac:dyDescent="0.25"/>
  <cols>
    <col min="1" max="1" width="5.7109375" style="14" customWidth="1"/>
    <col min="2" max="2" width="10.7109375" style="14" customWidth="1"/>
    <col min="3" max="35" width="15.7109375" style="14" customWidth="1"/>
    <col min="36" max="16384" width="11.42578125" style="14"/>
  </cols>
  <sheetData>
    <row r="1" spans="1:35" ht="14.45" customHeight="1" x14ac:dyDescent="0.25">
      <c r="A1" s="1" t="s">
        <v>70</v>
      </c>
      <c r="B1" s="1"/>
    </row>
    <row r="2" spans="1:35" s="2" customFormat="1" ht="12.6" customHeight="1" x14ac:dyDescent="0.2">
      <c r="F2" s="4"/>
      <c r="G2" s="4"/>
      <c r="H2" s="4"/>
      <c r="I2" s="4"/>
      <c r="J2" s="4"/>
      <c r="K2" s="4"/>
      <c r="L2" s="4"/>
      <c r="M2" s="4"/>
      <c r="N2" s="4"/>
      <c r="O2" s="4"/>
    </row>
    <row r="3" spans="1:35" s="2" customFormat="1" ht="18" customHeight="1" x14ac:dyDescent="0.2">
      <c r="A3" s="235" t="s">
        <v>179</v>
      </c>
      <c r="B3" s="235"/>
      <c r="C3" s="235"/>
      <c r="D3" s="235"/>
      <c r="E3" s="235"/>
      <c r="F3" s="235"/>
      <c r="G3" s="235"/>
      <c r="H3" s="235"/>
      <c r="I3" s="235"/>
      <c r="J3" s="235"/>
      <c r="K3" s="235"/>
      <c r="L3" s="235"/>
      <c r="M3" s="235"/>
      <c r="AH3" s="254" t="str" cm="1">
        <f t="array" aca="1" ref="AH3" ca="1">+MID(CELL("nombrearchivo",$A$1),FIND("]",CELL("nombrearchivo",$A$1),1)+1,12)</f>
        <v>Cuadro 7</v>
      </c>
      <c r="AI3" s="254"/>
    </row>
    <row r="4" spans="1:35" x14ac:dyDescent="0.25">
      <c r="A4" s="52" t="s">
        <v>73</v>
      </c>
      <c r="B4" s="4"/>
      <c r="C4" s="4"/>
      <c r="D4" s="4"/>
      <c r="E4" s="6"/>
      <c r="F4" s="7"/>
      <c r="G4" s="7"/>
      <c r="H4" s="2"/>
      <c r="I4" s="2"/>
      <c r="J4" s="2"/>
      <c r="K4" s="2"/>
      <c r="L4" s="2"/>
      <c r="M4" s="2"/>
    </row>
    <row r="5" spans="1:35" s="2" customFormat="1" ht="13.5" x14ac:dyDescent="0.2">
      <c r="A5" s="53" t="s">
        <v>180</v>
      </c>
      <c r="B5" s="4"/>
      <c r="C5" s="4"/>
      <c r="D5" s="4"/>
      <c r="E5" s="4"/>
      <c r="F5" s="8"/>
      <c r="G5" s="8"/>
      <c r="H5" s="8"/>
      <c r="I5" s="8"/>
      <c r="J5" s="8"/>
      <c r="K5" s="8"/>
      <c r="L5" s="8"/>
      <c r="M5" s="8"/>
      <c r="N5" s="8"/>
      <c r="AI5" s="72" t="s">
        <v>75</v>
      </c>
    </row>
    <row r="6" spans="1:35" s="130" customFormat="1" ht="31.5" customHeight="1" x14ac:dyDescent="0.25">
      <c r="A6" s="27" t="s">
        <v>76</v>
      </c>
      <c r="B6" s="27" t="s">
        <v>77</v>
      </c>
      <c r="C6" s="28" t="s">
        <v>72</v>
      </c>
      <c r="D6" s="28" t="s">
        <v>136</v>
      </c>
      <c r="E6" s="28" t="s">
        <v>137</v>
      </c>
      <c r="F6" s="28" t="s">
        <v>138</v>
      </c>
      <c r="G6" s="28" t="s">
        <v>139</v>
      </c>
      <c r="H6" s="28" t="s">
        <v>140</v>
      </c>
      <c r="I6" s="28" t="s">
        <v>141</v>
      </c>
      <c r="J6" s="28" t="s">
        <v>142</v>
      </c>
      <c r="K6" s="28" t="s">
        <v>181</v>
      </c>
      <c r="L6" s="28" t="s">
        <v>144</v>
      </c>
      <c r="M6" s="28" t="s">
        <v>145</v>
      </c>
      <c r="N6" s="28" t="s">
        <v>146</v>
      </c>
      <c r="O6" s="28" t="s">
        <v>147</v>
      </c>
      <c r="P6" s="28" t="s">
        <v>148</v>
      </c>
      <c r="Q6" s="28" t="s">
        <v>149</v>
      </c>
      <c r="R6" s="28" t="s">
        <v>150</v>
      </c>
      <c r="S6" s="28" t="s">
        <v>151</v>
      </c>
      <c r="T6" s="28" t="s">
        <v>152</v>
      </c>
      <c r="U6" s="28" t="s">
        <v>153</v>
      </c>
      <c r="V6" s="28" t="s">
        <v>154</v>
      </c>
      <c r="W6" s="28" t="s">
        <v>155</v>
      </c>
      <c r="X6" s="28" t="s">
        <v>156</v>
      </c>
      <c r="Y6" s="28" t="s">
        <v>157</v>
      </c>
      <c r="Z6" s="28" t="s">
        <v>158</v>
      </c>
      <c r="AA6" s="28" t="s">
        <v>159</v>
      </c>
      <c r="AB6" s="28" t="s">
        <v>160</v>
      </c>
      <c r="AC6" s="28" t="s">
        <v>161</v>
      </c>
      <c r="AD6" s="28" t="s">
        <v>162</v>
      </c>
      <c r="AE6" s="28" t="s">
        <v>163</v>
      </c>
      <c r="AF6" s="28" t="s">
        <v>182</v>
      </c>
      <c r="AG6" s="28" t="s">
        <v>165</v>
      </c>
      <c r="AH6" s="28" t="s">
        <v>166</v>
      </c>
      <c r="AI6" s="28" t="s">
        <v>167</v>
      </c>
    </row>
    <row r="7" spans="1:35" s="2" customFormat="1" ht="12.75" x14ac:dyDescent="0.2">
      <c r="A7" s="255">
        <v>2005</v>
      </c>
      <c r="B7" s="76" t="s">
        <v>86</v>
      </c>
      <c r="C7" s="92">
        <v>259068.5429798807</v>
      </c>
      <c r="D7" s="92">
        <v>2366.6357290135002</v>
      </c>
      <c r="E7" s="92">
        <v>10786.4075583007</v>
      </c>
      <c r="F7" s="92">
        <v>2014.3374313787999</v>
      </c>
      <c r="G7" s="92">
        <v>1951.1335706473001</v>
      </c>
      <c r="H7" s="92">
        <v>7773.7890907819001</v>
      </c>
      <c r="I7" s="92">
        <v>1849.5699808812001</v>
      </c>
      <c r="J7" s="92">
        <v>5280.8118379110001</v>
      </c>
      <c r="K7" s="92">
        <v>9258.9223264984012</v>
      </c>
      <c r="L7" s="92">
        <v>31054.5548580697</v>
      </c>
      <c r="M7" s="92">
        <v>3192.0113856275998</v>
      </c>
      <c r="N7" s="92">
        <v>10801.798322896</v>
      </c>
      <c r="O7" s="92">
        <v>4851.6486032039002</v>
      </c>
      <c r="P7" s="92">
        <v>4755.9976511086006</v>
      </c>
      <c r="Q7" s="92">
        <v>16106.733546059801</v>
      </c>
      <c r="R7" s="92">
        <v>32831.009072984503</v>
      </c>
      <c r="S7" s="92">
        <v>8845.0986080390994</v>
      </c>
      <c r="T7" s="92">
        <v>3040.7218803228998</v>
      </c>
      <c r="U7" s="92">
        <v>2427.5966776654</v>
      </c>
      <c r="V7" s="92">
        <v>16201.7892740564</v>
      </c>
      <c r="W7" s="92">
        <v>5362.6305740178004</v>
      </c>
      <c r="X7" s="92">
        <v>9888.5551918901001</v>
      </c>
      <c r="Y7" s="92">
        <v>4116.2509706732999</v>
      </c>
      <c r="Z7" s="92">
        <v>4131.9088014502004</v>
      </c>
      <c r="AA7" s="92">
        <v>5378.9294176069998</v>
      </c>
      <c r="AB7" s="92">
        <v>7812.9977746584</v>
      </c>
      <c r="AC7" s="92">
        <v>7987.4712106505003</v>
      </c>
      <c r="AD7" s="92">
        <v>4653.6854733181999</v>
      </c>
      <c r="AE7" s="92">
        <v>10212.275401302701</v>
      </c>
      <c r="AF7" s="92">
        <v>1964.1089341070999</v>
      </c>
      <c r="AG7" s="92">
        <v>15791.908954001199</v>
      </c>
      <c r="AH7" s="92">
        <v>4280.8015675745</v>
      </c>
      <c r="AI7" s="92">
        <v>2096.4513031881002</v>
      </c>
    </row>
    <row r="8" spans="1:35" s="2" customFormat="1" ht="12.75" x14ac:dyDescent="0.2">
      <c r="A8" s="256"/>
      <c r="B8" s="77" t="s">
        <v>88</v>
      </c>
      <c r="C8" s="93">
        <v>260504.20994949029</v>
      </c>
      <c r="D8" s="93">
        <v>2510.1092372423</v>
      </c>
      <c r="E8" s="93">
        <v>11070.1433568224</v>
      </c>
      <c r="F8" s="93">
        <v>2122.0573801647001</v>
      </c>
      <c r="G8" s="93">
        <v>2008.1979058975</v>
      </c>
      <c r="H8" s="93">
        <v>8222.3897330250002</v>
      </c>
      <c r="I8" s="93">
        <v>1940.3480267558</v>
      </c>
      <c r="J8" s="93">
        <v>5391.0974779533999</v>
      </c>
      <c r="K8" s="93">
        <v>9664.8169486605002</v>
      </c>
      <c r="L8" s="93">
        <v>31729.729969009601</v>
      </c>
      <c r="M8" s="93">
        <v>3178.7073326031</v>
      </c>
      <c r="N8" s="93">
        <v>10592.7632068449</v>
      </c>
      <c r="O8" s="93">
        <v>5066.7986573315002</v>
      </c>
      <c r="P8" s="93">
        <v>4885.1127453808003</v>
      </c>
      <c r="Q8" s="93">
        <v>16620.696607942598</v>
      </c>
      <c r="R8" s="93">
        <v>34765.668777778803</v>
      </c>
      <c r="S8" s="93">
        <v>8587.5839399110009</v>
      </c>
      <c r="T8" s="93">
        <v>3091.6188793735</v>
      </c>
      <c r="U8" s="93">
        <v>2357.8875102198999</v>
      </c>
      <c r="V8" s="93">
        <v>16649.051927402201</v>
      </c>
      <c r="W8" s="93">
        <v>5429.9938797276</v>
      </c>
      <c r="X8" s="93">
        <v>9757.4567953972</v>
      </c>
      <c r="Y8" s="93">
        <v>4255.6737147111999</v>
      </c>
      <c r="Z8" s="93">
        <v>4110.8706978729006</v>
      </c>
      <c r="AA8" s="93">
        <v>5333.0475535329006</v>
      </c>
      <c r="AB8" s="93">
        <v>7909.5614517987005</v>
      </c>
      <c r="AC8" s="93">
        <v>7775.5772390804996</v>
      </c>
      <c r="AD8" s="93">
        <v>4676.2786312070002</v>
      </c>
      <c r="AE8" s="93">
        <v>9115.4692673028003</v>
      </c>
      <c r="AF8" s="93">
        <v>2074.1909470277001</v>
      </c>
      <c r="AG8" s="93">
        <v>13104.1364469321</v>
      </c>
      <c r="AH8" s="93">
        <v>4344.3623629641997</v>
      </c>
      <c r="AI8" s="93">
        <v>2162.8113416166002</v>
      </c>
    </row>
    <row r="9" spans="1:35" s="2" customFormat="1" ht="12.75" x14ac:dyDescent="0.2">
      <c r="A9" s="256"/>
      <c r="B9" s="77" t="s">
        <v>89</v>
      </c>
      <c r="C9" s="93">
        <v>264966.5027712931</v>
      </c>
      <c r="D9" s="93">
        <v>2610.1687755578</v>
      </c>
      <c r="E9" s="93">
        <v>11386.835574793</v>
      </c>
      <c r="F9" s="93">
        <v>2162.3829479294</v>
      </c>
      <c r="G9" s="93">
        <v>2027.3052641651</v>
      </c>
      <c r="H9" s="93">
        <v>7920.5102458075007</v>
      </c>
      <c r="I9" s="93">
        <v>2022.1092662876999</v>
      </c>
      <c r="J9" s="93">
        <v>5605.4428172861999</v>
      </c>
      <c r="K9" s="93">
        <v>10342.984515280499</v>
      </c>
      <c r="L9" s="93">
        <v>32023.382193674599</v>
      </c>
      <c r="M9" s="93">
        <v>3306.6119139819998</v>
      </c>
      <c r="N9" s="93">
        <v>10477.3273439888</v>
      </c>
      <c r="O9" s="93">
        <v>5091.0946246179001</v>
      </c>
      <c r="P9" s="93">
        <v>4701.9836948991006</v>
      </c>
      <c r="Q9" s="93">
        <v>17068.515891726402</v>
      </c>
      <c r="R9" s="93">
        <v>35874.664059762799</v>
      </c>
      <c r="S9" s="93">
        <v>8497.2270838576005</v>
      </c>
      <c r="T9" s="93">
        <v>3106.6831817337002</v>
      </c>
      <c r="U9" s="93">
        <v>2339.4082574853001</v>
      </c>
      <c r="V9" s="93">
        <v>17063.448483781998</v>
      </c>
      <c r="W9" s="93">
        <v>5360.1359473693001</v>
      </c>
      <c r="X9" s="93">
        <v>10239.1093322243</v>
      </c>
      <c r="Y9" s="93">
        <v>4327.8734704132003</v>
      </c>
      <c r="Z9" s="93">
        <v>4482.6829162761014</v>
      </c>
      <c r="AA9" s="93">
        <v>5349.3627024039006</v>
      </c>
      <c r="AB9" s="93">
        <v>7908.8942852186001</v>
      </c>
      <c r="AC9" s="93">
        <v>7803.8936128694004</v>
      </c>
      <c r="AD9" s="93">
        <v>4916.9520244204996</v>
      </c>
      <c r="AE9" s="93">
        <v>9375.9707677121005</v>
      </c>
      <c r="AF9" s="93">
        <v>2053.3443722687998</v>
      </c>
      <c r="AG9" s="93">
        <v>12841.054578371301</v>
      </c>
      <c r="AH9" s="93">
        <v>4353.7689016057002</v>
      </c>
      <c r="AI9" s="93">
        <v>2325.3737235254998</v>
      </c>
    </row>
    <row r="10" spans="1:35" s="2" customFormat="1" ht="12.75" x14ac:dyDescent="0.2">
      <c r="A10" s="257"/>
      <c r="B10" s="78" t="s">
        <v>90</v>
      </c>
      <c r="C10" s="94">
        <v>274498.12985216093</v>
      </c>
      <c r="D10" s="94">
        <v>2607.5687365905001</v>
      </c>
      <c r="E10" s="94">
        <v>11894.280113754399</v>
      </c>
      <c r="F10" s="94">
        <v>2300.1233665636</v>
      </c>
      <c r="G10" s="94">
        <v>2111.7889332965001</v>
      </c>
      <c r="H10" s="94">
        <v>7873.8387847045014</v>
      </c>
      <c r="I10" s="94">
        <v>1918.4559119231999</v>
      </c>
      <c r="J10" s="94">
        <v>5488.2036278488004</v>
      </c>
      <c r="K10" s="94">
        <v>10872.183319854301</v>
      </c>
      <c r="L10" s="94">
        <v>34121.085204553601</v>
      </c>
      <c r="M10" s="94">
        <v>3410.4065844777001</v>
      </c>
      <c r="N10" s="94">
        <v>11210.9383405266</v>
      </c>
      <c r="O10" s="94">
        <v>4995.3037085051001</v>
      </c>
      <c r="P10" s="94">
        <v>4772.3071352595998</v>
      </c>
      <c r="Q10" s="94">
        <v>16861.917134073999</v>
      </c>
      <c r="R10" s="94">
        <v>35785.565192379603</v>
      </c>
      <c r="S10" s="94">
        <v>8943.4665188886011</v>
      </c>
      <c r="T10" s="94">
        <v>3394.9871196200002</v>
      </c>
      <c r="U10" s="94">
        <v>2530.0123689164998</v>
      </c>
      <c r="V10" s="94">
        <v>17110.0461953993</v>
      </c>
      <c r="W10" s="94">
        <v>5568.5086684428998</v>
      </c>
      <c r="X10" s="94">
        <v>10405.2354792844</v>
      </c>
      <c r="Y10" s="94">
        <v>4390.2939825120002</v>
      </c>
      <c r="Z10" s="94">
        <v>4617.3033219856998</v>
      </c>
      <c r="AA10" s="94">
        <v>5656.1491538770006</v>
      </c>
      <c r="AB10" s="94">
        <v>8651.1232608459995</v>
      </c>
      <c r="AC10" s="94">
        <v>8126.0168777195004</v>
      </c>
      <c r="AD10" s="94">
        <v>5077.2784097698996</v>
      </c>
      <c r="AE10" s="94">
        <v>10957.002206548201</v>
      </c>
      <c r="AF10" s="94">
        <v>2095.8064021994001</v>
      </c>
      <c r="AG10" s="94">
        <v>14093.286604803199</v>
      </c>
      <c r="AH10" s="94">
        <v>4318.6636228367997</v>
      </c>
      <c r="AI10" s="94">
        <v>2338.9835642029002</v>
      </c>
    </row>
    <row r="11" spans="1:35" s="2" customFormat="1" ht="12.75" x14ac:dyDescent="0.2">
      <c r="A11" s="255">
        <v>2006</v>
      </c>
      <c r="B11" s="76" t="s">
        <v>86</v>
      </c>
      <c r="C11" s="92">
        <v>275649.092385703</v>
      </c>
      <c r="D11" s="92">
        <v>2506.7187394625003</v>
      </c>
      <c r="E11" s="92">
        <v>12089.8309043394</v>
      </c>
      <c r="F11" s="92">
        <v>2214.3977291434999</v>
      </c>
      <c r="G11" s="92">
        <v>2136.5774882921</v>
      </c>
      <c r="H11" s="92">
        <v>8078.6091332431006</v>
      </c>
      <c r="I11" s="92">
        <v>2018.0182924126</v>
      </c>
      <c r="J11" s="92">
        <v>5683.1072424904005</v>
      </c>
      <c r="K11" s="92">
        <v>10423.5434615329</v>
      </c>
      <c r="L11" s="92">
        <v>33205.101165051405</v>
      </c>
      <c r="M11" s="92">
        <v>3424.8505883651001</v>
      </c>
      <c r="N11" s="92">
        <v>10842.743915275001</v>
      </c>
      <c r="O11" s="92">
        <v>5482.1101623028999</v>
      </c>
      <c r="P11" s="92">
        <v>4633.8280753472</v>
      </c>
      <c r="Q11" s="92">
        <v>17752.717387195</v>
      </c>
      <c r="R11" s="92">
        <v>38083.289104885298</v>
      </c>
      <c r="S11" s="92">
        <v>8301.7064224967999</v>
      </c>
      <c r="T11" s="92">
        <v>2978.0928757014003</v>
      </c>
      <c r="U11" s="92">
        <v>2552.5713168480002</v>
      </c>
      <c r="V11" s="92">
        <v>16966.7853013682</v>
      </c>
      <c r="W11" s="92">
        <v>5290.7149787969001</v>
      </c>
      <c r="X11" s="92">
        <v>10323.7481374939</v>
      </c>
      <c r="Y11" s="92">
        <v>4420.8230292089002</v>
      </c>
      <c r="Z11" s="92">
        <v>4615.2528322417002</v>
      </c>
      <c r="AA11" s="92">
        <v>5776.1645568674003</v>
      </c>
      <c r="AB11" s="92">
        <v>8642.3457277006</v>
      </c>
      <c r="AC11" s="92">
        <v>8494.6191795407995</v>
      </c>
      <c r="AD11" s="92">
        <v>5327.7728467112001</v>
      </c>
      <c r="AE11" s="92">
        <v>10011.3404265852</v>
      </c>
      <c r="AF11" s="92">
        <v>2156.2437277701001</v>
      </c>
      <c r="AG11" s="92">
        <v>14423.903666268401</v>
      </c>
      <c r="AH11" s="92">
        <v>4433.1175634042002</v>
      </c>
      <c r="AI11" s="92">
        <v>2358.4464073606</v>
      </c>
    </row>
    <row r="12" spans="1:35" s="2" customFormat="1" ht="12.75" x14ac:dyDescent="0.2">
      <c r="A12" s="256"/>
      <c r="B12" s="77" t="s">
        <v>88</v>
      </c>
      <c r="C12" s="93">
        <v>282160.5805825147</v>
      </c>
      <c r="D12" s="93">
        <v>2588.5986625853002</v>
      </c>
      <c r="E12" s="93">
        <v>12561.992252014101</v>
      </c>
      <c r="F12" s="93">
        <v>2505.8908248243001</v>
      </c>
      <c r="G12" s="93">
        <v>2242.6211599126</v>
      </c>
      <c r="H12" s="93">
        <v>8156.2909843225007</v>
      </c>
      <c r="I12" s="93">
        <v>2117.4620132262003</v>
      </c>
      <c r="J12" s="93">
        <v>5730.6811228184006</v>
      </c>
      <c r="K12" s="93">
        <v>11881.923991900501</v>
      </c>
      <c r="L12" s="93">
        <v>33914.937944786499</v>
      </c>
      <c r="M12" s="93">
        <v>3473.3829213979002</v>
      </c>
      <c r="N12" s="93">
        <v>11396.4513312082</v>
      </c>
      <c r="O12" s="93">
        <v>5490.1869871445006</v>
      </c>
      <c r="P12" s="93">
        <v>4984.3599238470006</v>
      </c>
      <c r="Q12" s="93">
        <v>18139.482731804699</v>
      </c>
      <c r="R12" s="93">
        <v>36511.876107434902</v>
      </c>
      <c r="S12" s="93">
        <v>9113.006485526701</v>
      </c>
      <c r="T12" s="93">
        <v>3076.3347148609</v>
      </c>
      <c r="U12" s="93">
        <v>2626.9427941695999</v>
      </c>
      <c r="V12" s="93">
        <v>17243.1478215717</v>
      </c>
      <c r="W12" s="93">
        <v>5687.4780062029004</v>
      </c>
      <c r="X12" s="93">
        <v>10216.471516994101</v>
      </c>
      <c r="Y12" s="93">
        <v>4424.2134863294004</v>
      </c>
      <c r="Z12" s="93">
        <v>4730.4593709729006</v>
      </c>
      <c r="AA12" s="93">
        <v>5720.2843874178998</v>
      </c>
      <c r="AB12" s="93">
        <v>8779.71217316</v>
      </c>
      <c r="AC12" s="93">
        <v>8691.2414859843011</v>
      </c>
      <c r="AD12" s="93">
        <v>5329.1741028375</v>
      </c>
      <c r="AE12" s="93">
        <v>10798.1439904171</v>
      </c>
      <c r="AF12" s="93">
        <v>2107.4415069521001</v>
      </c>
      <c r="AG12" s="93">
        <v>14967.5327373209</v>
      </c>
      <c r="AH12" s="93">
        <v>4437.2554882678005</v>
      </c>
      <c r="AI12" s="93">
        <v>2515.6015543011999</v>
      </c>
    </row>
    <row r="13" spans="1:35" s="2" customFormat="1" ht="12.75" x14ac:dyDescent="0.2">
      <c r="A13" s="256"/>
      <c r="B13" s="77" t="s">
        <v>89</v>
      </c>
      <c r="C13" s="93">
        <v>287053.09268739319</v>
      </c>
      <c r="D13" s="93">
        <v>2668.9339294284</v>
      </c>
      <c r="E13" s="93">
        <v>12497.9683676695</v>
      </c>
      <c r="F13" s="93">
        <v>2419.6579123935003</v>
      </c>
      <c r="G13" s="93">
        <v>2178.1390830851001</v>
      </c>
      <c r="H13" s="93">
        <v>8813.9147796702</v>
      </c>
      <c r="I13" s="93">
        <v>2162.6771339841002</v>
      </c>
      <c r="J13" s="93">
        <v>5767.2732288403004</v>
      </c>
      <c r="K13" s="93">
        <v>11217.2929814775</v>
      </c>
      <c r="L13" s="93">
        <v>34532.186125543798</v>
      </c>
      <c r="M13" s="93">
        <v>3565.1913199187002</v>
      </c>
      <c r="N13" s="93">
        <v>11307.909899681201</v>
      </c>
      <c r="O13" s="93">
        <v>5451.7286644813003</v>
      </c>
      <c r="P13" s="93">
        <v>5259.2500084109006</v>
      </c>
      <c r="Q13" s="93">
        <v>17611.2392295055</v>
      </c>
      <c r="R13" s="93">
        <v>38391.697718865202</v>
      </c>
      <c r="S13" s="93">
        <v>9161.0183587022002</v>
      </c>
      <c r="T13" s="93">
        <v>3407.1549465728003</v>
      </c>
      <c r="U13" s="93">
        <v>2755.5914674350001</v>
      </c>
      <c r="V13" s="93">
        <v>18065.4962704932</v>
      </c>
      <c r="W13" s="93">
        <v>5447.3334067770002</v>
      </c>
      <c r="X13" s="93">
        <v>10655.477559315901</v>
      </c>
      <c r="Y13" s="93">
        <v>4473.9728557802</v>
      </c>
      <c r="Z13" s="93">
        <v>5356.7678480590002</v>
      </c>
      <c r="AA13" s="93">
        <v>5818.3246344529998</v>
      </c>
      <c r="AB13" s="93">
        <v>8560.7087630903006</v>
      </c>
      <c r="AC13" s="93">
        <v>8333.8694595896995</v>
      </c>
      <c r="AD13" s="93">
        <v>5769.4530731064006</v>
      </c>
      <c r="AE13" s="93">
        <v>10898.3310841538</v>
      </c>
      <c r="AF13" s="93">
        <v>2136.7593021483999</v>
      </c>
      <c r="AG13" s="93">
        <v>15104.858702024201</v>
      </c>
      <c r="AH13" s="93">
        <v>4811.2523058289999</v>
      </c>
      <c r="AI13" s="93">
        <v>2451.6622669080002</v>
      </c>
    </row>
    <row r="14" spans="1:35" s="2" customFormat="1" ht="12.75" x14ac:dyDescent="0.2">
      <c r="A14" s="257"/>
      <c r="B14" s="78" t="s">
        <v>90</v>
      </c>
      <c r="C14" s="94">
        <v>282086.02258444892</v>
      </c>
      <c r="D14" s="94">
        <v>2556.1965426449001</v>
      </c>
      <c r="E14" s="94">
        <v>11906.4253218946</v>
      </c>
      <c r="F14" s="94">
        <v>2787.4569088293001</v>
      </c>
      <c r="G14" s="94">
        <v>2077.2107628180001</v>
      </c>
      <c r="H14" s="94">
        <v>8352.8985142918009</v>
      </c>
      <c r="I14" s="94">
        <v>2075.0995869774001</v>
      </c>
      <c r="J14" s="94">
        <v>5852.0776111165005</v>
      </c>
      <c r="K14" s="94">
        <v>10807.9197471479</v>
      </c>
      <c r="L14" s="94">
        <v>33083.143826013002</v>
      </c>
      <c r="M14" s="94">
        <v>3556.3764826818001</v>
      </c>
      <c r="N14" s="94">
        <v>11601.195770443601</v>
      </c>
      <c r="O14" s="94">
        <v>5316.4864913078</v>
      </c>
      <c r="P14" s="94">
        <v>5108.120072277</v>
      </c>
      <c r="Q14" s="94">
        <v>17849.4572960441</v>
      </c>
      <c r="R14" s="94">
        <v>36711.076296537198</v>
      </c>
      <c r="S14" s="94">
        <v>9615.8210548361003</v>
      </c>
      <c r="T14" s="94">
        <v>3270.9017451979003</v>
      </c>
      <c r="U14" s="94">
        <v>2694.6008371178</v>
      </c>
      <c r="V14" s="94">
        <v>17498.0384550128</v>
      </c>
      <c r="W14" s="94">
        <v>5316.0189892796006</v>
      </c>
      <c r="X14" s="94">
        <v>10611.030206498901</v>
      </c>
      <c r="Y14" s="94">
        <v>4480.7182650254999</v>
      </c>
      <c r="Z14" s="94">
        <v>5023.3873432532</v>
      </c>
      <c r="AA14" s="94">
        <v>5613.6505838180001</v>
      </c>
      <c r="AB14" s="94">
        <v>8549.3069434786012</v>
      </c>
      <c r="AC14" s="94">
        <v>8713.1575274354</v>
      </c>
      <c r="AD14" s="94">
        <v>5756.4186242865999</v>
      </c>
      <c r="AE14" s="94">
        <v>11629.2957343365</v>
      </c>
      <c r="AF14" s="94">
        <v>2052.0224123350999</v>
      </c>
      <c r="AG14" s="94">
        <v>14524.4855268515</v>
      </c>
      <c r="AH14" s="94">
        <v>4551.2855831329998</v>
      </c>
      <c r="AI14" s="94">
        <v>2544.7415215274</v>
      </c>
    </row>
    <row r="15" spans="1:35" s="2" customFormat="1" ht="12.75" x14ac:dyDescent="0.2">
      <c r="A15" s="255">
        <v>2007</v>
      </c>
      <c r="B15" s="76" t="s">
        <v>86</v>
      </c>
      <c r="C15" s="92">
        <v>282680.4600041071</v>
      </c>
      <c r="D15" s="92">
        <v>2562.6339274969</v>
      </c>
      <c r="E15" s="92">
        <v>11859.044331414301</v>
      </c>
      <c r="F15" s="92">
        <v>2552.0645308910002</v>
      </c>
      <c r="G15" s="92">
        <v>2105.4347031933999</v>
      </c>
      <c r="H15" s="92">
        <v>8878.4478036705004</v>
      </c>
      <c r="I15" s="92">
        <v>1973.2830947417001</v>
      </c>
      <c r="J15" s="92">
        <v>6222.9719157954005</v>
      </c>
      <c r="K15" s="92">
        <v>10752.9317887748</v>
      </c>
      <c r="L15" s="92">
        <v>34396.8347161809</v>
      </c>
      <c r="M15" s="92">
        <v>3446.9389049220003</v>
      </c>
      <c r="N15" s="92">
        <v>11818.042875539601</v>
      </c>
      <c r="O15" s="92">
        <v>5362.4977263467999</v>
      </c>
      <c r="P15" s="92">
        <v>5160.3282532789999</v>
      </c>
      <c r="Q15" s="92">
        <v>18609.835966283801</v>
      </c>
      <c r="R15" s="92">
        <v>36034.612128459703</v>
      </c>
      <c r="S15" s="92">
        <v>9380.9661190096995</v>
      </c>
      <c r="T15" s="92">
        <v>3088.9996833089003</v>
      </c>
      <c r="U15" s="92">
        <v>2802.1413900471002</v>
      </c>
      <c r="V15" s="92">
        <v>17910.7902692727</v>
      </c>
      <c r="W15" s="92">
        <v>5309.5912999194998</v>
      </c>
      <c r="X15" s="92">
        <v>10660.7049318755</v>
      </c>
      <c r="Y15" s="92">
        <v>4356.1447376346005</v>
      </c>
      <c r="Z15" s="92">
        <v>5100.1375371602999</v>
      </c>
      <c r="AA15" s="92">
        <v>5314.5693658501004</v>
      </c>
      <c r="AB15" s="92">
        <v>8914.4014534739999</v>
      </c>
      <c r="AC15" s="92">
        <v>8385.0934137508011</v>
      </c>
      <c r="AD15" s="92">
        <v>5523.7774781071003</v>
      </c>
      <c r="AE15" s="92">
        <v>10325.0170517118</v>
      </c>
      <c r="AF15" s="92">
        <v>2145.1121994688001</v>
      </c>
      <c r="AG15" s="92">
        <v>14420.990532609101</v>
      </c>
      <c r="AH15" s="92">
        <v>4758.3899643077002</v>
      </c>
      <c r="AI15" s="92">
        <v>2547.7299096094002</v>
      </c>
    </row>
    <row r="16" spans="1:35" s="2" customFormat="1" ht="12.75" x14ac:dyDescent="0.2">
      <c r="A16" s="256"/>
      <c r="B16" s="77" t="s">
        <v>88</v>
      </c>
      <c r="C16" s="93">
        <v>290104.70358766353</v>
      </c>
      <c r="D16" s="93">
        <v>2634.0893236085003</v>
      </c>
      <c r="E16" s="93">
        <v>12430.8079703124</v>
      </c>
      <c r="F16" s="93">
        <v>2617.2405997619003</v>
      </c>
      <c r="G16" s="93">
        <v>2191.3615123996001</v>
      </c>
      <c r="H16" s="93">
        <v>8822.8072581244996</v>
      </c>
      <c r="I16" s="93">
        <v>2109.4760327159001</v>
      </c>
      <c r="J16" s="93">
        <v>6487.8591754803001</v>
      </c>
      <c r="K16" s="93">
        <v>11128.3886957462</v>
      </c>
      <c r="L16" s="93">
        <v>33382.650280613001</v>
      </c>
      <c r="M16" s="93">
        <v>3667.8438213504</v>
      </c>
      <c r="N16" s="93">
        <v>12372.799518440901</v>
      </c>
      <c r="O16" s="93">
        <v>5305.0998061622004</v>
      </c>
      <c r="P16" s="93">
        <v>5315.8316257909</v>
      </c>
      <c r="Q16" s="93">
        <v>19033.2043575098</v>
      </c>
      <c r="R16" s="93">
        <v>37892.873081106598</v>
      </c>
      <c r="S16" s="93">
        <v>9516.0373810768997</v>
      </c>
      <c r="T16" s="93">
        <v>3433.1548299493002</v>
      </c>
      <c r="U16" s="93">
        <v>2840.6108766214002</v>
      </c>
      <c r="V16" s="93">
        <v>17925.885724874701</v>
      </c>
      <c r="W16" s="93">
        <v>5712.6429405453</v>
      </c>
      <c r="X16" s="93">
        <v>11207.9867962424</v>
      </c>
      <c r="Y16" s="93">
        <v>4595.9915043462006</v>
      </c>
      <c r="Z16" s="93">
        <v>5143.3922680469004</v>
      </c>
      <c r="AA16" s="93">
        <v>5567.6600979998002</v>
      </c>
      <c r="AB16" s="93">
        <v>9098.1640092603011</v>
      </c>
      <c r="AC16" s="93">
        <v>8495.6501985758005</v>
      </c>
      <c r="AD16" s="93">
        <v>5671.2441490865003</v>
      </c>
      <c r="AE16" s="93">
        <v>10673.0173826807</v>
      </c>
      <c r="AF16" s="93">
        <v>2159.5194410088002</v>
      </c>
      <c r="AG16" s="93">
        <v>15129.581511180801</v>
      </c>
      <c r="AH16" s="93">
        <v>4964.3756202512004</v>
      </c>
      <c r="AI16" s="93">
        <v>2577.4557967935002</v>
      </c>
    </row>
    <row r="17" spans="1:35" s="2" customFormat="1" ht="12.75" x14ac:dyDescent="0.2">
      <c r="A17" s="256"/>
      <c r="B17" s="77" t="s">
        <v>89</v>
      </c>
      <c r="C17" s="93">
        <v>287570.11843297601</v>
      </c>
      <c r="D17" s="93">
        <v>2540.0943578922002</v>
      </c>
      <c r="E17" s="93">
        <v>12086.981517017201</v>
      </c>
      <c r="F17" s="93">
        <v>2886.2475011137999</v>
      </c>
      <c r="G17" s="93">
        <v>2196.3571668525001</v>
      </c>
      <c r="H17" s="93">
        <v>8803.5415570267996</v>
      </c>
      <c r="I17" s="93">
        <v>2108.2965635333999</v>
      </c>
      <c r="J17" s="93">
        <v>6270.6063735073003</v>
      </c>
      <c r="K17" s="93">
        <v>12289.716372901601</v>
      </c>
      <c r="L17" s="93">
        <v>34036.567895355001</v>
      </c>
      <c r="M17" s="93">
        <v>3592.7944782118002</v>
      </c>
      <c r="N17" s="93">
        <v>11907.9316637549</v>
      </c>
      <c r="O17" s="93">
        <v>5288.5447582703</v>
      </c>
      <c r="P17" s="93">
        <v>5031.2571163795001</v>
      </c>
      <c r="Q17" s="93">
        <v>19372.486137327502</v>
      </c>
      <c r="R17" s="93">
        <v>35854.892919100603</v>
      </c>
      <c r="S17" s="93">
        <v>9308.2906850294003</v>
      </c>
      <c r="T17" s="93">
        <v>3211.8479555817003</v>
      </c>
      <c r="U17" s="93">
        <v>2781.0183274740002</v>
      </c>
      <c r="V17" s="93">
        <v>18111.910555623701</v>
      </c>
      <c r="W17" s="93">
        <v>5503.0572580348999</v>
      </c>
      <c r="X17" s="93">
        <v>11098.9388155944</v>
      </c>
      <c r="Y17" s="93">
        <v>4496.3189639286002</v>
      </c>
      <c r="Z17" s="93">
        <v>5257.7218381746006</v>
      </c>
      <c r="AA17" s="93">
        <v>5713.2150565680004</v>
      </c>
      <c r="AB17" s="93">
        <v>8968.0611119882997</v>
      </c>
      <c r="AC17" s="93">
        <v>8687.6790354270997</v>
      </c>
      <c r="AD17" s="93">
        <v>5566.0225582026005</v>
      </c>
      <c r="AE17" s="93">
        <v>10739.4007102055</v>
      </c>
      <c r="AF17" s="93">
        <v>2158.9792050200999</v>
      </c>
      <c r="AG17" s="93">
        <v>14561.350355513701</v>
      </c>
      <c r="AH17" s="93">
        <v>4544.3830354230004</v>
      </c>
      <c r="AI17" s="93">
        <v>2595.6065869419999</v>
      </c>
    </row>
    <row r="18" spans="1:35" s="2" customFormat="1" ht="12.75" x14ac:dyDescent="0.2">
      <c r="A18" s="257"/>
      <c r="B18" s="78" t="s">
        <v>90</v>
      </c>
      <c r="C18" s="94">
        <v>285274.58060633601</v>
      </c>
      <c r="D18" s="94">
        <v>2679.0195319084</v>
      </c>
      <c r="E18" s="94">
        <v>12452.4975951539</v>
      </c>
      <c r="F18" s="94">
        <v>3133.7272257449999</v>
      </c>
      <c r="G18" s="94">
        <v>2281.4832466645003</v>
      </c>
      <c r="H18" s="94">
        <v>8787.8858331681004</v>
      </c>
      <c r="I18" s="94">
        <v>2138.8042172702999</v>
      </c>
      <c r="J18" s="94">
        <v>6529.7767861824004</v>
      </c>
      <c r="K18" s="94">
        <v>10954.8940013049</v>
      </c>
      <c r="L18" s="94">
        <v>32708.539347848902</v>
      </c>
      <c r="M18" s="94">
        <v>3918.0079096932</v>
      </c>
      <c r="N18" s="94">
        <v>11587.9222705012</v>
      </c>
      <c r="O18" s="94">
        <v>5350.7542177471005</v>
      </c>
      <c r="P18" s="94">
        <v>5373.0350660648</v>
      </c>
      <c r="Q18" s="94">
        <v>19412.886864423799</v>
      </c>
      <c r="R18" s="94">
        <v>34872.806958894704</v>
      </c>
      <c r="S18" s="94">
        <v>9592.5819684783</v>
      </c>
      <c r="T18" s="94">
        <v>3249.0142962393002</v>
      </c>
      <c r="U18" s="94">
        <v>2875.6595663615003</v>
      </c>
      <c r="V18" s="94">
        <v>18148.457527243401</v>
      </c>
      <c r="W18" s="94">
        <v>5457.8967236572998</v>
      </c>
      <c r="X18" s="94">
        <v>10710.1506361621</v>
      </c>
      <c r="Y18" s="94">
        <v>4449.0786086588005</v>
      </c>
      <c r="Z18" s="94">
        <v>5051.0851840548003</v>
      </c>
      <c r="AA18" s="94">
        <v>5521.4281977128003</v>
      </c>
      <c r="AB18" s="94">
        <v>9040.8384580759011</v>
      </c>
      <c r="AC18" s="94">
        <v>8424.2812493331003</v>
      </c>
      <c r="AD18" s="94">
        <v>5751.6431742488003</v>
      </c>
      <c r="AE18" s="94">
        <v>10779.1611334154</v>
      </c>
      <c r="AF18" s="94">
        <v>2169.5278139087</v>
      </c>
      <c r="AG18" s="94">
        <v>14655.4080737763</v>
      </c>
      <c r="AH18" s="94">
        <v>4814.7594201802003</v>
      </c>
      <c r="AI18" s="94">
        <v>2401.5675022579999</v>
      </c>
    </row>
    <row r="19" spans="1:35" s="2" customFormat="1" ht="12.75" x14ac:dyDescent="0.2">
      <c r="A19" s="255">
        <v>2008</v>
      </c>
      <c r="B19" s="76" t="s">
        <v>86</v>
      </c>
      <c r="C19" s="92">
        <v>286544.07453497965</v>
      </c>
      <c r="D19" s="92">
        <v>2728.1660019413521</v>
      </c>
      <c r="E19" s="92">
        <v>12302.175104686143</v>
      </c>
      <c r="F19" s="92">
        <v>3119.8417620954128</v>
      </c>
      <c r="G19" s="92">
        <v>2361.7531406178023</v>
      </c>
      <c r="H19" s="92">
        <v>8520.5858120430548</v>
      </c>
      <c r="I19" s="92">
        <v>2216.8645712900575</v>
      </c>
      <c r="J19" s="92">
        <v>6428.2801111574518</v>
      </c>
      <c r="K19" s="92">
        <v>11208.909527311926</v>
      </c>
      <c r="L19" s="92">
        <v>33348.876007781437</v>
      </c>
      <c r="M19" s="92">
        <v>3692.0236135979076</v>
      </c>
      <c r="N19" s="92">
        <v>11251.191179717191</v>
      </c>
      <c r="O19" s="92">
        <v>5851.605358309137</v>
      </c>
      <c r="P19" s="92">
        <v>4918.5438063446127</v>
      </c>
      <c r="Q19" s="92">
        <v>19958.192652534843</v>
      </c>
      <c r="R19" s="92">
        <v>35791.683811295072</v>
      </c>
      <c r="S19" s="92">
        <v>9292.3702316827239</v>
      </c>
      <c r="T19" s="92">
        <v>3042.9302851674174</v>
      </c>
      <c r="U19" s="92">
        <v>3059.4046014697128</v>
      </c>
      <c r="V19" s="92">
        <v>17155.795100015934</v>
      </c>
      <c r="W19" s="92">
        <v>5803.249697862856</v>
      </c>
      <c r="X19" s="92">
        <v>10772.610204272032</v>
      </c>
      <c r="Y19" s="92">
        <v>4445.0648424084038</v>
      </c>
      <c r="Z19" s="92">
        <v>5398.5897055648466</v>
      </c>
      <c r="AA19" s="92">
        <v>5539.7877869648337</v>
      </c>
      <c r="AB19" s="92">
        <v>8911.5061820052742</v>
      </c>
      <c r="AC19" s="92">
        <v>8838.4593198304483</v>
      </c>
      <c r="AD19" s="92">
        <v>5918.7408706448505</v>
      </c>
      <c r="AE19" s="92">
        <v>10661.009428899044</v>
      </c>
      <c r="AF19" s="92">
        <v>2103.8986695721601</v>
      </c>
      <c r="AG19" s="92">
        <v>14861.484612479058</v>
      </c>
      <c r="AH19" s="92">
        <v>4812.6159631924156</v>
      </c>
      <c r="AI19" s="92">
        <v>2227.8645722242313</v>
      </c>
    </row>
    <row r="20" spans="1:35" s="2" customFormat="1" ht="12.75" x14ac:dyDescent="0.2">
      <c r="A20" s="256"/>
      <c r="B20" s="77" t="s">
        <v>88</v>
      </c>
      <c r="C20" s="93">
        <v>287480.52674514259</v>
      </c>
      <c r="D20" s="93">
        <v>2559.9944654105248</v>
      </c>
      <c r="E20" s="93">
        <v>12371.994589465568</v>
      </c>
      <c r="F20" s="93">
        <v>3158.4683473712271</v>
      </c>
      <c r="G20" s="93">
        <v>2371.093436742854</v>
      </c>
      <c r="H20" s="93">
        <v>8278.8297575703618</v>
      </c>
      <c r="I20" s="93">
        <v>2255.2137236284657</v>
      </c>
      <c r="J20" s="93">
        <v>6584.0639898630143</v>
      </c>
      <c r="K20" s="93">
        <v>10751.061617610663</v>
      </c>
      <c r="L20" s="93">
        <v>31822.861107816883</v>
      </c>
      <c r="M20" s="93">
        <v>3786.1484941657109</v>
      </c>
      <c r="N20" s="93">
        <v>10879.354325435814</v>
      </c>
      <c r="O20" s="93">
        <v>5723.5854656158026</v>
      </c>
      <c r="P20" s="93">
        <v>5161.987021131823</v>
      </c>
      <c r="Q20" s="93">
        <v>20132.89124232484</v>
      </c>
      <c r="R20" s="93">
        <v>37149.611166741488</v>
      </c>
      <c r="S20" s="93">
        <v>10340.640796377524</v>
      </c>
      <c r="T20" s="93">
        <v>2984.8655094513924</v>
      </c>
      <c r="U20" s="93">
        <v>2947.8082551276702</v>
      </c>
      <c r="V20" s="93">
        <v>17011.040365010325</v>
      </c>
      <c r="W20" s="93">
        <v>5974.9840053485195</v>
      </c>
      <c r="X20" s="93">
        <v>10709.927246779307</v>
      </c>
      <c r="Y20" s="93">
        <v>4639.0846188648748</v>
      </c>
      <c r="Z20" s="93">
        <v>5398.7219762237955</v>
      </c>
      <c r="AA20" s="93">
        <v>5667.9980988354155</v>
      </c>
      <c r="AB20" s="93">
        <v>8846.316253170784</v>
      </c>
      <c r="AC20" s="93">
        <v>9030.5362362431115</v>
      </c>
      <c r="AD20" s="93">
        <v>5841.7243903008766</v>
      </c>
      <c r="AE20" s="93">
        <v>10953.467933880167</v>
      </c>
      <c r="AF20" s="93">
        <v>2168.0519155740512</v>
      </c>
      <c r="AG20" s="93">
        <v>14710.132291391072</v>
      </c>
      <c r="AH20" s="93">
        <v>4812.5381181691873</v>
      </c>
      <c r="AI20" s="93">
        <v>2455.5299834994753</v>
      </c>
    </row>
    <row r="21" spans="1:35" s="2" customFormat="1" ht="12.75" x14ac:dyDescent="0.2">
      <c r="A21" s="256"/>
      <c r="B21" s="77" t="s">
        <v>89</v>
      </c>
      <c r="C21" s="93">
        <v>281148.67054102907</v>
      </c>
      <c r="D21" s="93">
        <v>2551.331723569986</v>
      </c>
      <c r="E21" s="93">
        <v>12066.448213997281</v>
      </c>
      <c r="F21" s="93">
        <v>2890.7735859986924</v>
      </c>
      <c r="G21" s="93">
        <v>2290.142049183411</v>
      </c>
      <c r="H21" s="93">
        <v>8315.8962713478377</v>
      </c>
      <c r="I21" s="93">
        <v>2240.5863850867718</v>
      </c>
      <c r="J21" s="93">
        <v>6525.9043891513247</v>
      </c>
      <c r="K21" s="93">
        <v>10470.225955743936</v>
      </c>
      <c r="L21" s="93">
        <v>31218.402756648225</v>
      </c>
      <c r="M21" s="93">
        <v>3693.838233388864</v>
      </c>
      <c r="N21" s="93">
        <v>10643.142731621521</v>
      </c>
      <c r="O21" s="93">
        <v>5483.4774258329471</v>
      </c>
      <c r="P21" s="93">
        <v>5235.5053070482636</v>
      </c>
      <c r="Q21" s="93">
        <v>18812.475735079268</v>
      </c>
      <c r="R21" s="93">
        <v>36219.392749955114</v>
      </c>
      <c r="S21" s="93">
        <v>9683.432462030818</v>
      </c>
      <c r="T21" s="93">
        <v>2891.3770556499162</v>
      </c>
      <c r="U21" s="93">
        <v>2960.591458229499</v>
      </c>
      <c r="V21" s="93">
        <v>17155.588491199553</v>
      </c>
      <c r="W21" s="93">
        <v>5431.7557212139945</v>
      </c>
      <c r="X21" s="93">
        <v>10867.352918006869</v>
      </c>
      <c r="Y21" s="93">
        <v>4381.5808889118898</v>
      </c>
      <c r="Z21" s="93">
        <v>5284.3249854673322</v>
      </c>
      <c r="AA21" s="93">
        <v>5520.9215857040144</v>
      </c>
      <c r="AB21" s="93">
        <v>8987.9258934210666</v>
      </c>
      <c r="AC21" s="93">
        <v>8549.0675072469439</v>
      </c>
      <c r="AD21" s="93">
        <v>5815.5625298493715</v>
      </c>
      <c r="AE21" s="93">
        <v>10730.89347920876</v>
      </c>
      <c r="AF21" s="93">
        <v>2127.7900592512296</v>
      </c>
      <c r="AG21" s="93">
        <v>15110.923329296254</v>
      </c>
      <c r="AH21" s="93">
        <v>4762.4392912546882</v>
      </c>
      <c r="AI21" s="93">
        <v>2229.5993714334581</v>
      </c>
    </row>
    <row r="22" spans="1:35" s="2" customFormat="1" ht="12.75" x14ac:dyDescent="0.2">
      <c r="A22" s="257"/>
      <c r="B22" s="78" t="s">
        <v>90</v>
      </c>
      <c r="C22" s="94">
        <v>265153.33177347621</v>
      </c>
      <c r="D22" s="94">
        <v>2403.8973477240606</v>
      </c>
      <c r="E22" s="94">
        <v>10688.485604460624</v>
      </c>
      <c r="F22" s="94">
        <v>2813.2676243723158</v>
      </c>
      <c r="G22" s="94">
        <v>2194.1158832074261</v>
      </c>
      <c r="H22" s="94">
        <v>7851.5855847825569</v>
      </c>
      <c r="I22" s="94">
        <v>2170.817434261809</v>
      </c>
      <c r="J22" s="94">
        <v>6437.0471376363457</v>
      </c>
      <c r="K22" s="94">
        <v>9146.8711139491188</v>
      </c>
      <c r="L22" s="94">
        <v>30603.600763837087</v>
      </c>
      <c r="M22" s="94">
        <v>3403.8394404783153</v>
      </c>
      <c r="N22" s="94">
        <v>10109.793554902775</v>
      </c>
      <c r="O22" s="94">
        <v>4982.1774047280505</v>
      </c>
      <c r="P22" s="94">
        <v>4891.6528518247542</v>
      </c>
      <c r="Q22" s="94">
        <v>17914.711269573214</v>
      </c>
      <c r="R22" s="94">
        <v>33402.193118457224</v>
      </c>
      <c r="S22" s="94">
        <v>9839.3299539716336</v>
      </c>
      <c r="T22" s="94">
        <v>2734.1956651977862</v>
      </c>
      <c r="U22" s="94">
        <v>2904.7714414155857</v>
      </c>
      <c r="V22" s="94">
        <v>15470.889232724163</v>
      </c>
      <c r="W22" s="94">
        <v>5197.1332029139985</v>
      </c>
      <c r="X22" s="94">
        <v>10887.269958372575</v>
      </c>
      <c r="Y22" s="94">
        <v>4281.5295974699975</v>
      </c>
      <c r="Z22" s="94">
        <v>4683.5062441182672</v>
      </c>
      <c r="AA22" s="94">
        <v>5269.9159018706368</v>
      </c>
      <c r="AB22" s="94">
        <v>8751.765729548275</v>
      </c>
      <c r="AC22" s="94">
        <v>7721.674286687693</v>
      </c>
      <c r="AD22" s="94">
        <v>5455.1727864818185</v>
      </c>
      <c r="AE22" s="94">
        <v>9994.6522804308624</v>
      </c>
      <c r="AF22" s="94">
        <v>1902.2082499176386</v>
      </c>
      <c r="AG22" s="94">
        <v>14244.933531519173</v>
      </c>
      <c r="AH22" s="94">
        <v>4564.6329822493208</v>
      </c>
      <c r="AI22" s="94">
        <v>2235.6945943910773</v>
      </c>
    </row>
    <row r="23" spans="1:35" s="2" customFormat="1" ht="12.75" x14ac:dyDescent="0.2">
      <c r="A23" s="255">
        <v>2009</v>
      </c>
      <c r="B23" s="76" t="s">
        <v>86</v>
      </c>
      <c r="C23" s="92">
        <v>268569.38879365835</v>
      </c>
      <c r="D23" s="92">
        <v>2244.897319208153</v>
      </c>
      <c r="E23" s="92">
        <v>10904.758860243523</v>
      </c>
      <c r="F23" s="92">
        <v>2748.8237363397639</v>
      </c>
      <c r="G23" s="92">
        <v>2259.4457700917283</v>
      </c>
      <c r="H23" s="92">
        <v>7439.61530735419</v>
      </c>
      <c r="I23" s="92">
        <v>2173.6071958154025</v>
      </c>
      <c r="J23" s="92">
        <v>6739.5916350108109</v>
      </c>
      <c r="K23" s="92">
        <v>9297.2091588439398</v>
      </c>
      <c r="L23" s="92">
        <v>29352.142793969138</v>
      </c>
      <c r="M23" s="92">
        <v>3424.4803497627586</v>
      </c>
      <c r="N23" s="92">
        <v>10327.844201733102</v>
      </c>
      <c r="O23" s="92">
        <v>5322.9001233655417</v>
      </c>
      <c r="P23" s="92">
        <v>5066.0447618447361</v>
      </c>
      <c r="Q23" s="92">
        <v>17763.483683633494</v>
      </c>
      <c r="R23" s="92">
        <v>36511.184013972939</v>
      </c>
      <c r="S23" s="92">
        <v>9929.3870642930669</v>
      </c>
      <c r="T23" s="92">
        <v>2634.7611686050327</v>
      </c>
      <c r="U23" s="92">
        <v>2990.1491248378079</v>
      </c>
      <c r="V23" s="92">
        <v>14716.681886213062</v>
      </c>
      <c r="W23" s="92">
        <v>5498.9213534710625</v>
      </c>
      <c r="X23" s="92">
        <v>10427.765678449397</v>
      </c>
      <c r="Y23" s="92">
        <v>4245.4308444161024</v>
      </c>
      <c r="Z23" s="92">
        <v>5072.6174027835677</v>
      </c>
      <c r="AA23" s="92">
        <v>5251.0509822726435</v>
      </c>
      <c r="AB23" s="92">
        <v>8600.0828703614534</v>
      </c>
      <c r="AC23" s="92">
        <v>8008.0250835729039</v>
      </c>
      <c r="AD23" s="92">
        <v>5483.5712975880751</v>
      </c>
      <c r="AE23" s="92">
        <v>10469.378034954498</v>
      </c>
      <c r="AF23" s="92">
        <v>1896.6975004080282</v>
      </c>
      <c r="AG23" s="92">
        <v>14847.898964486516</v>
      </c>
      <c r="AH23" s="92">
        <v>4695.112119864214</v>
      </c>
      <c r="AI23" s="92">
        <v>2225.8285058916777</v>
      </c>
    </row>
    <row r="24" spans="1:35" s="2" customFormat="1" ht="12.75" x14ac:dyDescent="0.2">
      <c r="A24" s="256"/>
      <c r="B24" s="77" t="s">
        <v>88</v>
      </c>
      <c r="C24" s="93">
        <v>268289.51172102039</v>
      </c>
      <c r="D24" s="93">
        <v>2338.7784103715426</v>
      </c>
      <c r="E24" s="93">
        <v>11021.436733352992</v>
      </c>
      <c r="F24" s="93">
        <v>2600.0515465120288</v>
      </c>
      <c r="G24" s="93">
        <v>2185.6577688077859</v>
      </c>
      <c r="H24" s="93">
        <v>7691.1983882086324</v>
      </c>
      <c r="I24" s="93">
        <v>2040.755511137791</v>
      </c>
      <c r="J24" s="93">
        <v>6595.4726509716593</v>
      </c>
      <c r="K24" s="93">
        <v>9296.1765258521918</v>
      </c>
      <c r="L24" s="93">
        <v>30760.714787233836</v>
      </c>
      <c r="M24" s="93">
        <v>3380.9748246358135</v>
      </c>
      <c r="N24" s="93">
        <v>9942.4972390676703</v>
      </c>
      <c r="O24" s="93">
        <v>5174.533688393406</v>
      </c>
      <c r="P24" s="93">
        <v>5070.2241040865238</v>
      </c>
      <c r="Q24" s="93">
        <v>17878.191723284504</v>
      </c>
      <c r="R24" s="93">
        <v>36808.454438861263</v>
      </c>
      <c r="S24" s="93">
        <v>9844.0940424853306</v>
      </c>
      <c r="T24" s="93">
        <v>2693.7805733340256</v>
      </c>
      <c r="U24" s="93">
        <v>2984.3156358558149</v>
      </c>
      <c r="V24" s="93">
        <v>14651.102763769743</v>
      </c>
      <c r="W24" s="93">
        <v>5363.6095718233055</v>
      </c>
      <c r="X24" s="93">
        <v>10051.543797433424</v>
      </c>
      <c r="Y24" s="93">
        <v>4012.8491353016761</v>
      </c>
      <c r="Z24" s="93">
        <v>4800.171679817372</v>
      </c>
      <c r="AA24" s="93">
        <v>5239.0806822358045</v>
      </c>
      <c r="AB24" s="93">
        <v>8642.396060495661</v>
      </c>
      <c r="AC24" s="93">
        <v>8178.6729204659923</v>
      </c>
      <c r="AD24" s="93">
        <v>5356.2301260699842</v>
      </c>
      <c r="AE24" s="93">
        <v>9665.7682841914175</v>
      </c>
      <c r="AF24" s="93">
        <v>1962.463265384484</v>
      </c>
      <c r="AG24" s="93">
        <v>15237.80304212577</v>
      </c>
      <c r="AH24" s="93">
        <v>4589.9680085533982</v>
      </c>
      <c r="AI24" s="93">
        <v>2230.5437908995527</v>
      </c>
    </row>
    <row r="25" spans="1:35" s="2" customFormat="1" ht="12.75" x14ac:dyDescent="0.2">
      <c r="A25" s="256"/>
      <c r="B25" s="77" t="s">
        <v>89</v>
      </c>
      <c r="C25" s="93">
        <v>262446.8498176646</v>
      </c>
      <c r="D25" s="93">
        <v>2270.820098091343</v>
      </c>
      <c r="E25" s="93">
        <v>10098.21634212653</v>
      </c>
      <c r="F25" s="93">
        <v>2641.2034770411374</v>
      </c>
      <c r="G25" s="93">
        <v>2201.8558352674104</v>
      </c>
      <c r="H25" s="93">
        <v>7401.6074048315295</v>
      </c>
      <c r="I25" s="93">
        <v>2133.857666670212</v>
      </c>
      <c r="J25" s="93">
        <v>7119.9303739849929</v>
      </c>
      <c r="K25" s="93">
        <v>9026.8443600508126</v>
      </c>
      <c r="L25" s="93">
        <v>29132.77048976985</v>
      </c>
      <c r="M25" s="93">
        <v>3342.2907178672199</v>
      </c>
      <c r="N25" s="93">
        <v>10580.976096909542</v>
      </c>
      <c r="O25" s="93">
        <v>5089.9270237904766</v>
      </c>
      <c r="P25" s="93">
        <v>5121.9391523643417</v>
      </c>
      <c r="Q25" s="93">
        <v>17225.242063091209</v>
      </c>
      <c r="R25" s="93">
        <v>36366.936941402557</v>
      </c>
      <c r="S25" s="93">
        <v>9739.0019348562109</v>
      </c>
      <c r="T25" s="93">
        <v>2711.4810886510982</v>
      </c>
      <c r="U25" s="93">
        <v>2842.4705402984973</v>
      </c>
      <c r="V25" s="93">
        <v>13928.929017240955</v>
      </c>
      <c r="W25" s="93">
        <v>5361.0671663283874</v>
      </c>
      <c r="X25" s="93">
        <v>10315.280970530423</v>
      </c>
      <c r="Y25" s="93">
        <v>3985.4593126024324</v>
      </c>
      <c r="Z25" s="93">
        <v>4586.0519110011437</v>
      </c>
      <c r="AA25" s="93">
        <v>4990.0522414049092</v>
      </c>
      <c r="AB25" s="93">
        <v>8315.5971390660743</v>
      </c>
      <c r="AC25" s="93">
        <v>7798.0982855705015</v>
      </c>
      <c r="AD25" s="93">
        <v>5169.0809997261904</v>
      </c>
      <c r="AE25" s="93">
        <v>9444.963349763033</v>
      </c>
      <c r="AF25" s="93">
        <v>1868.2054217126849</v>
      </c>
      <c r="AG25" s="93">
        <v>14598.083455663707</v>
      </c>
      <c r="AH25" s="93">
        <v>4828.2652505804235</v>
      </c>
      <c r="AI25" s="93">
        <v>2210.3436894087617</v>
      </c>
    </row>
    <row r="26" spans="1:35" s="2" customFormat="1" ht="12.75" x14ac:dyDescent="0.2">
      <c r="A26" s="257"/>
      <c r="B26" s="78" t="s">
        <v>90</v>
      </c>
      <c r="C26" s="94">
        <v>256707.25682252727</v>
      </c>
      <c r="D26" s="94">
        <v>2266.6288747038357</v>
      </c>
      <c r="E26" s="94">
        <v>9987.2051013407163</v>
      </c>
      <c r="F26" s="94">
        <v>2395.7921859097373</v>
      </c>
      <c r="G26" s="94">
        <v>2286.9696230715285</v>
      </c>
      <c r="H26" s="94">
        <v>7450.1950818007772</v>
      </c>
      <c r="I26" s="94">
        <v>2010.8788979650258</v>
      </c>
      <c r="J26" s="94">
        <v>6670.8695125171389</v>
      </c>
      <c r="K26" s="94">
        <v>8333.8620770830548</v>
      </c>
      <c r="L26" s="94">
        <v>26620.011605266674</v>
      </c>
      <c r="M26" s="94">
        <v>3133.537599110025</v>
      </c>
      <c r="N26" s="94">
        <v>10327.858175351877</v>
      </c>
      <c r="O26" s="94">
        <v>5126.1798864368357</v>
      </c>
      <c r="P26" s="94">
        <v>5168.6023728964519</v>
      </c>
      <c r="Q26" s="94">
        <v>16832.707571101455</v>
      </c>
      <c r="R26" s="94">
        <v>34880.395651556719</v>
      </c>
      <c r="S26" s="94">
        <v>9797.5742730796283</v>
      </c>
      <c r="T26" s="94">
        <v>2642.0150316543923</v>
      </c>
      <c r="U26" s="94">
        <v>2837.5372569085357</v>
      </c>
      <c r="V26" s="94">
        <v>14832.413152342755</v>
      </c>
      <c r="W26" s="94">
        <v>5241.2648554151065</v>
      </c>
      <c r="X26" s="94">
        <v>10265.961463740106</v>
      </c>
      <c r="Y26" s="94">
        <v>4111.3546117155784</v>
      </c>
      <c r="Z26" s="94">
        <v>4504.1539579389373</v>
      </c>
      <c r="AA26" s="94">
        <v>4735.783901706528</v>
      </c>
      <c r="AB26" s="94">
        <v>8418.3649439568671</v>
      </c>
      <c r="AC26" s="94">
        <v>7448.0059591990357</v>
      </c>
      <c r="AD26" s="94">
        <v>5600.306871157477</v>
      </c>
      <c r="AE26" s="94">
        <v>9197.7606339379236</v>
      </c>
      <c r="AF26" s="94">
        <v>1847.2347937439749</v>
      </c>
      <c r="AG26" s="94">
        <v>14792.342049441151</v>
      </c>
      <c r="AH26" s="94">
        <v>4730.9761899163504</v>
      </c>
      <c r="AI26" s="94">
        <v>2212.5126605610867</v>
      </c>
    </row>
    <row r="27" spans="1:35" s="2" customFormat="1" ht="12.75" x14ac:dyDescent="0.2">
      <c r="A27" s="255">
        <v>2010</v>
      </c>
      <c r="B27" s="76" t="s">
        <v>86</v>
      </c>
      <c r="C27" s="92">
        <v>260521.38718632658</v>
      </c>
      <c r="D27" s="92">
        <v>2430.2055789302913</v>
      </c>
      <c r="E27" s="92">
        <v>10609.767320228959</v>
      </c>
      <c r="F27" s="92">
        <v>2404.4183828566329</v>
      </c>
      <c r="G27" s="92">
        <v>2206.5540116768161</v>
      </c>
      <c r="H27" s="92">
        <v>7336.9997252941102</v>
      </c>
      <c r="I27" s="92">
        <v>2064.8549846134906</v>
      </c>
      <c r="J27" s="92">
        <v>6719.9733468793338</v>
      </c>
      <c r="K27" s="92">
        <v>8367.7673554486464</v>
      </c>
      <c r="L27" s="92">
        <v>27953.480707272243</v>
      </c>
      <c r="M27" s="92">
        <v>3213.7383546746037</v>
      </c>
      <c r="N27" s="92">
        <v>10035.242987133854</v>
      </c>
      <c r="O27" s="92">
        <v>5285.1023447351408</v>
      </c>
      <c r="P27" s="92">
        <v>4855.1013380402455</v>
      </c>
      <c r="Q27" s="92">
        <v>17240.381413061397</v>
      </c>
      <c r="R27" s="92">
        <v>35011.889177301651</v>
      </c>
      <c r="S27" s="92">
        <v>9619.0677992319579</v>
      </c>
      <c r="T27" s="92">
        <v>2750.5157483528219</v>
      </c>
      <c r="U27" s="92">
        <v>2806.8775473646251</v>
      </c>
      <c r="V27" s="92">
        <v>15220.213256751376</v>
      </c>
      <c r="W27" s="92">
        <v>5315.4717696683738</v>
      </c>
      <c r="X27" s="92">
        <v>10102.46131953831</v>
      </c>
      <c r="Y27" s="92">
        <v>4085.5515827219974</v>
      </c>
      <c r="Z27" s="92">
        <v>4689.9400728639293</v>
      </c>
      <c r="AA27" s="92">
        <v>4892.3173806841369</v>
      </c>
      <c r="AB27" s="92">
        <v>8543.7482237017648</v>
      </c>
      <c r="AC27" s="92">
        <v>8249.0662769067185</v>
      </c>
      <c r="AD27" s="92">
        <v>5408.732459700972</v>
      </c>
      <c r="AE27" s="92">
        <v>9243.9025202911398</v>
      </c>
      <c r="AF27" s="92">
        <v>1830.9403375652371</v>
      </c>
      <c r="AG27" s="92">
        <v>15108.321774236005</v>
      </c>
      <c r="AH27" s="92">
        <v>4692.7256013629276</v>
      </c>
      <c r="AI27" s="92">
        <v>2226.0564872368545</v>
      </c>
    </row>
    <row r="28" spans="1:35" s="2" customFormat="1" ht="12.75" x14ac:dyDescent="0.2">
      <c r="A28" s="256"/>
      <c r="B28" s="77" t="s">
        <v>88</v>
      </c>
      <c r="C28" s="93">
        <v>264841.59401876392</v>
      </c>
      <c r="D28" s="93">
        <v>2438.8065035792224</v>
      </c>
      <c r="E28" s="93">
        <v>10290.705332011479</v>
      </c>
      <c r="F28" s="93">
        <v>2610.8432850581044</v>
      </c>
      <c r="G28" s="93">
        <v>2210.636817297252</v>
      </c>
      <c r="H28" s="93">
        <v>7406.4517635222928</v>
      </c>
      <c r="I28" s="93">
        <v>2170.5526651655073</v>
      </c>
      <c r="J28" s="93">
        <v>6723.3436580796324</v>
      </c>
      <c r="K28" s="93">
        <v>8844.6333081087105</v>
      </c>
      <c r="L28" s="93">
        <v>28171.023222857537</v>
      </c>
      <c r="M28" s="93">
        <v>3264.9768910956254</v>
      </c>
      <c r="N28" s="93">
        <v>10056.169083958499</v>
      </c>
      <c r="O28" s="93">
        <v>5220.4304656308468</v>
      </c>
      <c r="P28" s="93">
        <v>5171.5937566211333</v>
      </c>
      <c r="Q28" s="93">
        <v>17675.858217045916</v>
      </c>
      <c r="R28" s="93">
        <v>36796.246366296677</v>
      </c>
      <c r="S28" s="93">
        <v>9583.0691745704062</v>
      </c>
      <c r="T28" s="93">
        <v>2912.7626714640605</v>
      </c>
      <c r="U28" s="93">
        <v>2904.7837809895382</v>
      </c>
      <c r="V28" s="93">
        <v>15345.838568726509</v>
      </c>
      <c r="W28" s="93">
        <v>5544.0190941779192</v>
      </c>
      <c r="X28" s="93">
        <v>10550.183818673777</v>
      </c>
      <c r="Y28" s="93">
        <v>4203.2413709351395</v>
      </c>
      <c r="Z28" s="93">
        <v>4985.592445584849</v>
      </c>
      <c r="AA28" s="93">
        <v>4963.7481164582759</v>
      </c>
      <c r="AB28" s="93">
        <v>8510.6043041601588</v>
      </c>
      <c r="AC28" s="93">
        <v>7660.9094404437947</v>
      </c>
      <c r="AD28" s="93">
        <v>5506.64418715805</v>
      </c>
      <c r="AE28" s="93">
        <v>8855.9246057912969</v>
      </c>
      <c r="AF28" s="93">
        <v>1908.3566371635629</v>
      </c>
      <c r="AG28" s="93">
        <v>15293.077299906096</v>
      </c>
      <c r="AH28" s="93">
        <v>4741.0070280440514</v>
      </c>
      <c r="AI28" s="93">
        <v>2319.5601381880024</v>
      </c>
    </row>
    <row r="29" spans="1:35" s="2" customFormat="1" ht="12.75" x14ac:dyDescent="0.2">
      <c r="A29" s="256"/>
      <c r="B29" s="77" t="s">
        <v>89</v>
      </c>
      <c r="C29" s="93">
        <v>262879.0416685068</v>
      </c>
      <c r="D29" s="93">
        <v>2378.8036176208361</v>
      </c>
      <c r="E29" s="93">
        <v>10290.049154625951</v>
      </c>
      <c r="F29" s="93">
        <v>2499.5314585736455</v>
      </c>
      <c r="G29" s="93">
        <v>2223.3350959698</v>
      </c>
      <c r="H29" s="93">
        <v>7539.7937170578889</v>
      </c>
      <c r="I29" s="93">
        <v>2187.8572173405737</v>
      </c>
      <c r="J29" s="93">
        <v>6863.60470660596</v>
      </c>
      <c r="K29" s="93">
        <v>8561.6959807023723</v>
      </c>
      <c r="L29" s="93">
        <v>27890.084791163332</v>
      </c>
      <c r="M29" s="93">
        <v>3276.0414230167858</v>
      </c>
      <c r="N29" s="93">
        <v>10356.943659535409</v>
      </c>
      <c r="O29" s="93">
        <v>4937.6425908342517</v>
      </c>
      <c r="P29" s="93">
        <v>5403.7403979753872</v>
      </c>
      <c r="Q29" s="93">
        <v>17296.596547635003</v>
      </c>
      <c r="R29" s="93">
        <v>37661.390147790145</v>
      </c>
      <c r="S29" s="93">
        <v>10009.218502766591</v>
      </c>
      <c r="T29" s="93">
        <v>2677.5397210801639</v>
      </c>
      <c r="U29" s="93">
        <v>2829.5667010929983</v>
      </c>
      <c r="V29" s="93">
        <v>14739.203595486051</v>
      </c>
      <c r="W29" s="93">
        <v>5269.6867943906755</v>
      </c>
      <c r="X29" s="93">
        <v>10887.862999385392</v>
      </c>
      <c r="Y29" s="93">
        <v>4240.6874455473189</v>
      </c>
      <c r="Z29" s="93">
        <v>4713.2530311158689</v>
      </c>
      <c r="AA29" s="93">
        <v>5075.1446039261436</v>
      </c>
      <c r="AB29" s="93">
        <v>8379.6536981867812</v>
      </c>
      <c r="AC29" s="93">
        <v>7054.0953341035274</v>
      </c>
      <c r="AD29" s="93">
        <v>5195.0575744119178</v>
      </c>
      <c r="AE29" s="93">
        <v>8408.3955789420725</v>
      </c>
      <c r="AF29" s="93">
        <v>1977.3101289698229</v>
      </c>
      <c r="AG29" s="93">
        <v>14601.060382981641</v>
      </c>
      <c r="AH29" s="93">
        <v>4944.6625036412643</v>
      </c>
      <c r="AI29" s="93">
        <v>2509.5325660312856</v>
      </c>
    </row>
    <row r="30" spans="1:35" s="2" customFormat="1" ht="12.75" x14ac:dyDescent="0.2">
      <c r="A30" s="257"/>
      <c r="B30" s="78" t="s">
        <v>90</v>
      </c>
      <c r="C30" s="94">
        <v>254379.93647384163</v>
      </c>
      <c r="D30" s="94">
        <v>2277.3269084512626</v>
      </c>
      <c r="E30" s="94">
        <v>10188.342893381378</v>
      </c>
      <c r="F30" s="94">
        <v>2417.1528797764749</v>
      </c>
      <c r="G30" s="94">
        <v>2133.5232202960478</v>
      </c>
      <c r="H30" s="94">
        <v>7026.2109054290077</v>
      </c>
      <c r="I30" s="94">
        <v>2081.4450849379723</v>
      </c>
      <c r="J30" s="94">
        <v>6537.5616781490035</v>
      </c>
      <c r="K30" s="94">
        <v>7534.7712919442192</v>
      </c>
      <c r="L30" s="94">
        <v>25500.038855150025</v>
      </c>
      <c r="M30" s="94">
        <v>3230.0311272915051</v>
      </c>
      <c r="N30" s="94">
        <v>10635.957647921019</v>
      </c>
      <c r="O30" s="94">
        <v>4795.5324503870106</v>
      </c>
      <c r="P30" s="94">
        <v>5198.3995375845871</v>
      </c>
      <c r="Q30" s="94">
        <v>17352.069403019617</v>
      </c>
      <c r="R30" s="94">
        <v>36746.484246030959</v>
      </c>
      <c r="S30" s="94">
        <v>9861.1140331836777</v>
      </c>
      <c r="T30" s="94">
        <v>2854.958765529228</v>
      </c>
      <c r="U30" s="94">
        <v>2751.2052614987433</v>
      </c>
      <c r="V30" s="94">
        <v>14403.137799151022</v>
      </c>
      <c r="W30" s="94">
        <v>5501.966546321948</v>
      </c>
      <c r="X30" s="94">
        <v>10077.542201688047</v>
      </c>
      <c r="Y30" s="94">
        <v>4009.9944320661448</v>
      </c>
      <c r="Z30" s="94">
        <v>4630.6114707552715</v>
      </c>
      <c r="AA30" s="94">
        <v>4550.8944362211478</v>
      </c>
      <c r="AB30" s="94">
        <v>8091.4990900859166</v>
      </c>
      <c r="AC30" s="94">
        <v>7222.0812121528334</v>
      </c>
      <c r="AD30" s="94">
        <v>5035.7610543810079</v>
      </c>
      <c r="AE30" s="94">
        <v>8250.8515974173752</v>
      </c>
      <c r="AF30" s="94">
        <v>1879.527032384822</v>
      </c>
      <c r="AG30" s="94">
        <v>14190.836964727801</v>
      </c>
      <c r="AH30" s="94">
        <v>4924.7249548114496</v>
      </c>
      <c r="AI30" s="94">
        <v>2488.3814917150994</v>
      </c>
    </row>
    <row r="31" spans="1:35" s="2" customFormat="1" ht="12.75" x14ac:dyDescent="0.2">
      <c r="A31" s="255">
        <v>2011</v>
      </c>
      <c r="B31" s="76" t="s">
        <v>86</v>
      </c>
      <c r="C31" s="92">
        <v>258660.92231272598</v>
      </c>
      <c r="D31" s="92">
        <v>2266.6043529814956</v>
      </c>
      <c r="E31" s="92">
        <v>10562.998257074454</v>
      </c>
      <c r="F31" s="92">
        <v>2475.5175242950654</v>
      </c>
      <c r="G31" s="92">
        <v>2238.8926778846258</v>
      </c>
      <c r="H31" s="92">
        <v>7464.5599063248965</v>
      </c>
      <c r="I31" s="92">
        <v>2089.6689710697924</v>
      </c>
      <c r="J31" s="92">
        <v>7107.527914248516</v>
      </c>
      <c r="K31" s="92">
        <v>7588.7714918847614</v>
      </c>
      <c r="L31" s="92">
        <v>25715.71907665352</v>
      </c>
      <c r="M31" s="92">
        <v>3189.5782918420987</v>
      </c>
      <c r="N31" s="92">
        <v>10116.58920399654</v>
      </c>
      <c r="O31" s="92">
        <v>5354.2192451086157</v>
      </c>
      <c r="P31" s="92">
        <v>5157.4816675703523</v>
      </c>
      <c r="Q31" s="92">
        <v>18340.761394437537</v>
      </c>
      <c r="R31" s="92">
        <v>37573.328386956404</v>
      </c>
      <c r="S31" s="92">
        <v>10142.814228639936</v>
      </c>
      <c r="T31" s="92">
        <v>2719.6224181219109</v>
      </c>
      <c r="U31" s="92">
        <v>2819.8258208928137</v>
      </c>
      <c r="V31" s="92">
        <v>13406.181939801985</v>
      </c>
      <c r="W31" s="92">
        <v>5399.0954807672888</v>
      </c>
      <c r="X31" s="92">
        <v>10674.596491638868</v>
      </c>
      <c r="Y31" s="92">
        <v>4080.4330703134342</v>
      </c>
      <c r="Z31" s="92">
        <v>4837.2070781956354</v>
      </c>
      <c r="AA31" s="92">
        <v>4386.490970974095</v>
      </c>
      <c r="AB31" s="92">
        <v>8296.2484454093719</v>
      </c>
      <c r="AC31" s="92">
        <v>7083.6490498895846</v>
      </c>
      <c r="AD31" s="92">
        <v>5259.8118408770042</v>
      </c>
      <c r="AE31" s="92">
        <v>8553.317779956189</v>
      </c>
      <c r="AF31" s="92">
        <v>1898.8097027011881</v>
      </c>
      <c r="AG31" s="92">
        <v>14559.653336311541</v>
      </c>
      <c r="AH31" s="92">
        <v>4856.2046391577442</v>
      </c>
      <c r="AI31" s="92">
        <v>2444.7416567486985</v>
      </c>
    </row>
    <row r="32" spans="1:35" s="2" customFormat="1" ht="12.75" x14ac:dyDescent="0.2">
      <c r="A32" s="256"/>
      <c r="B32" s="77" t="s">
        <v>88</v>
      </c>
      <c r="C32" s="93">
        <v>261729.26301016036</v>
      </c>
      <c r="D32" s="93">
        <v>2181.9971726762915</v>
      </c>
      <c r="E32" s="93">
        <v>10378.475293418232</v>
      </c>
      <c r="F32" s="93">
        <v>2591.6190910980044</v>
      </c>
      <c r="G32" s="93">
        <v>2328.3782451889947</v>
      </c>
      <c r="H32" s="93">
        <v>7806.3992503016734</v>
      </c>
      <c r="I32" s="93">
        <v>2154.9383130198798</v>
      </c>
      <c r="J32" s="93">
        <v>7302.4890654621558</v>
      </c>
      <c r="K32" s="93">
        <v>7671.99318713503</v>
      </c>
      <c r="L32" s="93">
        <v>27267.231715108312</v>
      </c>
      <c r="M32" s="93">
        <v>3318.4551168147218</v>
      </c>
      <c r="N32" s="93">
        <v>10600.998836339011</v>
      </c>
      <c r="O32" s="93">
        <v>5085.2796744742454</v>
      </c>
      <c r="P32" s="93">
        <v>5362.7638580774819</v>
      </c>
      <c r="Q32" s="93">
        <v>17884.131923523903</v>
      </c>
      <c r="R32" s="93">
        <v>38984.836427405731</v>
      </c>
      <c r="S32" s="93">
        <v>10252.207813424386</v>
      </c>
      <c r="T32" s="93">
        <v>2903.7174797615312</v>
      </c>
      <c r="U32" s="93">
        <v>2711.2087272957692</v>
      </c>
      <c r="V32" s="93">
        <v>13278.344415850494</v>
      </c>
      <c r="W32" s="93">
        <v>5508.5900128500052</v>
      </c>
      <c r="X32" s="93">
        <v>10594.112953722286</v>
      </c>
      <c r="Y32" s="93">
        <v>4285.1710449022576</v>
      </c>
      <c r="Z32" s="93">
        <v>4908.5296921614954</v>
      </c>
      <c r="AA32" s="93">
        <v>4529.6625494203527</v>
      </c>
      <c r="AB32" s="93">
        <v>8347.8448965648568</v>
      </c>
      <c r="AC32" s="93">
        <v>7455.8548148978189</v>
      </c>
      <c r="AD32" s="93">
        <v>4878.9090123090173</v>
      </c>
      <c r="AE32" s="93">
        <v>7848.7637646089806</v>
      </c>
      <c r="AF32" s="93">
        <v>2067.3177886482945</v>
      </c>
      <c r="AG32" s="93">
        <v>13941.84033244573</v>
      </c>
      <c r="AH32" s="93">
        <v>4952.2717138858952</v>
      </c>
      <c r="AI32" s="93">
        <v>2344.9288273675179</v>
      </c>
    </row>
    <row r="33" spans="1:35" s="2" customFormat="1" ht="12.75" x14ac:dyDescent="0.2">
      <c r="A33" s="256"/>
      <c r="B33" s="77" t="s">
        <v>89</v>
      </c>
      <c r="C33" s="93">
        <v>260375.7989663507</v>
      </c>
      <c r="D33" s="93">
        <v>2189.6837164829908</v>
      </c>
      <c r="E33" s="93">
        <v>10349.274355967347</v>
      </c>
      <c r="F33" s="93">
        <v>2508.1145551889949</v>
      </c>
      <c r="G33" s="93">
        <v>2328.986563117699</v>
      </c>
      <c r="H33" s="93">
        <v>8093.44415781933</v>
      </c>
      <c r="I33" s="93">
        <v>2042.5416808504683</v>
      </c>
      <c r="J33" s="93">
        <v>7017.3177592794927</v>
      </c>
      <c r="K33" s="93">
        <v>7667.6089312304903</v>
      </c>
      <c r="L33" s="93">
        <v>27513.174068742283</v>
      </c>
      <c r="M33" s="93">
        <v>3419.2985750170787</v>
      </c>
      <c r="N33" s="93">
        <v>10798.83439468552</v>
      </c>
      <c r="O33" s="93">
        <v>4926.7947633372387</v>
      </c>
      <c r="P33" s="93">
        <v>5338.8677883508817</v>
      </c>
      <c r="Q33" s="93">
        <v>17479.638520152941</v>
      </c>
      <c r="R33" s="93">
        <v>39807.71611247828</v>
      </c>
      <c r="S33" s="93">
        <v>10080.948748334333</v>
      </c>
      <c r="T33" s="93">
        <v>2830.4084476291432</v>
      </c>
      <c r="U33" s="93">
        <v>2677.7243195817477</v>
      </c>
      <c r="V33" s="93">
        <v>12876.640464611683</v>
      </c>
      <c r="W33" s="93">
        <v>5514.2492861192513</v>
      </c>
      <c r="X33" s="93">
        <v>10208.828296739055</v>
      </c>
      <c r="Y33" s="93">
        <v>4091.9639356192256</v>
      </c>
      <c r="Z33" s="93">
        <v>4768.447793880574</v>
      </c>
      <c r="AA33" s="93">
        <v>4532.1147691082297</v>
      </c>
      <c r="AB33" s="93">
        <v>7728.2709135733985</v>
      </c>
      <c r="AC33" s="93">
        <v>7134.1107297251992</v>
      </c>
      <c r="AD33" s="93">
        <v>4885.3393185102186</v>
      </c>
      <c r="AE33" s="93">
        <v>7763.5885601787377</v>
      </c>
      <c r="AF33" s="93">
        <v>1990.6331305968265</v>
      </c>
      <c r="AG33" s="93">
        <v>14410.221581420219</v>
      </c>
      <c r="AH33" s="93">
        <v>4957.9454097476091</v>
      </c>
      <c r="AI33" s="93">
        <v>2443.067318274208</v>
      </c>
    </row>
    <row r="34" spans="1:35" s="2" customFormat="1" ht="12.75" x14ac:dyDescent="0.2">
      <c r="A34" s="257"/>
      <c r="B34" s="78" t="s">
        <v>90</v>
      </c>
      <c r="C34" s="94">
        <v>255094.22779471261</v>
      </c>
      <c r="D34" s="94">
        <v>2019.9455338237035</v>
      </c>
      <c r="E34" s="94">
        <v>10254.061921025741</v>
      </c>
      <c r="F34" s="94">
        <v>2889.6573351542488</v>
      </c>
      <c r="G34" s="94">
        <v>2363.8044860898794</v>
      </c>
      <c r="H34" s="94">
        <v>7730.446999326743</v>
      </c>
      <c r="I34" s="94">
        <v>2069.4867217397291</v>
      </c>
      <c r="J34" s="94">
        <v>6945.2451654709403</v>
      </c>
      <c r="K34" s="94">
        <v>8304.7209263696168</v>
      </c>
      <c r="L34" s="94">
        <v>26164.769673552535</v>
      </c>
      <c r="M34" s="94">
        <v>3364.1509179515328</v>
      </c>
      <c r="N34" s="94">
        <v>10235.279246871474</v>
      </c>
      <c r="O34" s="94">
        <v>4830.1430585418848</v>
      </c>
      <c r="P34" s="94">
        <v>5549.7333060406745</v>
      </c>
      <c r="Q34" s="94">
        <v>17355.4352531685</v>
      </c>
      <c r="R34" s="94">
        <v>35942.964348229441</v>
      </c>
      <c r="S34" s="94">
        <v>10251.494457250064</v>
      </c>
      <c r="T34" s="94">
        <v>2748.2303775461164</v>
      </c>
      <c r="U34" s="94">
        <v>2725.7770850270931</v>
      </c>
      <c r="V34" s="94">
        <v>13067.438543812843</v>
      </c>
      <c r="W34" s="94">
        <v>5665.4487201840393</v>
      </c>
      <c r="X34" s="94">
        <v>10517.401035873332</v>
      </c>
      <c r="Y34" s="94">
        <v>4115.9432482753673</v>
      </c>
      <c r="Z34" s="94">
        <v>4972.6149476396313</v>
      </c>
      <c r="AA34" s="94">
        <v>4493.5758197659197</v>
      </c>
      <c r="AB34" s="94">
        <v>7947.4112932803746</v>
      </c>
      <c r="AC34" s="94">
        <v>7203.8906458888105</v>
      </c>
      <c r="AD34" s="94">
        <v>5056.9827770219308</v>
      </c>
      <c r="AE34" s="94">
        <v>7440.0229501770482</v>
      </c>
      <c r="AF34" s="94">
        <v>2025.2146485331614</v>
      </c>
      <c r="AG34" s="94">
        <v>13790.123426190486</v>
      </c>
      <c r="AH34" s="94">
        <v>4806.1874568105804</v>
      </c>
      <c r="AI34" s="94">
        <v>2246.6254680791603</v>
      </c>
    </row>
    <row r="35" spans="1:35" s="2" customFormat="1" ht="12.75" x14ac:dyDescent="0.2">
      <c r="A35" s="255">
        <v>2012</v>
      </c>
      <c r="B35" s="76" t="s">
        <v>86</v>
      </c>
      <c r="C35" s="92">
        <v>262262.71531462093</v>
      </c>
      <c r="D35" s="92">
        <v>2265.4091122476784</v>
      </c>
      <c r="E35" s="92">
        <v>10320.730106684539</v>
      </c>
      <c r="F35" s="92">
        <v>2665.6007323599301</v>
      </c>
      <c r="G35" s="92">
        <v>2368.1235568037682</v>
      </c>
      <c r="H35" s="92">
        <v>7536.1566367914174</v>
      </c>
      <c r="I35" s="92">
        <v>2164.3085493979847</v>
      </c>
      <c r="J35" s="92">
        <v>7070.0641982005263</v>
      </c>
      <c r="K35" s="92">
        <v>8069.6815995775478</v>
      </c>
      <c r="L35" s="92">
        <v>26725.122107933126</v>
      </c>
      <c r="M35" s="92">
        <v>3373.5987885212662</v>
      </c>
      <c r="N35" s="92">
        <v>10733.236649517745</v>
      </c>
      <c r="O35" s="92">
        <v>4880.5415276662288</v>
      </c>
      <c r="P35" s="92">
        <v>5236.114761314152</v>
      </c>
      <c r="Q35" s="92">
        <v>19196.177288835257</v>
      </c>
      <c r="R35" s="92">
        <v>37412.192525500759</v>
      </c>
      <c r="S35" s="92">
        <v>10000.661986301957</v>
      </c>
      <c r="T35" s="92">
        <v>2916.0030311720202</v>
      </c>
      <c r="U35" s="92">
        <v>2789.4889232404353</v>
      </c>
      <c r="V35" s="92">
        <v>12649.564715586839</v>
      </c>
      <c r="W35" s="92">
        <v>5683.8967949878215</v>
      </c>
      <c r="X35" s="92">
        <v>11331.267428883688</v>
      </c>
      <c r="Y35" s="92">
        <v>4318.1752870119371</v>
      </c>
      <c r="Z35" s="92">
        <v>5202.9384809969451</v>
      </c>
      <c r="AA35" s="92">
        <v>4470.2551633751573</v>
      </c>
      <c r="AB35" s="92">
        <v>8097.7635710823588</v>
      </c>
      <c r="AC35" s="92">
        <v>7407.354441143927</v>
      </c>
      <c r="AD35" s="92">
        <v>5072.7394798661044</v>
      </c>
      <c r="AE35" s="92">
        <v>7859.0793458916005</v>
      </c>
      <c r="AF35" s="92">
        <v>1976.1444704006451</v>
      </c>
      <c r="AG35" s="92">
        <v>15122.708301880772</v>
      </c>
      <c r="AH35" s="92">
        <v>4820.6402854935177</v>
      </c>
      <c r="AI35" s="92">
        <v>2526.9754659532778</v>
      </c>
    </row>
    <row r="36" spans="1:35" s="2" customFormat="1" ht="12.75" x14ac:dyDescent="0.2">
      <c r="A36" s="256"/>
      <c r="B36" s="77" t="s">
        <v>88</v>
      </c>
      <c r="C36" s="93">
        <v>267961.73487918492</v>
      </c>
      <c r="D36" s="93">
        <v>2387.5701528939539</v>
      </c>
      <c r="E36" s="93">
        <v>10739.42385885172</v>
      </c>
      <c r="F36" s="93">
        <v>2735.2915154848529</v>
      </c>
      <c r="G36" s="93">
        <v>2491.6174055033489</v>
      </c>
      <c r="H36" s="93">
        <v>7816.4684468580635</v>
      </c>
      <c r="I36" s="93">
        <v>2228.9251097471092</v>
      </c>
      <c r="J36" s="93">
        <v>7053.4401298476441</v>
      </c>
      <c r="K36" s="93">
        <v>8616.123834189375</v>
      </c>
      <c r="L36" s="93">
        <v>26430.169193189136</v>
      </c>
      <c r="M36" s="93">
        <v>3210.975997382292</v>
      </c>
      <c r="N36" s="93">
        <v>10430.36513890254</v>
      </c>
      <c r="O36" s="93">
        <v>5020.2393268951446</v>
      </c>
      <c r="P36" s="93">
        <v>5935.0384693873684</v>
      </c>
      <c r="Q36" s="93">
        <v>21087.604085957399</v>
      </c>
      <c r="R36" s="93">
        <v>37474.817158340244</v>
      </c>
      <c r="S36" s="93">
        <v>10537.125595114319</v>
      </c>
      <c r="T36" s="93">
        <v>2918.6237732723507</v>
      </c>
      <c r="U36" s="93">
        <v>2794.9813087528441</v>
      </c>
      <c r="V36" s="93">
        <v>12812.366153452776</v>
      </c>
      <c r="W36" s="93">
        <v>5906.5591571325485</v>
      </c>
      <c r="X36" s="93">
        <v>11067.12891871433</v>
      </c>
      <c r="Y36" s="93">
        <v>4418.1884929745111</v>
      </c>
      <c r="Z36" s="93">
        <v>5038.8318627143453</v>
      </c>
      <c r="AA36" s="93">
        <v>4340.9306128253438</v>
      </c>
      <c r="AB36" s="93">
        <v>8301.9261536222839</v>
      </c>
      <c r="AC36" s="93">
        <v>7343.1153718354981</v>
      </c>
      <c r="AD36" s="93">
        <v>5129.4740772742698</v>
      </c>
      <c r="AE36" s="93">
        <v>8141.0951868601214</v>
      </c>
      <c r="AF36" s="93">
        <v>2043.3568030634115</v>
      </c>
      <c r="AG36" s="93">
        <v>15960.80955608711</v>
      </c>
      <c r="AH36" s="93">
        <v>5073.3290085280814</v>
      </c>
      <c r="AI36" s="93">
        <v>2475.8230235306141</v>
      </c>
    </row>
    <row r="37" spans="1:35" s="2" customFormat="1" ht="12.75" x14ac:dyDescent="0.2">
      <c r="A37" s="256"/>
      <c r="B37" s="77" t="s">
        <v>89</v>
      </c>
      <c r="C37" s="93">
        <v>264330.24718020356</v>
      </c>
      <c r="D37" s="93">
        <v>2282.0156180916429</v>
      </c>
      <c r="E37" s="93">
        <v>10252.296646817529</v>
      </c>
      <c r="F37" s="93">
        <v>2843.3181897667464</v>
      </c>
      <c r="G37" s="93">
        <v>2355.9162769147774</v>
      </c>
      <c r="H37" s="93">
        <v>8140.667850466074</v>
      </c>
      <c r="I37" s="93">
        <v>2277.5218643488611</v>
      </c>
      <c r="J37" s="93">
        <v>7081.0985862963471</v>
      </c>
      <c r="K37" s="93">
        <v>9064.4312184703176</v>
      </c>
      <c r="L37" s="93">
        <v>27367.049272740267</v>
      </c>
      <c r="M37" s="93">
        <v>3116.112927590395</v>
      </c>
      <c r="N37" s="93">
        <v>10992.914972318978</v>
      </c>
      <c r="O37" s="93">
        <v>4596.2773017476438</v>
      </c>
      <c r="P37" s="93">
        <v>5772.0481691874702</v>
      </c>
      <c r="Q37" s="93">
        <v>20651.970894896567</v>
      </c>
      <c r="R37" s="93">
        <v>35439.865001209015</v>
      </c>
      <c r="S37" s="93">
        <v>10056.991814563351</v>
      </c>
      <c r="T37" s="93">
        <v>2679.4255979705958</v>
      </c>
      <c r="U37" s="93">
        <v>2773.7437387317354</v>
      </c>
      <c r="V37" s="93">
        <v>13248.064171316519</v>
      </c>
      <c r="W37" s="93">
        <v>5933.053945614558</v>
      </c>
      <c r="X37" s="93">
        <v>11274.740322723623</v>
      </c>
      <c r="Y37" s="93">
        <v>4111.1371621726639</v>
      </c>
      <c r="Z37" s="93">
        <v>4943.8023828003925</v>
      </c>
      <c r="AA37" s="93">
        <v>4413.2560999048355</v>
      </c>
      <c r="AB37" s="93">
        <v>7590.2576284844954</v>
      </c>
      <c r="AC37" s="93">
        <v>7499.7888992594453</v>
      </c>
      <c r="AD37" s="93">
        <v>5357.2418662118534</v>
      </c>
      <c r="AE37" s="93">
        <v>7882.541280678427</v>
      </c>
      <c r="AF37" s="93">
        <v>2177.005020958693</v>
      </c>
      <c r="AG37" s="93">
        <v>14557.712951998499</v>
      </c>
      <c r="AH37" s="93">
        <v>5220.9473188478014</v>
      </c>
      <c r="AI37" s="93">
        <v>2377.0321871034498</v>
      </c>
    </row>
    <row r="38" spans="1:35" s="2" customFormat="1" ht="12.75" x14ac:dyDescent="0.2">
      <c r="A38" s="257"/>
      <c r="B38" s="78" t="s">
        <v>90</v>
      </c>
      <c r="C38" s="94">
        <v>260869.71046283501</v>
      </c>
      <c r="D38" s="94">
        <v>2390.8017168377387</v>
      </c>
      <c r="E38" s="94">
        <v>10609.290687026521</v>
      </c>
      <c r="F38" s="94">
        <v>2799.9817540352424</v>
      </c>
      <c r="G38" s="94">
        <v>2403.1131531781207</v>
      </c>
      <c r="H38" s="94">
        <v>7872.7528502461391</v>
      </c>
      <c r="I38" s="94">
        <v>2169.4366546708275</v>
      </c>
      <c r="J38" s="94">
        <v>6824.2694054303856</v>
      </c>
      <c r="K38" s="94">
        <v>8952.5574104414827</v>
      </c>
      <c r="L38" s="94">
        <v>26162.042386339086</v>
      </c>
      <c r="M38" s="94">
        <v>3365.5779518237109</v>
      </c>
      <c r="N38" s="94">
        <v>11007.431428990913</v>
      </c>
      <c r="O38" s="94">
        <v>4449.2368082308594</v>
      </c>
      <c r="P38" s="94">
        <v>5609.7062827616455</v>
      </c>
      <c r="Q38" s="94">
        <v>20448.38679339891</v>
      </c>
      <c r="R38" s="94">
        <v>34283.525355885817</v>
      </c>
      <c r="S38" s="94">
        <v>9636.3891221999729</v>
      </c>
      <c r="T38" s="94">
        <v>2696.4186694162395</v>
      </c>
      <c r="U38" s="94">
        <v>2786.6609532529296</v>
      </c>
      <c r="V38" s="94">
        <v>12654.218550420564</v>
      </c>
      <c r="W38" s="94">
        <v>5566.9927047571337</v>
      </c>
      <c r="X38" s="94">
        <v>11212.852773015742</v>
      </c>
      <c r="Y38" s="94">
        <v>4008.6340305753092</v>
      </c>
      <c r="Z38" s="94">
        <v>4814.5379251272643</v>
      </c>
      <c r="AA38" s="94">
        <v>4666.48779724818</v>
      </c>
      <c r="AB38" s="94">
        <v>8304.1027608425393</v>
      </c>
      <c r="AC38" s="94">
        <v>7191.5670085499823</v>
      </c>
      <c r="AD38" s="94">
        <v>5159.939461096651</v>
      </c>
      <c r="AE38" s="94">
        <v>7734.9899070538995</v>
      </c>
      <c r="AF38" s="94">
        <v>2079.5229460446271</v>
      </c>
      <c r="AG38" s="94">
        <v>15775.018398338696</v>
      </c>
      <c r="AH38" s="94">
        <v>4866.2748165719495</v>
      </c>
      <c r="AI38" s="94">
        <v>2366.9919990259395</v>
      </c>
    </row>
    <row r="39" spans="1:35" s="2" customFormat="1" ht="12.75" x14ac:dyDescent="0.2">
      <c r="A39" s="255">
        <v>2013</v>
      </c>
      <c r="B39" s="76" t="s">
        <v>86</v>
      </c>
      <c r="C39" s="92">
        <v>264330.75859792792</v>
      </c>
      <c r="D39" s="92">
        <v>2357.7028184166825</v>
      </c>
      <c r="E39" s="92">
        <v>10381.814191275051</v>
      </c>
      <c r="F39" s="92">
        <v>2543.7939800800823</v>
      </c>
      <c r="G39" s="92">
        <v>2326.6436930804034</v>
      </c>
      <c r="H39" s="92">
        <v>7967.5888102275421</v>
      </c>
      <c r="I39" s="92">
        <v>2225.7254150333215</v>
      </c>
      <c r="J39" s="92">
        <v>7127.6655436016454</v>
      </c>
      <c r="K39" s="92">
        <v>8485.8306151946563</v>
      </c>
      <c r="L39" s="92">
        <v>26572.133766347193</v>
      </c>
      <c r="M39" s="92">
        <v>3311.852761803646</v>
      </c>
      <c r="N39" s="92">
        <v>10379.731969544859</v>
      </c>
      <c r="O39" s="92">
        <v>4981.8795459078356</v>
      </c>
      <c r="P39" s="92">
        <v>5386.2460498671289</v>
      </c>
      <c r="Q39" s="92">
        <v>20882.430696220694</v>
      </c>
      <c r="R39" s="92">
        <v>35860.160887957827</v>
      </c>
      <c r="S39" s="92">
        <v>10199.305067956162</v>
      </c>
      <c r="T39" s="92">
        <v>2552.3886178995467</v>
      </c>
      <c r="U39" s="92">
        <v>2995.9298436493632</v>
      </c>
      <c r="V39" s="92">
        <v>12538.038291306977</v>
      </c>
      <c r="W39" s="92">
        <v>5556.8224548883136</v>
      </c>
      <c r="X39" s="92">
        <v>11482.029769328186</v>
      </c>
      <c r="Y39" s="92">
        <v>4253.7518444318621</v>
      </c>
      <c r="Z39" s="92">
        <v>5074.3373838852076</v>
      </c>
      <c r="AA39" s="92">
        <v>4390.3105346730208</v>
      </c>
      <c r="AB39" s="92">
        <v>8523.7489121928611</v>
      </c>
      <c r="AC39" s="92">
        <v>8885.257315071256</v>
      </c>
      <c r="AD39" s="92">
        <v>5049.6433037329907</v>
      </c>
      <c r="AE39" s="92">
        <v>8050.4173752504767</v>
      </c>
      <c r="AF39" s="92">
        <v>2138.0100487916229</v>
      </c>
      <c r="AG39" s="92">
        <v>14481.873077786164</v>
      </c>
      <c r="AH39" s="92">
        <v>4812.2181183291359</v>
      </c>
      <c r="AI39" s="92">
        <v>2555.4758941962073</v>
      </c>
    </row>
    <row r="40" spans="1:35" s="2" customFormat="1" ht="12.75" x14ac:dyDescent="0.2">
      <c r="A40" s="256"/>
      <c r="B40" s="77" t="s">
        <v>88</v>
      </c>
      <c r="C40" s="93">
        <v>261588.23870715039</v>
      </c>
      <c r="D40" s="93">
        <v>2396.3017445401783</v>
      </c>
      <c r="E40" s="93">
        <v>10672.430599010559</v>
      </c>
      <c r="F40" s="93">
        <v>2621.0067519845102</v>
      </c>
      <c r="G40" s="93">
        <v>2479.532918445484</v>
      </c>
      <c r="H40" s="93">
        <v>8230.3097865266882</v>
      </c>
      <c r="I40" s="93">
        <v>2278.711606354756</v>
      </c>
      <c r="J40" s="93">
        <v>6760.8436821187634</v>
      </c>
      <c r="K40" s="93">
        <v>9199.2769391267811</v>
      </c>
      <c r="L40" s="93">
        <v>24123.000912481424</v>
      </c>
      <c r="M40" s="93">
        <v>3433.5943523907035</v>
      </c>
      <c r="N40" s="93">
        <v>10733.426497973091</v>
      </c>
      <c r="O40" s="93">
        <v>4973.1456637157617</v>
      </c>
      <c r="P40" s="93">
        <v>5843.9113143782406</v>
      </c>
      <c r="Q40" s="93">
        <v>20755.841852898375</v>
      </c>
      <c r="R40" s="93">
        <v>34632.558387852274</v>
      </c>
      <c r="S40" s="93">
        <v>9844.6961052047427</v>
      </c>
      <c r="T40" s="93">
        <v>2565.2283722905177</v>
      </c>
      <c r="U40" s="93">
        <v>2901.984978722855</v>
      </c>
      <c r="V40" s="93">
        <v>13400.276753683289</v>
      </c>
      <c r="W40" s="93">
        <v>5346.6778420060027</v>
      </c>
      <c r="X40" s="93">
        <v>10758.513911489634</v>
      </c>
      <c r="Y40" s="93">
        <v>4125.4030762741077</v>
      </c>
      <c r="Z40" s="93">
        <v>5067.9161062463709</v>
      </c>
      <c r="AA40" s="93">
        <v>4718.8835803594693</v>
      </c>
      <c r="AB40" s="93">
        <v>8098.9671037999333</v>
      </c>
      <c r="AC40" s="93">
        <v>7688.9944552288162</v>
      </c>
      <c r="AD40" s="93">
        <v>5033.4015316267842</v>
      </c>
      <c r="AE40" s="93">
        <v>8097.3382701384935</v>
      </c>
      <c r="AF40" s="93">
        <v>2093.0118124958231</v>
      </c>
      <c r="AG40" s="93">
        <v>15058.750700121278</v>
      </c>
      <c r="AH40" s="93">
        <v>5364.636009716688</v>
      </c>
      <c r="AI40" s="93">
        <v>2289.6650879479816</v>
      </c>
    </row>
    <row r="41" spans="1:35" s="2" customFormat="1" ht="12.75" x14ac:dyDescent="0.2">
      <c r="A41" s="256"/>
      <c r="B41" s="77" t="s">
        <v>89</v>
      </c>
      <c r="C41" s="93">
        <v>259022.06001939229</v>
      </c>
      <c r="D41" s="93">
        <v>2233.1918261213386</v>
      </c>
      <c r="E41" s="93">
        <v>10287.506059096246</v>
      </c>
      <c r="F41" s="93">
        <v>2692.305052574588</v>
      </c>
      <c r="G41" s="93">
        <v>2511.8818879841997</v>
      </c>
      <c r="H41" s="93">
        <v>8380.1502073729607</v>
      </c>
      <c r="I41" s="93">
        <v>2152.803252154672</v>
      </c>
      <c r="J41" s="93">
        <v>7020.9541640729394</v>
      </c>
      <c r="K41" s="93">
        <v>9100.5515792923288</v>
      </c>
      <c r="L41" s="93">
        <v>26085.966146006118</v>
      </c>
      <c r="M41" s="93">
        <v>3154.6816065379735</v>
      </c>
      <c r="N41" s="93">
        <v>11174.060698912972</v>
      </c>
      <c r="O41" s="93">
        <v>4977.0140980357264</v>
      </c>
      <c r="P41" s="93">
        <v>5665.7670327399182</v>
      </c>
      <c r="Q41" s="93">
        <v>20392.17554172887</v>
      </c>
      <c r="R41" s="93">
        <v>32411.8512297054</v>
      </c>
      <c r="S41" s="93">
        <v>9302.150194042315</v>
      </c>
      <c r="T41" s="93">
        <v>2484.0685109030287</v>
      </c>
      <c r="U41" s="93">
        <v>2816.6428108054092</v>
      </c>
      <c r="V41" s="93">
        <v>12648.255272318278</v>
      </c>
      <c r="W41" s="93">
        <v>5505.010404462897</v>
      </c>
      <c r="X41" s="93">
        <v>10834.247466650493</v>
      </c>
      <c r="Y41" s="93">
        <v>4149.466500106987</v>
      </c>
      <c r="Z41" s="93">
        <v>5305.6437603358809</v>
      </c>
      <c r="AA41" s="93">
        <v>4786.9722718555768</v>
      </c>
      <c r="AB41" s="93">
        <v>8267.473334187931</v>
      </c>
      <c r="AC41" s="93">
        <v>7666.1358532803606</v>
      </c>
      <c r="AD41" s="93">
        <v>5033.5765143634562</v>
      </c>
      <c r="AE41" s="93">
        <v>7760.9857616283434</v>
      </c>
      <c r="AF41" s="93">
        <v>2128.3570676152876</v>
      </c>
      <c r="AG41" s="93">
        <v>14666.249549898457</v>
      </c>
      <c r="AH41" s="93">
        <v>5118.9062768561298</v>
      </c>
      <c r="AI41" s="93">
        <v>2307.0580877452035</v>
      </c>
    </row>
    <row r="42" spans="1:35" s="2" customFormat="1" ht="12.75" x14ac:dyDescent="0.2">
      <c r="A42" s="257"/>
      <c r="B42" s="78" t="s">
        <v>90</v>
      </c>
      <c r="C42" s="94">
        <v>259611.04085959672</v>
      </c>
      <c r="D42" s="94">
        <v>2448.7937579489662</v>
      </c>
      <c r="E42" s="94">
        <v>10171.081166039034</v>
      </c>
      <c r="F42" s="94">
        <v>2618.2789453656146</v>
      </c>
      <c r="G42" s="94">
        <v>2447.9543799807298</v>
      </c>
      <c r="H42" s="94">
        <v>8339.4769627118494</v>
      </c>
      <c r="I42" s="94">
        <v>2199.0176617873531</v>
      </c>
      <c r="J42" s="94">
        <v>6676.9080219788439</v>
      </c>
      <c r="K42" s="94">
        <v>9183.8409922378669</v>
      </c>
      <c r="L42" s="94">
        <v>24669.56276885236</v>
      </c>
      <c r="M42" s="94">
        <v>3093.2022364868035</v>
      </c>
      <c r="N42" s="94">
        <v>11438.686869362455</v>
      </c>
      <c r="O42" s="94">
        <v>4764.5123520253401</v>
      </c>
      <c r="P42" s="94">
        <v>5786.8394326249781</v>
      </c>
      <c r="Q42" s="94">
        <v>19769.710014951124</v>
      </c>
      <c r="R42" s="94">
        <v>35849.573204722154</v>
      </c>
      <c r="S42" s="94">
        <v>9351.5983056741698</v>
      </c>
      <c r="T42" s="94">
        <v>2487.7697493348928</v>
      </c>
      <c r="U42" s="94">
        <v>2908.9106970301254</v>
      </c>
      <c r="V42" s="94">
        <v>12303.204199441398</v>
      </c>
      <c r="W42" s="94">
        <v>4970.9474573791204</v>
      </c>
      <c r="X42" s="94">
        <v>10905.37341286658</v>
      </c>
      <c r="Y42" s="94">
        <v>4240.6739552807503</v>
      </c>
      <c r="Z42" s="94">
        <v>4763.1673868646949</v>
      </c>
      <c r="AA42" s="94">
        <v>4759.658218910221</v>
      </c>
      <c r="AB42" s="94">
        <v>7783.6826307571164</v>
      </c>
      <c r="AC42" s="94">
        <v>7638.5242991680389</v>
      </c>
      <c r="AD42" s="94">
        <v>5399.8211911471426</v>
      </c>
      <c r="AE42" s="94">
        <v>7778.3150967692827</v>
      </c>
      <c r="AF42" s="94">
        <v>2091.1126186669508</v>
      </c>
      <c r="AG42" s="94">
        <v>15143.209376217048</v>
      </c>
      <c r="AH42" s="94">
        <v>5319.4562666708616</v>
      </c>
      <c r="AI42" s="94">
        <v>2308.1772303428379</v>
      </c>
    </row>
    <row r="43" spans="1:35" s="2" customFormat="1" ht="12.75" x14ac:dyDescent="0.2">
      <c r="A43" s="255">
        <v>2014</v>
      </c>
      <c r="B43" s="76" t="s">
        <v>86</v>
      </c>
      <c r="C43" s="92">
        <v>254897.62843557054</v>
      </c>
      <c r="D43" s="92">
        <v>2278.3462803368056</v>
      </c>
      <c r="E43" s="92">
        <v>9884.1370541569504</v>
      </c>
      <c r="F43" s="92">
        <v>2700.1175785430887</v>
      </c>
      <c r="G43" s="92">
        <v>2462.7465570488839</v>
      </c>
      <c r="H43" s="92">
        <v>7906.4722764327144</v>
      </c>
      <c r="I43" s="92">
        <v>2089.7892542506088</v>
      </c>
      <c r="J43" s="92">
        <v>6886.2114816638232</v>
      </c>
      <c r="K43" s="92">
        <v>8976.1201971793816</v>
      </c>
      <c r="L43" s="92">
        <v>23043.633802368127</v>
      </c>
      <c r="M43" s="92">
        <v>3115.6135872824457</v>
      </c>
      <c r="N43" s="92">
        <v>10836.92246538968</v>
      </c>
      <c r="O43" s="92">
        <v>4978.5812351268778</v>
      </c>
      <c r="P43" s="92">
        <v>5840.5787134680641</v>
      </c>
      <c r="Q43" s="92">
        <v>20015.208076359708</v>
      </c>
      <c r="R43" s="92">
        <v>35055.633747278793</v>
      </c>
      <c r="S43" s="92">
        <v>9625.0581864340402</v>
      </c>
      <c r="T43" s="92">
        <v>2351.8964106317931</v>
      </c>
      <c r="U43" s="92">
        <v>2942.9340869885441</v>
      </c>
      <c r="V43" s="92">
        <v>11625.113078517519</v>
      </c>
      <c r="W43" s="92">
        <v>5294.0393022570252</v>
      </c>
      <c r="X43" s="92">
        <v>11062.458652867073</v>
      </c>
      <c r="Y43" s="92">
        <v>4177.3454246624278</v>
      </c>
      <c r="Z43" s="92">
        <v>4707.4518924033837</v>
      </c>
      <c r="AA43" s="92">
        <v>4535.3572355557753</v>
      </c>
      <c r="AB43" s="92">
        <v>7908.4004413499142</v>
      </c>
      <c r="AC43" s="92">
        <v>8266.0052467866226</v>
      </c>
      <c r="AD43" s="92">
        <v>5314.383775325884</v>
      </c>
      <c r="AE43" s="92">
        <v>7896.2024061454895</v>
      </c>
      <c r="AF43" s="92">
        <v>2088.4669265365596</v>
      </c>
      <c r="AG43" s="92">
        <v>13765.511030532865</v>
      </c>
      <c r="AH43" s="92">
        <v>5005.7625079254149</v>
      </c>
      <c r="AI43" s="92">
        <v>2261.1295237642435</v>
      </c>
    </row>
    <row r="44" spans="1:35" s="2" customFormat="1" ht="12.75" x14ac:dyDescent="0.2">
      <c r="A44" s="256"/>
      <c r="B44" s="77" t="s">
        <v>88</v>
      </c>
      <c r="C44" s="93">
        <v>251492.56269881086</v>
      </c>
      <c r="D44" s="93">
        <v>2367.9341516039112</v>
      </c>
      <c r="E44" s="93">
        <v>10012.193255444259</v>
      </c>
      <c r="F44" s="93">
        <v>2591.8306837329274</v>
      </c>
      <c r="G44" s="93">
        <v>2432.1561804128323</v>
      </c>
      <c r="H44" s="93">
        <v>7920.8736576634083</v>
      </c>
      <c r="I44" s="93">
        <v>2072.2780362637309</v>
      </c>
      <c r="J44" s="93">
        <v>6331.4204607602433</v>
      </c>
      <c r="K44" s="93">
        <v>9678.1847470127195</v>
      </c>
      <c r="L44" s="93">
        <v>23331.155720892428</v>
      </c>
      <c r="M44" s="93">
        <v>3001.1703005617655</v>
      </c>
      <c r="N44" s="93">
        <v>10693.156461552018</v>
      </c>
      <c r="O44" s="93">
        <v>5055.8412752616068</v>
      </c>
      <c r="P44" s="93">
        <v>5722.5920091511416</v>
      </c>
      <c r="Q44" s="93">
        <v>20923.640986484104</v>
      </c>
      <c r="R44" s="93">
        <v>33558.393192081283</v>
      </c>
      <c r="S44" s="93">
        <v>9403.6914469581698</v>
      </c>
      <c r="T44" s="93">
        <v>2231.956653550084</v>
      </c>
      <c r="U44" s="93">
        <v>2847.4462561870369</v>
      </c>
      <c r="V44" s="93">
        <v>11505.311781004166</v>
      </c>
      <c r="W44" s="93">
        <v>4995.8637139215489</v>
      </c>
      <c r="X44" s="93">
        <v>10956.120596781364</v>
      </c>
      <c r="Y44" s="93">
        <v>4045.6621442424948</v>
      </c>
      <c r="Z44" s="93">
        <v>4677.5870345175654</v>
      </c>
      <c r="AA44" s="93">
        <v>4564.4034870637879</v>
      </c>
      <c r="AB44" s="93">
        <v>7173.1873593954342</v>
      </c>
      <c r="AC44" s="93">
        <v>8242.7713470664112</v>
      </c>
      <c r="AD44" s="93">
        <v>5084.6395570943387</v>
      </c>
      <c r="AE44" s="93">
        <v>7550.6274123120938</v>
      </c>
      <c r="AF44" s="93">
        <v>1997.0233570156138</v>
      </c>
      <c r="AG44" s="93">
        <v>13396.588618740661</v>
      </c>
      <c r="AH44" s="93">
        <v>4816.6457533935036</v>
      </c>
      <c r="AI44" s="93">
        <v>2310.2150606881864</v>
      </c>
    </row>
    <row r="45" spans="1:35" s="2" customFormat="1" ht="12.75" x14ac:dyDescent="0.2">
      <c r="A45" s="256"/>
      <c r="B45" s="77" t="s">
        <v>89</v>
      </c>
      <c r="C45" s="93">
        <v>250332.24622006217</v>
      </c>
      <c r="D45" s="93">
        <v>2289.4277977243141</v>
      </c>
      <c r="E45" s="93">
        <v>9739.293346771994</v>
      </c>
      <c r="F45" s="93">
        <v>2427.6667637324426</v>
      </c>
      <c r="G45" s="93">
        <v>2372.6292622390979</v>
      </c>
      <c r="H45" s="93">
        <v>8356.5511746428965</v>
      </c>
      <c r="I45" s="93">
        <v>2107.9595764420114</v>
      </c>
      <c r="J45" s="93">
        <v>6464.4775725057316</v>
      </c>
      <c r="K45" s="93">
        <v>9209.0884035136096</v>
      </c>
      <c r="L45" s="93">
        <v>22320.570197996523</v>
      </c>
      <c r="M45" s="93">
        <v>3152.3791775300879</v>
      </c>
      <c r="N45" s="93">
        <v>11193.398945374223</v>
      </c>
      <c r="O45" s="93">
        <v>4542.7032824061207</v>
      </c>
      <c r="P45" s="93">
        <v>5775.1437413559488</v>
      </c>
      <c r="Q45" s="93">
        <v>20583.752526796277</v>
      </c>
      <c r="R45" s="93">
        <v>33509.975578081277</v>
      </c>
      <c r="S45" s="93">
        <v>9418.7562821653974</v>
      </c>
      <c r="T45" s="93">
        <v>2343.0846397068231</v>
      </c>
      <c r="U45" s="93">
        <v>2880.5523317437733</v>
      </c>
      <c r="V45" s="93">
        <v>12486.507240381925</v>
      </c>
      <c r="W45" s="93">
        <v>5101.0509774041266</v>
      </c>
      <c r="X45" s="93">
        <v>11131.098695102311</v>
      </c>
      <c r="Y45" s="93">
        <v>3851.9734535673915</v>
      </c>
      <c r="Z45" s="93">
        <v>4585.2157930431285</v>
      </c>
      <c r="AA45" s="93">
        <v>4544.1242836666161</v>
      </c>
      <c r="AB45" s="93">
        <v>7512.1205472495876</v>
      </c>
      <c r="AC45" s="93">
        <v>7838.686195060196</v>
      </c>
      <c r="AD45" s="93">
        <v>5338.9617854669414</v>
      </c>
      <c r="AE45" s="93">
        <v>7138.2902879426556</v>
      </c>
      <c r="AF45" s="93">
        <v>2055.6924728046024</v>
      </c>
      <c r="AG45" s="93">
        <v>12972.753035288308</v>
      </c>
      <c r="AH45" s="93">
        <v>4930.0606573377736</v>
      </c>
      <c r="AI45" s="93">
        <v>2158.3001950180342</v>
      </c>
    </row>
    <row r="46" spans="1:35" s="2" customFormat="1" ht="12.75" x14ac:dyDescent="0.2">
      <c r="A46" s="257"/>
      <c r="B46" s="78" t="s">
        <v>90</v>
      </c>
      <c r="C46" s="94">
        <v>247124.57328469487</v>
      </c>
      <c r="D46" s="94">
        <v>2238.2032996840367</v>
      </c>
      <c r="E46" s="94">
        <v>9893.7168703129028</v>
      </c>
      <c r="F46" s="94">
        <v>2661.4086909451521</v>
      </c>
      <c r="G46" s="94">
        <v>2272.148306637609</v>
      </c>
      <c r="H46" s="94">
        <v>8334.6266723395183</v>
      </c>
      <c r="I46" s="94">
        <v>2046.9235504737474</v>
      </c>
      <c r="J46" s="94">
        <v>6331.720878216719</v>
      </c>
      <c r="K46" s="94">
        <v>8861.4215866573813</v>
      </c>
      <c r="L46" s="94">
        <v>22230.31934626849</v>
      </c>
      <c r="M46" s="94">
        <v>3191.434270651393</v>
      </c>
      <c r="N46" s="94">
        <v>10754.311900049297</v>
      </c>
      <c r="O46" s="94">
        <v>4836.191552784222</v>
      </c>
      <c r="P46" s="94">
        <v>5617.754789322149</v>
      </c>
      <c r="Q46" s="94">
        <v>19670.319501560829</v>
      </c>
      <c r="R46" s="94">
        <v>32175.180478111597</v>
      </c>
      <c r="S46" s="94">
        <v>9460.5958525988717</v>
      </c>
      <c r="T46" s="94">
        <v>2379.203385905666</v>
      </c>
      <c r="U46" s="94">
        <v>2812.3224519577834</v>
      </c>
      <c r="V46" s="94">
        <v>11952.027560920629</v>
      </c>
      <c r="W46" s="94">
        <v>4980.115428029957</v>
      </c>
      <c r="X46" s="94">
        <v>11283.679466166834</v>
      </c>
      <c r="Y46" s="94">
        <v>4003.6782259909528</v>
      </c>
      <c r="Z46" s="94">
        <v>4589.4165556086818</v>
      </c>
      <c r="AA46" s="94">
        <v>4533.1458575704182</v>
      </c>
      <c r="AB46" s="94">
        <v>8067.3284035771539</v>
      </c>
      <c r="AC46" s="94">
        <v>7745.190638480557</v>
      </c>
      <c r="AD46" s="94">
        <v>5328.9163758584336</v>
      </c>
      <c r="AE46" s="94">
        <v>7498.1397206382417</v>
      </c>
      <c r="AF46" s="94">
        <v>2047.9317734778956</v>
      </c>
      <c r="AG46" s="94">
        <v>12121.704173540355</v>
      </c>
      <c r="AH46" s="94">
        <v>5076.343542771192</v>
      </c>
      <c r="AI46" s="94">
        <v>2129.1521775861861</v>
      </c>
    </row>
    <row r="47" spans="1:35" s="2" customFormat="1" ht="12.75" x14ac:dyDescent="0.2">
      <c r="A47" s="255">
        <v>2015</v>
      </c>
      <c r="B47" s="76" t="s">
        <v>86</v>
      </c>
      <c r="C47" s="92">
        <v>253060.44189952305</v>
      </c>
      <c r="D47" s="92">
        <v>2207.643399846942</v>
      </c>
      <c r="E47" s="92">
        <v>9933.3987050853048</v>
      </c>
      <c r="F47" s="92">
        <v>2699.1311046970209</v>
      </c>
      <c r="G47" s="92">
        <v>2273.2017619393023</v>
      </c>
      <c r="H47" s="92">
        <v>8154.7578772796542</v>
      </c>
      <c r="I47" s="92">
        <v>2060.8485579090734</v>
      </c>
      <c r="J47" s="92">
        <v>6782.8377464555879</v>
      </c>
      <c r="K47" s="92">
        <v>9354.7966437089326</v>
      </c>
      <c r="L47" s="92">
        <v>23636.210935721694</v>
      </c>
      <c r="M47" s="92">
        <v>3289.1500001578866</v>
      </c>
      <c r="N47" s="92">
        <v>10618.398292598777</v>
      </c>
      <c r="O47" s="92">
        <v>4904.9255308992488</v>
      </c>
      <c r="P47" s="92">
        <v>5894.9003871227178</v>
      </c>
      <c r="Q47" s="92">
        <v>20312.104094310867</v>
      </c>
      <c r="R47" s="92">
        <v>32773.388560858555</v>
      </c>
      <c r="S47" s="92">
        <v>9622.494565972178</v>
      </c>
      <c r="T47" s="92">
        <v>2494.8856660699148</v>
      </c>
      <c r="U47" s="92">
        <v>2908.0176722421274</v>
      </c>
      <c r="V47" s="92">
        <v>12162.124667054217</v>
      </c>
      <c r="W47" s="92">
        <v>5036.7465973964972</v>
      </c>
      <c r="X47" s="92">
        <v>11031.773471777487</v>
      </c>
      <c r="Y47" s="92">
        <v>4303.0163501015049</v>
      </c>
      <c r="Z47" s="92">
        <v>4927.1739736724903</v>
      </c>
      <c r="AA47" s="92">
        <v>4558.1688293220213</v>
      </c>
      <c r="AB47" s="92">
        <v>8288.4762576521189</v>
      </c>
      <c r="AC47" s="92">
        <v>7646.0456774697304</v>
      </c>
      <c r="AD47" s="92">
        <v>5126.5164186237898</v>
      </c>
      <c r="AE47" s="92">
        <v>7506.069803674146</v>
      </c>
      <c r="AF47" s="92">
        <v>2191.30526953043</v>
      </c>
      <c r="AG47" s="92">
        <v>13047.956125324556</v>
      </c>
      <c r="AH47" s="92">
        <v>5011.3548751101853</v>
      </c>
      <c r="AI47" s="92">
        <v>2302.6220799380844</v>
      </c>
    </row>
    <row r="48" spans="1:35" s="2" customFormat="1" ht="12.75" x14ac:dyDescent="0.2">
      <c r="A48" s="256"/>
      <c r="B48" s="77" t="s">
        <v>88</v>
      </c>
      <c r="C48" s="93">
        <v>257094.30351261407</v>
      </c>
      <c r="D48" s="93">
        <v>2311.6936197934183</v>
      </c>
      <c r="E48" s="93">
        <v>10008.613804015316</v>
      </c>
      <c r="F48" s="93">
        <v>2771.8492580198417</v>
      </c>
      <c r="G48" s="93">
        <v>2384.8885979154629</v>
      </c>
      <c r="H48" s="93">
        <v>8385.9338441126038</v>
      </c>
      <c r="I48" s="93">
        <v>2050.9016294540238</v>
      </c>
      <c r="J48" s="93">
        <v>6739.9347247822143</v>
      </c>
      <c r="K48" s="93">
        <v>9660.4351379621403</v>
      </c>
      <c r="L48" s="93">
        <v>24098.958573766584</v>
      </c>
      <c r="M48" s="93">
        <v>3442.4097713791757</v>
      </c>
      <c r="N48" s="93">
        <v>11234.910151401366</v>
      </c>
      <c r="O48" s="93">
        <v>4758.1522992248392</v>
      </c>
      <c r="P48" s="93">
        <v>6061.9445529439572</v>
      </c>
      <c r="Q48" s="93">
        <v>20537.088117856816</v>
      </c>
      <c r="R48" s="93">
        <v>32025.621088394033</v>
      </c>
      <c r="S48" s="93">
        <v>9604.5110091795123</v>
      </c>
      <c r="T48" s="93">
        <v>2398.2558745278525</v>
      </c>
      <c r="U48" s="93">
        <v>2935.4848760914556</v>
      </c>
      <c r="V48" s="93">
        <v>12307.751032512964</v>
      </c>
      <c r="W48" s="93">
        <v>5139.9379654984223</v>
      </c>
      <c r="X48" s="93">
        <v>11119.394531862041</v>
      </c>
      <c r="Y48" s="93">
        <v>4469.1439406822055</v>
      </c>
      <c r="Z48" s="93">
        <v>5293.6466997016132</v>
      </c>
      <c r="AA48" s="93">
        <v>4772.2338723935254</v>
      </c>
      <c r="AB48" s="93">
        <v>8583.891053440715</v>
      </c>
      <c r="AC48" s="93">
        <v>8034.4281986064034</v>
      </c>
      <c r="AD48" s="93">
        <v>5198.9657105039514</v>
      </c>
      <c r="AE48" s="93">
        <v>7387.541714867004</v>
      </c>
      <c r="AF48" s="93">
        <v>2197.0277648624801</v>
      </c>
      <c r="AG48" s="93">
        <v>13508.596835105594</v>
      </c>
      <c r="AH48" s="93">
        <v>5179.4573375668906</v>
      </c>
      <c r="AI48" s="93">
        <v>2490.6999241896656</v>
      </c>
    </row>
    <row r="49" spans="1:35" s="2" customFormat="1" ht="12.75" x14ac:dyDescent="0.2">
      <c r="A49" s="256"/>
      <c r="B49" s="77" t="s">
        <v>89</v>
      </c>
      <c r="C49" s="93">
        <v>263682.75027247658</v>
      </c>
      <c r="D49" s="93">
        <v>2382.1673144263691</v>
      </c>
      <c r="E49" s="93">
        <v>9670.7893355210545</v>
      </c>
      <c r="F49" s="93">
        <v>2665.4418680157974</v>
      </c>
      <c r="G49" s="93">
        <v>2312.0251457671529</v>
      </c>
      <c r="H49" s="93">
        <v>8708.8193731651954</v>
      </c>
      <c r="I49" s="93">
        <v>2040.1428485641945</v>
      </c>
      <c r="J49" s="93">
        <v>6866.2091983402624</v>
      </c>
      <c r="K49" s="93">
        <v>9838.9208083547819</v>
      </c>
      <c r="L49" s="93">
        <v>28379.102522588808</v>
      </c>
      <c r="M49" s="93">
        <v>3629.2718079780911</v>
      </c>
      <c r="N49" s="93">
        <v>11392.271044644176</v>
      </c>
      <c r="O49" s="93">
        <v>4665.9324769693412</v>
      </c>
      <c r="P49" s="93">
        <v>6009.7200189542127</v>
      </c>
      <c r="Q49" s="93">
        <v>21263.137067643893</v>
      </c>
      <c r="R49" s="93">
        <v>33210.889700691965</v>
      </c>
      <c r="S49" s="93">
        <v>9715.4477546306007</v>
      </c>
      <c r="T49" s="93">
        <v>2218.7110915178023</v>
      </c>
      <c r="U49" s="93">
        <v>2837.8885736195812</v>
      </c>
      <c r="V49" s="93">
        <v>13002.993042988061</v>
      </c>
      <c r="W49" s="93">
        <v>5167.7754330750849</v>
      </c>
      <c r="X49" s="93">
        <v>11077.962321468887</v>
      </c>
      <c r="Y49" s="93">
        <v>4426.8647617691759</v>
      </c>
      <c r="Z49" s="93">
        <v>5158.06227823274</v>
      </c>
      <c r="AA49" s="93">
        <v>4626.9467926367224</v>
      </c>
      <c r="AB49" s="93">
        <v>8700.8341820745154</v>
      </c>
      <c r="AC49" s="93">
        <v>7543.0572842849306</v>
      </c>
      <c r="AD49" s="93">
        <v>5291.3277256144074</v>
      </c>
      <c r="AE49" s="93">
        <v>7473.8761795386745</v>
      </c>
      <c r="AF49" s="93">
        <v>2162.7250698681646</v>
      </c>
      <c r="AG49" s="93">
        <v>13513.113372105727</v>
      </c>
      <c r="AH49" s="93">
        <v>5302.953434227974</v>
      </c>
      <c r="AI49" s="93">
        <v>2427.3704431982301</v>
      </c>
    </row>
    <row r="50" spans="1:35" s="2" customFormat="1" ht="12.75" x14ac:dyDescent="0.2">
      <c r="A50" s="257"/>
      <c r="B50" s="78" t="s">
        <v>90</v>
      </c>
      <c r="C50" s="94">
        <v>263748.25589337375</v>
      </c>
      <c r="D50" s="94">
        <v>2451.8654121592522</v>
      </c>
      <c r="E50" s="94">
        <v>9744.7526638863492</v>
      </c>
      <c r="F50" s="94">
        <v>2750.0196112594781</v>
      </c>
      <c r="G50" s="94">
        <v>2345.6357001776555</v>
      </c>
      <c r="H50" s="94">
        <v>8643.3393453805929</v>
      </c>
      <c r="I50" s="94">
        <v>2040.8966647091981</v>
      </c>
      <c r="J50" s="94">
        <v>6676.3103202054481</v>
      </c>
      <c r="K50" s="94">
        <v>10408.997712055065</v>
      </c>
      <c r="L50" s="94">
        <v>25097.302651424463</v>
      </c>
      <c r="M50" s="94">
        <v>3584.8615468164217</v>
      </c>
      <c r="N50" s="94">
        <v>11863.760999246528</v>
      </c>
      <c r="O50" s="94">
        <v>4634.7619101892387</v>
      </c>
      <c r="P50" s="94">
        <v>6131.3270494375956</v>
      </c>
      <c r="Q50" s="94">
        <v>21687.912565649665</v>
      </c>
      <c r="R50" s="94">
        <v>34796.617096605936</v>
      </c>
      <c r="S50" s="94">
        <v>9484.8891339480306</v>
      </c>
      <c r="T50" s="94">
        <v>2247.9981144849339</v>
      </c>
      <c r="U50" s="94">
        <v>2925.3699898051568</v>
      </c>
      <c r="V50" s="94">
        <v>13129.771303861571</v>
      </c>
      <c r="W50" s="94">
        <v>5422.8550939194001</v>
      </c>
      <c r="X50" s="94">
        <v>11258.634392736765</v>
      </c>
      <c r="Y50" s="94">
        <v>4192.5409152498232</v>
      </c>
      <c r="Z50" s="94">
        <v>5187.5822666062586</v>
      </c>
      <c r="AA50" s="94">
        <v>5048.8657860240419</v>
      </c>
      <c r="AB50" s="94">
        <v>8558.8108020840318</v>
      </c>
      <c r="AC50" s="94">
        <v>7823.4792988049185</v>
      </c>
      <c r="AD50" s="94">
        <v>5129.7663253121218</v>
      </c>
      <c r="AE50" s="94">
        <v>7698.2229614510788</v>
      </c>
      <c r="AF50" s="94">
        <v>2248.1751042237493</v>
      </c>
      <c r="AG50" s="94">
        <v>13039.203037422556</v>
      </c>
      <c r="AH50" s="94">
        <v>5064.7527814409787</v>
      </c>
      <c r="AI50" s="94">
        <v>2428.9773367954572</v>
      </c>
    </row>
    <row r="51" spans="1:35" s="2" customFormat="1" ht="12.75" x14ac:dyDescent="0.2">
      <c r="A51" s="255">
        <v>2016</v>
      </c>
      <c r="B51" s="76" t="s">
        <v>86</v>
      </c>
      <c r="C51" s="92">
        <v>264557.41170105262</v>
      </c>
      <c r="D51" s="92">
        <v>2394.008668674524</v>
      </c>
      <c r="E51" s="92">
        <v>10118.840228865431</v>
      </c>
      <c r="F51" s="92">
        <v>2795.8742814229795</v>
      </c>
      <c r="G51" s="92">
        <v>2302.0473376449709</v>
      </c>
      <c r="H51" s="92">
        <v>8662.3563075635411</v>
      </c>
      <c r="I51" s="92">
        <v>2067.3200908043527</v>
      </c>
      <c r="J51" s="92">
        <v>7228.7952881658703</v>
      </c>
      <c r="K51" s="92">
        <v>10411.952529995182</v>
      </c>
      <c r="L51" s="92">
        <v>24937.885394751916</v>
      </c>
      <c r="M51" s="92">
        <v>3734.8067534414208</v>
      </c>
      <c r="N51" s="92">
        <v>12028.531241571032</v>
      </c>
      <c r="O51" s="92">
        <v>4975.443832377724</v>
      </c>
      <c r="P51" s="92">
        <v>5980.532256012466</v>
      </c>
      <c r="Q51" s="92">
        <v>21956.556875451108</v>
      </c>
      <c r="R51" s="92">
        <v>34482.035825493243</v>
      </c>
      <c r="S51" s="92">
        <v>9733.2934052517394</v>
      </c>
      <c r="T51" s="92">
        <v>2377.5725556173834</v>
      </c>
      <c r="U51" s="92">
        <v>3054.0509783702751</v>
      </c>
      <c r="V51" s="92">
        <v>12679.073173502735</v>
      </c>
      <c r="W51" s="92">
        <v>4995.9191063568023</v>
      </c>
      <c r="X51" s="92">
        <v>11280.575092921556</v>
      </c>
      <c r="Y51" s="92">
        <v>4692.5751939410484</v>
      </c>
      <c r="Z51" s="92">
        <v>5503.0206928724256</v>
      </c>
      <c r="AA51" s="92">
        <v>4849.2775077698607</v>
      </c>
      <c r="AB51" s="92">
        <v>7925.4697451810516</v>
      </c>
      <c r="AC51" s="92">
        <v>7570.675491041733</v>
      </c>
      <c r="AD51" s="92">
        <v>5001.1218099270363</v>
      </c>
      <c r="AE51" s="92">
        <v>7862.24034236026</v>
      </c>
      <c r="AF51" s="92">
        <v>2248.2900355702909</v>
      </c>
      <c r="AG51" s="92">
        <v>13184.729997048311</v>
      </c>
      <c r="AH51" s="92">
        <v>5184.1059282035349</v>
      </c>
      <c r="AI51" s="92">
        <v>2338.4337328808288</v>
      </c>
    </row>
    <row r="52" spans="1:35" s="2" customFormat="1" ht="12.75" x14ac:dyDescent="0.2">
      <c r="A52" s="256"/>
      <c r="B52" s="77" t="s">
        <v>88</v>
      </c>
      <c r="C52" s="93">
        <v>269979.82033283479</v>
      </c>
      <c r="D52" s="93">
        <v>2524.7510282973731</v>
      </c>
      <c r="E52" s="93">
        <v>10698.739621909081</v>
      </c>
      <c r="F52" s="93">
        <v>2766.2536329033333</v>
      </c>
      <c r="G52" s="93">
        <v>2312.6146890161067</v>
      </c>
      <c r="H52" s="93">
        <v>8670.1148273573817</v>
      </c>
      <c r="I52" s="93">
        <v>2047.2208623726394</v>
      </c>
      <c r="J52" s="93">
        <v>6785.0007203791283</v>
      </c>
      <c r="K52" s="93">
        <v>11455.225435793756</v>
      </c>
      <c r="L52" s="93">
        <v>25712.163736868744</v>
      </c>
      <c r="M52" s="93">
        <v>3787.1771411160444</v>
      </c>
      <c r="N52" s="93">
        <v>12552.461301482044</v>
      </c>
      <c r="O52" s="93">
        <v>4965.713954859807</v>
      </c>
      <c r="P52" s="93">
        <v>5931.5468773852981</v>
      </c>
      <c r="Q52" s="93">
        <v>21578.97944708143</v>
      </c>
      <c r="R52" s="93">
        <v>34658.72028470529</v>
      </c>
      <c r="S52" s="93">
        <v>9987.4561139171274</v>
      </c>
      <c r="T52" s="93">
        <v>2368.7573714956397</v>
      </c>
      <c r="U52" s="93">
        <v>3025.9018242287939</v>
      </c>
      <c r="V52" s="93">
        <v>13995.535112174732</v>
      </c>
      <c r="W52" s="93">
        <v>5301.285444528572</v>
      </c>
      <c r="X52" s="93">
        <v>11465.763057426049</v>
      </c>
      <c r="Y52" s="93">
        <v>4641.2748757948057</v>
      </c>
      <c r="Z52" s="93">
        <v>5626.3270609751389</v>
      </c>
      <c r="AA52" s="93">
        <v>5018.1276170816982</v>
      </c>
      <c r="AB52" s="93">
        <v>7982.2298266908829</v>
      </c>
      <c r="AC52" s="93">
        <v>8105.4598985115545</v>
      </c>
      <c r="AD52" s="93">
        <v>4900.4763641149339</v>
      </c>
      <c r="AE52" s="93">
        <v>7894.0247754200682</v>
      </c>
      <c r="AF52" s="93">
        <v>2341.5338107864209</v>
      </c>
      <c r="AG52" s="93">
        <v>13065.272002226115</v>
      </c>
      <c r="AH52" s="93">
        <v>5273.2945936295955</v>
      </c>
      <c r="AI52" s="93">
        <v>2540.417022305227</v>
      </c>
    </row>
    <row r="53" spans="1:35" s="2" customFormat="1" ht="12.75" x14ac:dyDescent="0.2">
      <c r="A53" s="256"/>
      <c r="B53" s="77" t="s">
        <v>89</v>
      </c>
      <c r="C53" s="93">
        <v>276131.31896865577</v>
      </c>
      <c r="D53" s="93">
        <v>2485.0908454501655</v>
      </c>
      <c r="E53" s="93">
        <v>11214.616723480127</v>
      </c>
      <c r="F53" s="93">
        <v>2843.2869966733451</v>
      </c>
      <c r="G53" s="93">
        <v>2250.6713639046602</v>
      </c>
      <c r="H53" s="93">
        <v>9139.0057354273031</v>
      </c>
      <c r="I53" s="93">
        <v>2104.296257584585</v>
      </c>
      <c r="J53" s="93">
        <v>6968.7962128601366</v>
      </c>
      <c r="K53" s="93">
        <v>12477.985287797555</v>
      </c>
      <c r="L53" s="93">
        <v>27590.291655629037</v>
      </c>
      <c r="M53" s="93">
        <v>3867.8140222560755</v>
      </c>
      <c r="N53" s="93">
        <v>11974.855721979446</v>
      </c>
      <c r="O53" s="93">
        <v>4706.9721755548253</v>
      </c>
      <c r="P53" s="93">
        <v>6277.9555322011329</v>
      </c>
      <c r="Q53" s="93">
        <v>22175.507383245356</v>
      </c>
      <c r="R53" s="93">
        <v>37221.63977166632</v>
      </c>
      <c r="S53" s="93">
        <v>9778.5772500029234</v>
      </c>
      <c r="T53" s="93">
        <v>2461.9173327266062</v>
      </c>
      <c r="U53" s="93">
        <v>3097.5663868724382</v>
      </c>
      <c r="V53" s="93">
        <v>13711.823715349168</v>
      </c>
      <c r="W53" s="93">
        <v>5057.6298072607069</v>
      </c>
      <c r="X53" s="93">
        <v>11965.932393841753</v>
      </c>
      <c r="Y53" s="93">
        <v>4464.9673622608279</v>
      </c>
      <c r="Z53" s="93">
        <v>5743.5191905376132</v>
      </c>
      <c r="AA53" s="93">
        <v>5231.8724433741572</v>
      </c>
      <c r="AB53" s="93">
        <v>7559.7194017348538</v>
      </c>
      <c r="AC53" s="93">
        <v>7648.7575207642776</v>
      </c>
      <c r="AD53" s="93">
        <v>4662.201735628737</v>
      </c>
      <c r="AE53" s="93">
        <v>8254.3894554982562</v>
      </c>
      <c r="AF53" s="93">
        <v>2314.1896062400133</v>
      </c>
      <c r="AG53" s="93">
        <v>12949.316260297728</v>
      </c>
      <c r="AH53" s="93">
        <v>5412.8607925130509</v>
      </c>
      <c r="AI53" s="93">
        <v>2517.2926280426022</v>
      </c>
    </row>
    <row r="54" spans="1:35" s="2" customFormat="1" ht="12.75" x14ac:dyDescent="0.2">
      <c r="A54" s="257"/>
      <c r="B54" s="78" t="s">
        <v>90</v>
      </c>
      <c r="C54" s="94">
        <v>272886.94029517006</v>
      </c>
      <c r="D54" s="94">
        <v>2525.8532356926689</v>
      </c>
      <c r="E54" s="94">
        <v>10416.331860548395</v>
      </c>
      <c r="F54" s="94">
        <v>3120.1635221926504</v>
      </c>
      <c r="G54" s="94">
        <v>2216.6246995568949</v>
      </c>
      <c r="H54" s="94">
        <v>8608.3189878030917</v>
      </c>
      <c r="I54" s="94">
        <v>2107.7841512894302</v>
      </c>
      <c r="J54" s="94">
        <v>6853.429764304683</v>
      </c>
      <c r="K54" s="94">
        <v>12130.997216800617</v>
      </c>
      <c r="L54" s="94">
        <v>28141.937280841423</v>
      </c>
      <c r="M54" s="94">
        <v>3904.4623724608696</v>
      </c>
      <c r="N54" s="94">
        <v>12240.390510107396</v>
      </c>
      <c r="O54" s="94">
        <v>4582.8478590821078</v>
      </c>
      <c r="P54" s="94">
        <v>6143.9806859758246</v>
      </c>
      <c r="Q54" s="94">
        <v>22128.257089331302</v>
      </c>
      <c r="R54" s="94">
        <v>35716.329550375762</v>
      </c>
      <c r="S54" s="94">
        <v>9605.6372956857576</v>
      </c>
      <c r="T54" s="94">
        <v>2363.4959113428326</v>
      </c>
      <c r="U54" s="94">
        <v>3067.4541818826801</v>
      </c>
      <c r="V54" s="94">
        <v>14793.995814562693</v>
      </c>
      <c r="W54" s="94">
        <v>5234.5181288244576</v>
      </c>
      <c r="X54" s="94">
        <v>11154.433863540546</v>
      </c>
      <c r="Y54" s="94">
        <v>4270.2205778344423</v>
      </c>
      <c r="Z54" s="94">
        <v>5669.5295306916332</v>
      </c>
      <c r="AA54" s="94">
        <v>4574.4329254219356</v>
      </c>
      <c r="AB54" s="94">
        <v>8006.0679600814374</v>
      </c>
      <c r="AC54" s="94">
        <v>8028.388253867487</v>
      </c>
      <c r="AD54" s="94">
        <v>4493.6409510245176</v>
      </c>
      <c r="AE54" s="94">
        <v>8114.174661560658</v>
      </c>
      <c r="AF54" s="94">
        <v>2279.3169411392068</v>
      </c>
      <c r="AG54" s="94">
        <v>12358.795024104125</v>
      </c>
      <c r="AH54" s="94">
        <v>5546.1989755413852</v>
      </c>
      <c r="AI54" s="94">
        <v>2488.9305117011477</v>
      </c>
    </row>
    <row r="55" spans="1:35" s="2" customFormat="1" ht="12.75" x14ac:dyDescent="0.2">
      <c r="A55" s="255">
        <v>2017</v>
      </c>
      <c r="B55" s="76" t="s">
        <v>86</v>
      </c>
      <c r="C55" s="92">
        <v>272838.76035009843</v>
      </c>
      <c r="D55" s="92">
        <v>2459.7262606031036</v>
      </c>
      <c r="E55" s="92">
        <v>10060.321363335459</v>
      </c>
      <c r="F55" s="92">
        <v>2978.6089561968311</v>
      </c>
      <c r="G55" s="92">
        <v>2172.9469505442921</v>
      </c>
      <c r="H55" s="92">
        <v>8882.5219393660864</v>
      </c>
      <c r="I55" s="92">
        <v>2137.3846625745459</v>
      </c>
      <c r="J55" s="92">
        <v>6866.4540458398287</v>
      </c>
      <c r="K55" s="92">
        <v>12360.733250461428</v>
      </c>
      <c r="L55" s="92">
        <v>26770.741633561345</v>
      </c>
      <c r="M55" s="92">
        <v>3989.6682994398525</v>
      </c>
      <c r="N55" s="92">
        <v>12129.957899821829</v>
      </c>
      <c r="O55" s="92">
        <v>5241.3446510430203</v>
      </c>
      <c r="P55" s="92">
        <v>5396.2046869464893</v>
      </c>
      <c r="Q55" s="92">
        <v>23216.691524662561</v>
      </c>
      <c r="R55" s="92">
        <v>35341.514861903488</v>
      </c>
      <c r="S55" s="92">
        <v>10187.240968074017</v>
      </c>
      <c r="T55" s="92">
        <v>2441.0927068347505</v>
      </c>
      <c r="U55" s="92">
        <v>3169.1180322823266</v>
      </c>
      <c r="V55" s="92">
        <v>14146.155429454971</v>
      </c>
      <c r="W55" s="92">
        <v>5052.5451522859576</v>
      </c>
      <c r="X55" s="92">
        <v>11744.100505757096</v>
      </c>
      <c r="Y55" s="92">
        <v>4580.4487171304827</v>
      </c>
      <c r="Z55" s="92">
        <v>5508.5124938097351</v>
      </c>
      <c r="AA55" s="92">
        <v>4959.0753792214746</v>
      </c>
      <c r="AB55" s="92">
        <v>8064.9492827976756</v>
      </c>
      <c r="AC55" s="92">
        <v>8081.9810357116257</v>
      </c>
      <c r="AD55" s="92">
        <v>4651.1764549579539</v>
      </c>
      <c r="AE55" s="92">
        <v>7540.3500520658372</v>
      </c>
      <c r="AF55" s="92">
        <v>2241.9961773271834</v>
      </c>
      <c r="AG55" s="92">
        <v>12381.881070625734</v>
      </c>
      <c r="AH55" s="92">
        <v>5600.9005763431187</v>
      </c>
      <c r="AI55" s="92">
        <v>2482.4153291183065</v>
      </c>
    </row>
    <row r="56" spans="1:35" s="2" customFormat="1" ht="12.75" x14ac:dyDescent="0.2">
      <c r="A56" s="256"/>
      <c r="B56" s="77" t="s">
        <v>88</v>
      </c>
      <c r="C56" s="93">
        <v>270994.15100600541</v>
      </c>
      <c r="D56" s="93">
        <v>2497.1058134768632</v>
      </c>
      <c r="E56" s="93">
        <v>10150.715294957516</v>
      </c>
      <c r="F56" s="93">
        <v>3038.7716590440214</v>
      </c>
      <c r="G56" s="93">
        <v>2063.745603199864</v>
      </c>
      <c r="H56" s="93">
        <v>8933.2553160452662</v>
      </c>
      <c r="I56" s="93">
        <v>2017.6338074300816</v>
      </c>
      <c r="J56" s="93">
        <v>6739.8228407162496</v>
      </c>
      <c r="K56" s="93">
        <v>11709.070134444572</v>
      </c>
      <c r="L56" s="93">
        <v>28833.930447687635</v>
      </c>
      <c r="M56" s="93">
        <v>3982.0832074907421</v>
      </c>
      <c r="N56" s="93">
        <v>12323.051540093793</v>
      </c>
      <c r="O56" s="93">
        <v>4880.4698580781906</v>
      </c>
      <c r="P56" s="93">
        <v>5722.3067810858092</v>
      </c>
      <c r="Q56" s="93">
        <v>21961.863609381606</v>
      </c>
      <c r="R56" s="93">
        <v>34439.790182766657</v>
      </c>
      <c r="S56" s="93">
        <v>9674.1610871561661</v>
      </c>
      <c r="T56" s="93">
        <v>2414.0086349151961</v>
      </c>
      <c r="U56" s="93">
        <v>3131.6614315074344</v>
      </c>
      <c r="V56" s="93">
        <v>13531.138924386285</v>
      </c>
      <c r="W56" s="93">
        <v>5077.6341326643605</v>
      </c>
      <c r="X56" s="93">
        <v>11805.265374552389</v>
      </c>
      <c r="Y56" s="93">
        <v>4228.7093949494501</v>
      </c>
      <c r="Z56" s="93">
        <v>5497.207517208898</v>
      </c>
      <c r="AA56" s="93">
        <v>5120.3808923571614</v>
      </c>
      <c r="AB56" s="93">
        <v>7980.1803848637874</v>
      </c>
      <c r="AC56" s="93">
        <v>7775.6537545991196</v>
      </c>
      <c r="AD56" s="93">
        <v>4452.4763813747322</v>
      </c>
      <c r="AE56" s="93">
        <v>7767.5441966464005</v>
      </c>
      <c r="AF56" s="93">
        <v>2291.1326177308283</v>
      </c>
      <c r="AG56" s="93">
        <v>12648.794865763573</v>
      </c>
      <c r="AH56" s="93">
        <v>5573.3369440346114</v>
      </c>
      <c r="AI56" s="93">
        <v>2731.2483753961774</v>
      </c>
    </row>
    <row r="57" spans="1:35" s="2" customFormat="1" ht="12.75" x14ac:dyDescent="0.2">
      <c r="A57" s="256"/>
      <c r="B57" s="77" t="s">
        <v>89</v>
      </c>
      <c r="C57" s="93">
        <v>267023.80712965003</v>
      </c>
      <c r="D57" s="93">
        <v>2274.7010069194262</v>
      </c>
      <c r="E57" s="93">
        <v>9580.5626412187557</v>
      </c>
      <c r="F57" s="93">
        <v>3025.397794616254</v>
      </c>
      <c r="G57" s="93">
        <v>2034.0119738003314</v>
      </c>
      <c r="H57" s="93">
        <v>8550.7537323001052</v>
      </c>
      <c r="I57" s="93">
        <v>2091.5704312796238</v>
      </c>
      <c r="J57" s="93">
        <v>6488.1045225890239</v>
      </c>
      <c r="K57" s="93">
        <v>12034.130141460861</v>
      </c>
      <c r="L57" s="93">
        <v>26908.104250516113</v>
      </c>
      <c r="M57" s="93">
        <v>4051.2770966209837</v>
      </c>
      <c r="N57" s="93">
        <v>12045.7480340447</v>
      </c>
      <c r="O57" s="93">
        <v>4687.4749599859779</v>
      </c>
      <c r="P57" s="93">
        <v>5719.2458806910754</v>
      </c>
      <c r="Q57" s="93">
        <v>22736.157973886424</v>
      </c>
      <c r="R57" s="93">
        <v>34970.168046304512</v>
      </c>
      <c r="S57" s="93">
        <v>9613.7954924062633</v>
      </c>
      <c r="T57" s="93">
        <v>2321.7381579394782</v>
      </c>
      <c r="U57" s="93">
        <v>3043.0729890509906</v>
      </c>
      <c r="V57" s="93">
        <v>13920.42841857444</v>
      </c>
      <c r="W57" s="93">
        <v>4931.2897443896882</v>
      </c>
      <c r="X57" s="93">
        <v>11439.840587213866</v>
      </c>
      <c r="Y57" s="93">
        <v>4116.1597470755332</v>
      </c>
      <c r="Z57" s="93">
        <v>5721.5037984039682</v>
      </c>
      <c r="AA57" s="93">
        <v>5318.6929920531138</v>
      </c>
      <c r="AB57" s="93">
        <v>7764.232083781616</v>
      </c>
      <c r="AC57" s="93">
        <v>7463.5850630577588</v>
      </c>
      <c r="AD57" s="93">
        <v>4214.1189391365906</v>
      </c>
      <c r="AE57" s="93">
        <v>7501.1565955054248</v>
      </c>
      <c r="AF57" s="93">
        <v>2378.5428654955508</v>
      </c>
      <c r="AG57" s="93">
        <v>12171.291924478406</v>
      </c>
      <c r="AH57" s="93">
        <v>5358.009258093768</v>
      </c>
      <c r="AI57" s="93">
        <v>2548.9399867593706</v>
      </c>
    </row>
    <row r="58" spans="1:35" s="2" customFormat="1" ht="12.75" x14ac:dyDescent="0.2">
      <c r="A58" s="257"/>
      <c r="B58" s="78" t="s">
        <v>90</v>
      </c>
      <c r="C58" s="94">
        <v>264226.9782575274</v>
      </c>
      <c r="D58" s="94">
        <v>2252.4128595124762</v>
      </c>
      <c r="E58" s="94">
        <v>10284.285485409384</v>
      </c>
      <c r="F58" s="94">
        <v>3063.7654280959828</v>
      </c>
      <c r="G58" s="94">
        <v>2100.1310490897326</v>
      </c>
      <c r="H58" s="94">
        <v>8653.7526006491407</v>
      </c>
      <c r="I58" s="94">
        <v>2128.4554558325776</v>
      </c>
      <c r="J58" s="94">
        <v>6473.1116300942749</v>
      </c>
      <c r="K58" s="94">
        <v>11636.402971698879</v>
      </c>
      <c r="L58" s="94">
        <v>23459.280410364699</v>
      </c>
      <c r="M58" s="94">
        <v>3842.4793740976247</v>
      </c>
      <c r="N58" s="94">
        <v>13131.982073434378</v>
      </c>
      <c r="O58" s="94">
        <v>4572.3409349174262</v>
      </c>
      <c r="P58" s="94">
        <v>5417.4831226851502</v>
      </c>
      <c r="Q58" s="94">
        <v>22621.888394273574</v>
      </c>
      <c r="R58" s="94">
        <v>33520.670154600703</v>
      </c>
      <c r="S58" s="94">
        <v>9808.6131862114253</v>
      </c>
      <c r="T58" s="94">
        <v>2362.2002230244225</v>
      </c>
      <c r="U58" s="94">
        <v>3289.5498703425842</v>
      </c>
      <c r="V58" s="94">
        <v>13534.857492827156</v>
      </c>
      <c r="W58" s="94">
        <v>4885.5271094333084</v>
      </c>
      <c r="X58" s="94">
        <v>11504.261255209027</v>
      </c>
      <c r="Y58" s="94">
        <v>4321.0218651539681</v>
      </c>
      <c r="Z58" s="94">
        <v>5718.065641594204</v>
      </c>
      <c r="AA58" s="94">
        <v>5169.8047281801655</v>
      </c>
      <c r="AB58" s="94">
        <v>8180.9085557543813</v>
      </c>
      <c r="AC58" s="94">
        <v>7646.0251442721583</v>
      </c>
      <c r="AD58" s="94">
        <v>4167.4086028566007</v>
      </c>
      <c r="AE58" s="94">
        <v>7683.0826901057781</v>
      </c>
      <c r="AF58" s="94">
        <v>2292.8164467021456</v>
      </c>
      <c r="AG58" s="94">
        <v>12497.521831485034</v>
      </c>
      <c r="AH58" s="94">
        <v>5446.6958853150745</v>
      </c>
      <c r="AI58" s="94">
        <v>2560.1757843039418</v>
      </c>
    </row>
    <row r="59" spans="1:35" s="2" customFormat="1" ht="12.75" x14ac:dyDescent="0.2">
      <c r="A59" s="255">
        <v>2018</v>
      </c>
      <c r="B59" s="76" t="s">
        <v>86</v>
      </c>
      <c r="C59" s="92">
        <v>276058.61409033928</v>
      </c>
      <c r="D59" s="92">
        <v>2301.4228722456396</v>
      </c>
      <c r="E59" s="92">
        <v>10733.135723083034</v>
      </c>
      <c r="F59" s="92">
        <v>3002.3583022238072</v>
      </c>
      <c r="G59" s="92">
        <v>2093.0117689852054</v>
      </c>
      <c r="H59" s="92">
        <v>8506.261320163012</v>
      </c>
      <c r="I59" s="92">
        <v>2207.8523126903315</v>
      </c>
      <c r="J59" s="92">
        <v>6793.0574520369482</v>
      </c>
      <c r="K59" s="92">
        <v>11286.568951651752</v>
      </c>
      <c r="L59" s="92">
        <v>27520.403808890002</v>
      </c>
      <c r="M59" s="92">
        <v>3834.1603451491937</v>
      </c>
      <c r="N59" s="92">
        <v>13373.812445291596</v>
      </c>
      <c r="O59" s="92">
        <v>4947.4823814569099</v>
      </c>
      <c r="P59" s="92">
        <v>5657.2391782634622</v>
      </c>
      <c r="Q59" s="92">
        <v>23594.501874631951</v>
      </c>
      <c r="R59" s="92">
        <v>36240.240564010215</v>
      </c>
      <c r="S59" s="92">
        <v>10107.282828452784</v>
      </c>
      <c r="T59" s="92">
        <v>2201.769574572058</v>
      </c>
      <c r="U59" s="92">
        <v>3324.025628471436</v>
      </c>
      <c r="V59" s="92">
        <v>13332.788797264435</v>
      </c>
      <c r="W59" s="92">
        <v>4998.7385723922889</v>
      </c>
      <c r="X59" s="92">
        <v>12242.1892406922</v>
      </c>
      <c r="Y59" s="92">
        <v>4955.8471789400892</v>
      </c>
      <c r="Z59" s="92">
        <v>5616.8415544398276</v>
      </c>
      <c r="AA59" s="92">
        <v>5364.2727706235974</v>
      </c>
      <c r="AB59" s="92">
        <v>8657.8005319043768</v>
      </c>
      <c r="AC59" s="92">
        <v>7585.5155368355299</v>
      </c>
      <c r="AD59" s="92">
        <v>4398.0310737747659</v>
      </c>
      <c r="AE59" s="92">
        <v>8083.3339252375081</v>
      </c>
      <c r="AF59" s="92">
        <v>2371.0956312726012</v>
      </c>
      <c r="AG59" s="92">
        <v>12956.595006632446</v>
      </c>
      <c r="AH59" s="92">
        <v>5285.5252748673729</v>
      </c>
      <c r="AI59" s="92">
        <v>2485.4516631929246</v>
      </c>
    </row>
    <row r="60" spans="1:35" s="2" customFormat="1" ht="12.75" x14ac:dyDescent="0.2">
      <c r="A60" s="256"/>
      <c r="B60" s="77" t="s">
        <v>88</v>
      </c>
      <c r="C60" s="93">
        <v>282178.51940502197</v>
      </c>
      <c r="D60" s="93">
        <v>2567.2522545292977</v>
      </c>
      <c r="E60" s="93">
        <v>11326.565958538931</v>
      </c>
      <c r="F60" s="93">
        <v>3196.4742156431994</v>
      </c>
      <c r="G60" s="93">
        <v>2207.2118818475446</v>
      </c>
      <c r="H60" s="93">
        <v>8921.7273362594951</v>
      </c>
      <c r="I60" s="93">
        <v>2233.3051944587774</v>
      </c>
      <c r="J60" s="93">
        <v>6861.2324054933542</v>
      </c>
      <c r="K60" s="93">
        <v>11731.971417446821</v>
      </c>
      <c r="L60" s="93">
        <v>28610.041600522873</v>
      </c>
      <c r="M60" s="93">
        <v>3972.5861964406549</v>
      </c>
      <c r="N60" s="93">
        <v>13431.029763689925</v>
      </c>
      <c r="O60" s="93">
        <v>4936.5460880625069</v>
      </c>
      <c r="P60" s="93">
        <v>5535.4556811885277</v>
      </c>
      <c r="Q60" s="93">
        <v>22679.307072630745</v>
      </c>
      <c r="R60" s="93">
        <v>36707.775667551206</v>
      </c>
      <c r="S60" s="93">
        <v>10615.359532113247</v>
      </c>
      <c r="T60" s="93">
        <v>2224.8028751959723</v>
      </c>
      <c r="U60" s="93">
        <v>3347.2115519882777</v>
      </c>
      <c r="V60" s="93">
        <v>13887.290909312487</v>
      </c>
      <c r="W60" s="93">
        <v>5362.4733991900584</v>
      </c>
      <c r="X60" s="93">
        <v>12249.344853913777</v>
      </c>
      <c r="Y60" s="93">
        <v>5041.1100356230536</v>
      </c>
      <c r="Z60" s="93">
        <v>5994.9371391691329</v>
      </c>
      <c r="AA60" s="93">
        <v>5524.524090032588</v>
      </c>
      <c r="AB60" s="93">
        <v>8338.6639128908409</v>
      </c>
      <c r="AC60" s="93">
        <v>7770.9686458579581</v>
      </c>
      <c r="AD60" s="93">
        <v>4539.1553671837728</v>
      </c>
      <c r="AE60" s="93">
        <v>8376.4375418034233</v>
      </c>
      <c r="AF60" s="93">
        <v>2421.0606275532396</v>
      </c>
      <c r="AG60" s="93">
        <v>13470.768766583071</v>
      </c>
      <c r="AH60" s="93">
        <v>5518.0545692542692</v>
      </c>
      <c r="AI60" s="93">
        <v>2577.8728530529779</v>
      </c>
    </row>
    <row r="61" spans="1:35" s="2" customFormat="1" ht="12.75" x14ac:dyDescent="0.2">
      <c r="A61" s="256"/>
      <c r="B61" s="77" t="s">
        <v>89</v>
      </c>
      <c r="C61" s="93">
        <v>278008.12356024969</v>
      </c>
      <c r="D61" s="93">
        <v>2377.4713622127742</v>
      </c>
      <c r="E61" s="93">
        <v>10141.526047022151</v>
      </c>
      <c r="F61" s="93">
        <v>3133.5133048913272</v>
      </c>
      <c r="G61" s="93">
        <v>2193.9808266275818</v>
      </c>
      <c r="H61" s="93">
        <v>8810.41820510035</v>
      </c>
      <c r="I61" s="93">
        <v>2341.9383556767539</v>
      </c>
      <c r="J61" s="93">
        <v>6917.494831951969</v>
      </c>
      <c r="K61" s="93">
        <v>11942.35776760469</v>
      </c>
      <c r="L61" s="93">
        <v>26030.190174583706</v>
      </c>
      <c r="M61" s="93">
        <v>3763.0501281459201</v>
      </c>
      <c r="N61" s="93">
        <v>13965.871958871378</v>
      </c>
      <c r="O61" s="93">
        <v>4668.5662191269157</v>
      </c>
      <c r="P61" s="93">
        <v>5677.8387230255776</v>
      </c>
      <c r="Q61" s="93">
        <v>22914.168060048643</v>
      </c>
      <c r="R61" s="93">
        <v>35676.170449778976</v>
      </c>
      <c r="S61" s="93">
        <v>10502.848524517205</v>
      </c>
      <c r="T61" s="93">
        <v>2241.6331543133138</v>
      </c>
      <c r="U61" s="93">
        <v>3286.1527531514312</v>
      </c>
      <c r="V61" s="93">
        <v>14610.276892824351</v>
      </c>
      <c r="W61" s="93">
        <v>5074.9231688148293</v>
      </c>
      <c r="X61" s="93">
        <v>12155.86038047578</v>
      </c>
      <c r="Y61" s="93">
        <v>4835.3817241852294</v>
      </c>
      <c r="Z61" s="93">
        <v>6115.8383631578017</v>
      </c>
      <c r="AA61" s="93">
        <v>5419.2057732319881</v>
      </c>
      <c r="AB61" s="93">
        <v>8178.6649821559777</v>
      </c>
      <c r="AC61" s="93">
        <v>7664.8012513641379</v>
      </c>
      <c r="AD61" s="93">
        <v>4311.8299050274072</v>
      </c>
      <c r="AE61" s="93">
        <v>8674.3359193023898</v>
      </c>
      <c r="AF61" s="93">
        <v>2382.1582346313153</v>
      </c>
      <c r="AG61" s="93">
        <v>13818.641019103066</v>
      </c>
      <c r="AH61" s="93">
        <v>5568.7564457495828</v>
      </c>
      <c r="AI61" s="93">
        <v>2612.2586535751925</v>
      </c>
    </row>
    <row r="62" spans="1:35" s="2" customFormat="1" ht="12.75" x14ac:dyDescent="0.2">
      <c r="A62" s="257"/>
      <c r="B62" s="78" t="s">
        <v>90</v>
      </c>
      <c r="C62" s="94">
        <v>275522.30497823423</v>
      </c>
      <c r="D62" s="94">
        <v>2490.6889235784465</v>
      </c>
      <c r="E62" s="94">
        <v>10635.492487198691</v>
      </c>
      <c r="F62" s="94">
        <v>3198.6202148082211</v>
      </c>
      <c r="G62" s="94">
        <v>2137.1712661658162</v>
      </c>
      <c r="H62" s="94">
        <v>8669.8734181487798</v>
      </c>
      <c r="I62" s="94">
        <v>2242.1948577489834</v>
      </c>
      <c r="J62" s="94">
        <v>6668.9811925284339</v>
      </c>
      <c r="K62" s="94">
        <v>11563.878185824495</v>
      </c>
      <c r="L62" s="94">
        <v>25863.070876390309</v>
      </c>
      <c r="M62" s="94">
        <v>3901.6428809254726</v>
      </c>
      <c r="N62" s="94">
        <v>13600.539189409972</v>
      </c>
      <c r="O62" s="94">
        <v>4774.8387205494782</v>
      </c>
      <c r="P62" s="94">
        <v>5606.4807493561348</v>
      </c>
      <c r="Q62" s="94">
        <v>23107.979628120072</v>
      </c>
      <c r="R62" s="94">
        <v>35764.151247148133</v>
      </c>
      <c r="S62" s="94">
        <v>10467.904630312949</v>
      </c>
      <c r="T62" s="94">
        <v>2145.6334842006609</v>
      </c>
      <c r="U62" s="94">
        <v>3172.9399608023041</v>
      </c>
      <c r="V62" s="94">
        <v>13843.131087505371</v>
      </c>
      <c r="W62" s="94">
        <v>5308.7836946542138</v>
      </c>
      <c r="X62" s="94">
        <v>12012.938333217862</v>
      </c>
      <c r="Y62" s="94">
        <v>5143.6823513668769</v>
      </c>
      <c r="Z62" s="94">
        <v>6006.0650169021619</v>
      </c>
      <c r="AA62" s="94">
        <v>5398.9567993455885</v>
      </c>
      <c r="AB62" s="94">
        <v>8002.2304659258771</v>
      </c>
      <c r="AC62" s="94">
        <v>8057.0926168508195</v>
      </c>
      <c r="AD62" s="94">
        <v>4262.7719285906751</v>
      </c>
      <c r="AE62" s="94">
        <v>8129.7821173202474</v>
      </c>
      <c r="AF62" s="94">
        <v>2301.7301574849985</v>
      </c>
      <c r="AG62" s="94">
        <v>12594.618875429655</v>
      </c>
      <c r="AH62" s="94">
        <v>5958.0202818429034</v>
      </c>
      <c r="AI62" s="94">
        <v>2490.4193385796625</v>
      </c>
    </row>
    <row r="63" spans="1:35" s="2" customFormat="1" ht="12.75" x14ac:dyDescent="0.2">
      <c r="A63" s="255">
        <v>2019</v>
      </c>
      <c r="B63" s="76" t="s">
        <v>86</v>
      </c>
      <c r="C63" s="92">
        <v>288393.17533541663</v>
      </c>
      <c r="D63" s="92">
        <v>2574.3401428967441</v>
      </c>
      <c r="E63" s="92">
        <v>12089.473294571368</v>
      </c>
      <c r="F63" s="92">
        <v>3272.7953146453247</v>
      </c>
      <c r="G63" s="92">
        <v>2209.864590148678</v>
      </c>
      <c r="H63" s="92">
        <v>8930.0667423538434</v>
      </c>
      <c r="I63" s="92">
        <v>2231.3486633066855</v>
      </c>
      <c r="J63" s="92">
        <v>6958.2516850851889</v>
      </c>
      <c r="K63" s="92">
        <v>11995.718748301313</v>
      </c>
      <c r="L63" s="92">
        <v>27259.560927875576</v>
      </c>
      <c r="M63" s="92">
        <v>4151.0544872939618</v>
      </c>
      <c r="N63" s="92">
        <v>14052.930794383894</v>
      </c>
      <c r="O63" s="92">
        <v>5110.762489542054</v>
      </c>
      <c r="P63" s="92">
        <v>5978.4668944654213</v>
      </c>
      <c r="Q63" s="92">
        <v>24165.664247838384</v>
      </c>
      <c r="R63" s="92">
        <v>36196.659135368769</v>
      </c>
      <c r="S63" s="92">
        <v>11748.750775749311</v>
      </c>
      <c r="T63" s="92">
        <v>2216.5686271414738</v>
      </c>
      <c r="U63" s="92">
        <v>3322.2477643131119</v>
      </c>
      <c r="V63" s="92">
        <v>14528.128669949208</v>
      </c>
      <c r="W63" s="92">
        <v>5701.3882933593995</v>
      </c>
      <c r="X63" s="92">
        <v>12929.329908696191</v>
      </c>
      <c r="Y63" s="92">
        <v>5401.5047254457559</v>
      </c>
      <c r="Z63" s="92">
        <v>6244.8133176422953</v>
      </c>
      <c r="AA63" s="92">
        <v>5555.818132006928</v>
      </c>
      <c r="AB63" s="92">
        <v>8141.0790099799715</v>
      </c>
      <c r="AC63" s="92">
        <v>8286.5573002959609</v>
      </c>
      <c r="AD63" s="92">
        <v>4561.9160308579012</v>
      </c>
      <c r="AE63" s="92">
        <v>8904.2984959692258</v>
      </c>
      <c r="AF63" s="92">
        <v>2312.8857482427225</v>
      </c>
      <c r="AG63" s="92">
        <v>12972.710350262978</v>
      </c>
      <c r="AH63" s="92">
        <v>5708.753021187631</v>
      </c>
      <c r="AI63" s="92">
        <v>2679.4670062393911</v>
      </c>
    </row>
    <row r="64" spans="1:35" s="2" customFormat="1" ht="12.75" x14ac:dyDescent="0.2">
      <c r="A64" s="256"/>
      <c r="B64" s="77" t="s">
        <v>88</v>
      </c>
      <c r="C64" s="93">
        <v>293717.01416693203</v>
      </c>
      <c r="D64" s="93">
        <v>2514.6996948458245</v>
      </c>
      <c r="E64" s="93">
        <v>11829.966133334075</v>
      </c>
      <c r="F64" s="93">
        <v>3352.5731563613413</v>
      </c>
      <c r="G64" s="93">
        <v>2320.7283533880677</v>
      </c>
      <c r="H64" s="93">
        <v>9850.1678153919784</v>
      </c>
      <c r="I64" s="93">
        <v>2235.7322434339872</v>
      </c>
      <c r="J64" s="93">
        <v>6972.3503902754655</v>
      </c>
      <c r="K64" s="93">
        <v>11986.138544788335</v>
      </c>
      <c r="L64" s="93">
        <v>27251.402869566689</v>
      </c>
      <c r="M64" s="93">
        <v>4470.7598465351648</v>
      </c>
      <c r="N64" s="93">
        <v>14137.609465635462</v>
      </c>
      <c r="O64" s="93">
        <v>5015.6591407020442</v>
      </c>
      <c r="P64" s="93">
        <v>5840.7481654960166</v>
      </c>
      <c r="Q64" s="93">
        <v>24915.052402458743</v>
      </c>
      <c r="R64" s="93">
        <v>36228.897351814005</v>
      </c>
      <c r="S64" s="93">
        <v>10765.647401308679</v>
      </c>
      <c r="T64" s="93">
        <v>2182.426203496058</v>
      </c>
      <c r="U64" s="93">
        <v>3246.6211483595798</v>
      </c>
      <c r="V64" s="93">
        <v>18233.395152370394</v>
      </c>
      <c r="W64" s="93">
        <v>5772.6228781172767</v>
      </c>
      <c r="X64" s="93">
        <v>12298.042867842032</v>
      </c>
      <c r="Y64" s="93">
        <v>5318.3351100826167</v>
      </c>
      <c r="Z64" s="93">
        <v>6139.0195163286562</v>
      </c>
      <c r="AA64" s="93">
        <v>5718.1792381062987</v>
      </c>
      <c r="AB64" s="93">
        <v>8083.7211968664042</v>
      </c>
      <c r="AC64" s="93">
        <v>8023.4672975903668</v>
      </c>
      <c r="AD64" s="93">
        <v>4843.682345494276</v>
      </c>
      <c r="AE64" s="93">
        <v>9651.8167629600866</v>
      </c>
      <c r="AF64" s="93">
        <v>2391.9148746244882</v>
      </c>
      <c r="AG64" s="93">
        <v>13776.333897292308</v>
      </c>
      <c r="AH64" s="93">
        <v>5692.2792253829093</v>
      </c>
      <c r="AI64" s="93">
        <v>2657.0234766823751</v>
      </c>
    </row>
    <row r="65" spans="1:35" s="2" customFormat="1" ht="12.75" x14ac:dyDescent="0.2">
      <c r="A65" s="256"/>
      <c r="B65" s="77" t="s">
        <v>89</v>
      </c>
      <c r="C65" s="93">
        <v>296183.61293783417</v>
      </c>
      <c r="D65" s="93">
        <v>2646.3253687517636</v>
      </c>
      <c r="E65" s="93">
        <v>12095.988465885204</v>
      </c>
      <c r="F65" s="93">
        <v>3346.7682417220958</v>
      </c>
      <c r="G65" s="93">
        <v>2378.9745793111019</v>
      </c>
      <c r="H65" s="93">
        <v>10376.26712150236</v>
      </c>
      <c r="I65" s="93">
        <v>2308.0728364436204</v>
      </c>
      <c r="J65" s="93">
        <v>7066.941808657125</v>
      </c>
      <c r="K65" s="93">
        <v>11907.505931473528</v>
      </c>
      <c r="L65" s="93">
        <v>26263.809703363291</v>
      </c>
      <c r="M65" s="93">
        <v>4576.0158039044363</v>
      </c>
      <c r="N65" s="93">
        <v>14300.912334884342</v>
      </c>
      <c r="O65" s="93">
        <v>5093.5312419468173</v>
      </c>
      <c r="P65" s="93">
        <v>5661.2414860076369</v>
      </c>
      <c r="Q65" s="93">
        <v>24341.339313840428</v>
      </c>
      <c r="R65" s="93">
        <v>35704.309210163097</v>
      </c>
      <c r="S65" s="93">
        <v>11357.59773063624</v>
      </c>
      <c r="T65" s="93">
        <v>2443.6348416921251</v>
      </c>
      <c r="U65" s="93">
        <v>3158.3838168381085</v>
      </c>
      <c r="V65" s="93">
        <v>20311.861727178151</v>
      </c>
      <c r="W65" s="93">
        <v>5712.7602306823519</v>
      </c>
      <c r="X65" s="93">
        <v>13146.54747293135</v>
      </c>
      <c r="Y65" s="93">
        <v>4956.1556801762417</v>
      </c>
      <c r="Z65" s="93">
        <v>5983.6400843215297</v>
      </c>
      <c r="AA65" s="93">
        <v>5854.1304691039213</v>
      </c>
      <c r="AB65" s="93">
        <v>8468.7758301343638</v>
      </c>
      <c r="AC65" s="93">
        <v>8523.6772255280466</v>
      </c>
      <c r="AD65" s="93">
        <v>4772.9535951387879</v>
      </c>
      <c r="AE65" s="93">
        <v>9733.6501450576252</v>
      </c>
      <c r="AF65" s="93">
        <v>2461.5943631011373</v>
      </c>
      <c r="AG65" s="93">
        <v>12442.956440166961</v>
      </c>
      <c r="AH65" s="93">
        <v>6100.0330779354326</v>
      </c>
      <c r="AI65" s="93">
        <v>2687.256759354927</v>
      </c>
    </row>
    <row r="66" spans="1:35" s="2" customFormat="1" ht="12.75" x14ac:dyDescent="0.2">
      <c r="A66" s="257"/>
      <c r="B66" s="78" t="s">
        <v>90</v>
      </c>
      <c r="C66" s="94">
        <v>301280.03003122576</v>
      </c>
      <c r="D66" s="94">
        <v>2638.2932194517716</v>
      </c>
      <c r="E66" s="94">
        <v>11537.567370140527</v>
      </c>
      <c r="F66" s="94">
        <v>3255.6211070123131</v>
      </c>
      <c r="G66" s="94">
        <v>2305.7421116240471</v>
      </c>
      <c r="H66" s="94">
        <v>10092.049833730171</v>
      </c>
      <c r="I66" s="94">
        <v>2306.6616049395261</v>
      </c>
      <c r="J66" s="94">
        <v>7686.2315729867532</v>
      </c>
      <c r="K66" s="94">
        <v>12187.944510967864</v>
      </c>
      <c r="L66" s="94">
        <v>27308.173267139802</v>
      </c>
      <c r="M66" s="94">
        <v>4540.5223646727682</v>
      </c>
      <c r="N66" s="94">
        <v>14223.759900757243</v>
      </c>
      <c r="O66" s="94">
        <v>5044.7444236461088</v>
      </c>
      <c r="P66" s="94">
        <v>5580.4033266320912</v>
      </c>
      <c r="Q66" s="94">
        <v>25062.822263399794</v>
      </c>
      <c r="R66" s="94">
        <v>36752.238516562327</v>
      </c>
      <c r="S66" s="94">
        <v>11107.251396092732</v>
      </c>
      <c r="T66" s="94">
        <v>2278.6619753211048</v>
      </c>
      <c r="U66" s="94">
        <v>3159.3643222514297</v>
      </c>
      <c r="V66" s="94">
        <v>20951.475653328973</v>
      </c>
      <c r="W66" s="94">
        <v>5841.9368506452784</v>
      </c>
      <c r="X66" s="94">
        <v>13462.083526746848</v>
      </c>
      <c r="Y66" s="94">
        <v>5158.3823709314483</v>
      </c>
      <c r="Z66" s="94">
        <v>6052.418718923077</v>
      </c>
      <c r="AA66" s="94">
        <v>5796.2015536750932</v>
      </c>
      <c r="AB66" s="94">
        <v>8783.6555965333318</v>
      </c>
      <c r="AC66" s="94">
        <v>8486.0259674548561</v>
      </c>
      <c r="AD66" s="94">
        <v>4967.3437119490127</v>
      </c>
      <c r="AE66" s="94">
        <v>9790.9423296205114</v>
      </c>
      <c r="AF66" s="94">
        <v>2609.9695264933157</v>
      </c>
      <c r="AG66" s="94">
        <v>13434.575070282262</v>
      </c>
      <c r="AH66" s="94">
        <v>6184.8598002442577</v>
      </c>
      <c r="AI66" s="94">
        <v>2692.1062670690976</v>
      </c>
    </row>
    <row r="67" spans="1:35" s="2" customFormat="1" ht="12.75" x14ac:dyDescent="0.2">
      <c r="A67" s="255">
        <v>2020</v>
      </c>
      <c r="B67" s="76" t="s">
        <v>86</v>
      </c>
      <c r="C67" s="92">
        <v>318907.31951399997</v>
      </c>
      <c r="D67" s="92">
        <v>3038.4730970000001</v>
      </c>
      <c r="E67" s="92">
        <v>11855.67734</v>
      </c>
      <c r="F67" s="92">
        <v>3387.3069264999999</v>
      </c>
      <c r="G67" s="92">
        <v>2404.6508079999999</v>
      </c>
      <c r="H67" s="92">
        <v>10321.9340985</v>
      </c>
      <c r="I67" s="92">
        <v>2347.3915025000001</v>
      </c>
      <c r="J67" s="92">
        <v>7838.5959075000001</v>
      </c>
      <c r="K67" s="92">
        <v>12703.55579</v>
      </c>
      <c r="L67" s="92">
        <v>31986.436713999999</v>
      </c>
      <c r="M67" s="92">
        <v>4644.5333774999999</v>
      </c>
      <c r="N67" s="92">
        <v>14303.576548999999</v>
      </c>
      <c r="O67" s="92">
        <v>5893.2978265000002</v>
      </c>
      <c r="P67" s="92">
        <v>5978.8915639999996</v>
      </c>
      <c r="Q67" s="92">
        <v>26563.393775500001</v>
      </c>
      <c r="R67" s="92">
        <v>38444.426195</v>
      </c>
      <c r="S67" s="92">
        <v>11954.892253</v>
      </c>
      <c r="T67" s="92">
        <v>2576.7871335</v>
      </c>
      <c r="U67" s="92">
        <v>3501.5280425000001</v>
      </c>
      <c r="V67" s="92">
        <v>21887.932055000001</v>
      </c>
      <c r="W67" s="92">
        <v>6303.7982389999997</v>
      </c>
      <c r="X67" s="92">
        <v>13867.584534</v>
      </c>
      <c r="Y67" s="92">
        <v>5758.5387209999999</v>
      </c>
      <c r="Z67" s="92">
        <v>6106.5458765000003</v>
      </c>
      <c r="AA67" s="92">
        <v>6231.6101559999997</v>
      </c>
      <c r="AB67" s="92">
        <v>8947.2853130000003</v>
      </c>
      <c r="AC67" s="92">
        <v>8526.6353180000006</v>
      </c>
      <c r="AD67" s="92">
        <v>5331.6994805000004</v>
      </c>
      <c r="AE67" s="92">
        <v>9826.0440920000001</v>
      </c>
      <c r="AF67" s="92">
        <v>2595.1432239999999</v>
      </c>
      <c r="AG67" s="92">
        <v>14674.090341499999</v>
      </c>
      <c r="AH67" s="92">
        <v>6318.9076164999997</v>
      </c>
      <c r="AI67" s="92">
        <v>2786.1556464999999</v>
      </c>
    </row>
    <row r="68" spans="1:35" s="10" customFormat="1" ht="12.75" x14ac:dyDescent="0.2">
      <c r="A68" s="256"/>
      <c r="B68" s="77" t="s">
        <v>116</v>
      </c>
      <c r="C68" s="85" t="s">
        <v>91</v>
      </c>
      <c r="D68" s="85" t="s">
        <v>91</v>
      </c>
      <c r="E68" s="85" t="s">
        <v>91</v>
      </c>
      <c r="F68" s="85" t="s">
        <v>91</v>
      </c>
      <c r="G68" s="85" t="s">
        <v>91</v>
      </c>
      <c r="H68" s="85" t="s">
        <v>91</v>
      </c>
      <c r="I68" s="85" t="s">
        <v>91</v>
      </c>
      <c r="J68" s="85" t="s">
        <v>91</v>
      </c>
      <c r="K68" s="85" t="s">
        <v>91</v>
      </c>
      <c r="L68" s="85" t="s">
        <v>91</v>
      </c>
      <c r="M68" s="85" t="s">
        <v>91</v>
      </c>
      <c r="N68" s="85" t="s">
        <v>91</v>
      </c>
      <c r="O68" s="85" t="s">
        <v>91</v>
      </c>
      <c r="P68" s="85" t="s">
        <v>91</v>
      </c>
      <c r="Q68" s="85" t="s">
        <v>91</v>
      </c>
      <c r="R68" s="85" t="s">
        <v>91</v>
      </c>
      <c r="S68" s="85" t="s">
        <v>91</v>
      </c>
      <c r="T68" s="85" t="s">
        <v>91</v>
      </c>
      <c r="U68" s="85" t="s">
        <v>91</v>
      </c>
      <c r="V68" s="85" t="s">
        <v>91</v>
      </c>
      <c r="W68" s="85" t="s">
        <v>91</v>
      </c>
      <c r="X68" s="85" t="s">
        <v>91</v>
      </c>
      <c r="Y68" s="85" t="s">
        <v>91</v>
      </c>
      <c r="Z68" s="85" t="s">
        <v>91</v>
      </c>
      <c r="AA68" s="85" t="s">
        <v>91</v>
      </c>
      <c r="AB68" s="85" t="s">
        <v>91</v>
      </c>
      <c r="AC68" s="85" t="s">
        <v>91</v>
      </c>
      <c r="AD68" s="85" t="s">
        <v>91</v>
      </c>
      <c r="AE68" s="85" t="s">
        <v>91</v>
      </c>
      <c r="AF68" s="85" t="s">
        <v>91</v>
      </c>
      <c r="AG68" s="85" t="s">
        <v>91</v>
      </c>
      <c r="AH68" s="85" t="s">
        <v>91</v>
      </c>
      <c r="AI68" s="85" t="s">
        <v>91</v>
      </c>
    </row>
    <row r="69" spans="1:35" s="2" customFormat="1" ht="12.75" x14ac:dyDescent="0.2">
      <c r="A69" s="256"/>
      <c r="B69" s="77" t="s">
        <v>89</v>
      </c>
      <c r="C69" s="93">
        <v>279373.5633202368</v>
      </c>
      <c r="D69" s="93">
        <v>2874.0918543822149</v>
      </c>
      <c r="E69" s="93">
        <v>10534.51066342692</v>
      </c>
      <c r="F69" s="93">
        <v>2642.2163266008361</v>
      </c>
      <c r="G69" s="93">
        <v>2031.2783203230831</v>
      </c>
      <c r="H69" s="93">
        <v>9872.5804485820372</v>
      </c>
      <c r="I69" s="93">
        <v>1995.9835987671549</v>
      </c>
      <c r="J69" s="93">
        <v>7084.4151633752726</v>
      </c>
      <c r="K69" s="93">
        <v>12203.528583902786</v>
      </c>
      <c r="L69" s="93">
        <v>22418.128780452887</v>
      </c>
      <c r="M69" s="93">
        <v>4525.3964261122956</v>
      </c>
      <c r="N69" s="93">
        <v>12580.31999746061</v>
      </c>
      <c r="O69" s="93">
        <v>4852.2537189338054</v>
      </c>
      <c r="P69" s="93">
        <v>4794.1001661095734</v>
      </c>
      <c r="Q69" s="93">
        <v>24976.233149081338</v>
      </c>
      <c r="R69" s="93">
        <v>33083.02614437999</v>
      </c>
      <c r="S69" s="93">
        <v>11068.946146642389</v>
      </c>
      <c r="T69" s="93">
        <v>2284.2964165545759</v>
      </c>
      <c r="U69" s="93">
        <v>3662.0410444711556</v>
      </c>
      <c r="V69" s="93">
        <v>20456.204008337878</v>
      </c>
      <c r="W69" s="93">
        <v>6187.1249916329771</v>
      </c>
      <c r="X69" s="93">
        <v>11348.481742557837</v>
      </c>
      <c r="Y69" s="93">
        <v>4778.8587017114096</v>
      </c>
      <c r="Z69" s="93">
        <v>4612.6753853170512</v>
      </c>
      <c r="AA69" s="93">
        <v>5575.9993129533632</v>
      </c>
      <c r="AB69" s="93">
        <v>7143.2442568583892</v>
      </c>
      <c r="AC69" s="93">
        <v>6785.5767251988773</v>
      </c>
      <c r="AD69" s="93">
        <v>4188.887143682553</v>
      </c>
      <c r="AE69" s="93">
        <v>9556.4432529603891</v>
      </c>
      <c r="AF69" s="93">
        <v>2308.2750609045183</v>
      </c>
      <c r="AG69" s="93">
        <v>13902.94514898433</v>
      </c>
      <c r="AH69" s="93">
        <v>6001.6983981615012</v>
      </c>
      <c r="AI69" s="93">
        <v>3043.8022414168026</v>
      </c>
    </row>
    <row r="70" spans="1:35" s="2" customFormat="1" ht="12.75" x14ac:dyDescent="0.2">
      <c r="A70" s="257"/>
      <c r="B70" s="78" t="s">
        <v>90</v>
      </c>
      <c r="C70" s="94">
        <v>296778.21850704681</v>
      </c>
      <c r="D70" s="94">
        <v>2940.3464869839008</v>
      </c>
      <c r="E70" s="94">
        <v>10647.671322519216</v>
      </c>
      <c r="F70" s="94">
        <v>3026.259849527099</v>
      </c>
      <c r="G70" s="94">
        <v>2347.3242469436937</v>
      </c>
      <c r="H70" s="94">
        <v>9859.116122567546</v>
      </c>
      <c r="I70" s="94">
        <v>2107.6772743157444</v>
      </c>
      <c r="J70" s="94">
        <v>8005.2217589516658</v>
      </c>
      <c r="K70" s="94">
        <v>11481.384047523028</v>
      </c>
      <c r="L70" s="94">
        <v>25081.088748667036</v>
      </c>
      <c r="M70" s="94">
        <v>4533.8096950203199</v>
      </c>
      <c r="N70" s="94">
        <v>13151.649198631052</v>
      </c>
      <c r="O70" s="94">
        <v>5763.7145958977098</v>
      </c>
      <c r="P70" s="94">
        <v>5491.8199954597812</v>
      </c>
      <c r="Q70" s="94">
        <v>25847.899737295833</v>
      </c>
      <c r="R70" s="94">
        <v>35467.152579948983</v>
      </c>
      <c r="S70" s="94">
        <v>11201.776362468165</v>
      </c>
      <c r="T70" s="94">
        <v>2501.511505176456</v>
      </c>
      <c r="U70" s="94">
        <v>3821.2526760440473</v>
      </c>
      <c r="V70" s="94">
        <v>22167.712369074976</v>
      </c>
      <c r="W70" s="94">
        <v>6447.660738772016</v>
      </c>
      <c r="X70" s="94">
        <v>12047.179071147821</v>
      </c>
      <c r="Y70" s="94">
        <v>5244.8832644401682</v>
      </c>
      <c r="Z70" s="94">
        <v>5235.9964930119659</v>
      </c>
      <c r="AA70" s="94">
        <v>5896.7235331955762</v>
      </c>
      <c r="AB70" s="94">
        <v>8414.9544818317063</v>
      </c>
      <c r="AC70" s="94">
        <v>8208.1963802053579</v>
      </c>
      <c r="AD70" s="94">
        <v>4518.5791163407812</v>
      </c>
      <c r="AE70" s="94">
        <v>9697.5367955309775</v>
      </c>
      <c r="AF70" s="94">
        <v>2398.3161995442401</v>
      </c>
      <c r="AG70" s="94">
        <v>13907.471281618618</v>
      </c>
      <c r="AH70" s="94">
        <v>6211.1382326940675</v>
      </c>
      <c r="AI70" s="94">
        <v>3105.1943456972454</v>
      </c>
    </row>
    <row r="71" spans="1:35" s="2" customFormat="1" ht="12.75" x14ac:dyDescent="0.2">
      <c r="A71" s="255">
        <v>2021</v>
      </c>
      <c r="B71" s="76" t="s">
        <v>86</v>
      </c>
      <c r="C71" s="92">
        <v>306736.6775680501</v>
      </c>
      <c r="D71" s="92">
        <v>3107.2747601576657</v>
      </c>
      <c r="E71" s="92">
        <v>10909.262480584086</v>
      </c>
      <c r="F71" s="92">
        <v>2859.0348735140847</v>
      </c>
      <c r="G71" s="92">
        <v>2448.8294926883113</v>
      </c>
      <c r="H71" s="92">
        <v>10250.364297223256</v>
      </c>
      <c r="I71" s="92">
        <v>2229.313370401238</v>
      </c>
      <c r="J71" s="92">
        <v>8175.7726315074588</v>
      </c>
      <c r="K71" s="92">
        <v>11960.447474226967</v>
      </c>
      <c r="L71" s="92">
        <v>25143.050219799432</v>
      </c>
      <c r="M71" s="92">
        <v>4510.5411482914405</v>
      </c>
      <c r="N71" s="92">
        <v>12552.156715126752</v>
      </c>
      <c r="O71" s="92">
        <v>5539.6457897367018</v>
      </c>
      <c r="P71" s="92">
        <v>5377.2272214709719</v>
      </c>
      <c r="Q71" s="92">
        <v>27689.983683714367</v>
      </c>
      <c r="R71" s="92">
        <v>37917.156256425398</v>
      </c>
      <c r="S71" s="92">
        <v>11792.857819529998</v>
      </c>
      <c r="T71" s="92">
        <v>2693.2231417954577</v>
      </c>
      <c r="U71" s="92">
        <v>4252.467890229661</v>
      </c>
      <c r="V71" s="92">
        <v>22769.51891004436</v>
      </c>
      <c r="W71" s="92">
        <v>6526.973308986795</v>
      </c>
      <c r="X71" s="92">
        <v>12490.587687478661</v>
      </c>
      <c r="Y71" s="92">
        <v>5448.9747917678687</v>
      </c>
      <c r="Z71" s="92">
        <v>5405.4430883378345</v>
      </c>
      <c r="AA71" s="92">
        <v>6298.5553660163123</v>
      </c>
      <c r="AB71" s="92">
        <v>8790.3827894244223</v>
      </c>
      <c r="AC71" s="92">
        <v>7939.6372768176925</v>
      </c>
      <c r="AD71" s="92">
        <v>5048.0551233682254</v>
      </c>
      <c r="AE71" s="92">
        <v>9933.4598770952725</v>
      </c>
      <c r="AF71" s="92">
        <v>2327.4898262880597</v>
      </c>
      <c r="AG71" s="92">
        <v>14990.02635169174</v>
      </c>
      <c r="AH71" s="92">
        <v>6151.2919203154333</v>
      </c>
      <c r="AI71" s="92">
        <v>3207.671983994187</v>
      </c>
    </row>
    <row r="72" spans="1:35" s="2" customFormat="1" ht="12.75" x14ac:dyDescent="0.2">
      <c r="A72" s="256"/>
      <c r="B72" s="77" t="s">
        <v>88</v>
      </c>
      <c r="C72" s="93">
        <v>316141.8677572991</v>
      </c>
      <c r="D72" s="93">
        <v>2835.1357178952239</v>
      </c>
      <c r="E72" s="93">
        <v>12002.460810947159</v>
      </c>
      <c r="F72" s="93">
        <v>3380.8162047512697</v>
      </c>
      <c r="G72" s="93">
        <v>2422.725621813122</v>
      </c>
      <c r="H72" s="93">
        <v>10577.1058939513</v>
      </c>
      <c r="I72" s="93">
        <v>2582.8813119463262</v>
      </c>
      <c r="J72" s="93">
        <v>8951.3495268276165</v>
      </c>
      <c r="K72" s="93">
        <v>12027.529995037945</v>
      </c>
      <c r="L72" s="93">
        <v>27437.064092362827</v>
      </c>
      <c r="M72" s="93">
        <v>4635.9819377442609</v>
      </c>
      <c r="N72" s="93">
        <v>12489.067767601382</v>
      </c>
      <c r="O72" s="93">
        <v>5495.1967104561163</v>
      </c>
      <c r="P72" s="93">
        <v>5911.5970641659178</v>
      </c>
      <c r="Q72" s="93">
        <v>27047.933582607748</v>
      </c>
      <c r="R72" s="93">
        <v>41693.668882933147</v>
      </c>
      <c r="S72" s="93">
        <v>12143.429726552191</v>
      </c>
      <c r="T72" s="93">
        <v>2557.6987302696057</v>
      </c>
      <c r="U72" s="93">
        <v>3792.7027292366452</v>
      </c>
      <c r="V72" s="93">
        <v>22380.781478806992</v>
      </c>
      <c r="W72" s="93">
        <v>5976.4863716230375</v>
      </c>
      <c r="X72" s="93">
        <v>13013.898811616153</v>
      </c>
      <c r="Y72" s="93">
        <v>5657.6875981698486</v>
      </c>
      <c r="Z72" s="93">
        <v>5778.2658437743275</v>
      </c>
      <c r="AA72" s="93">
        <v>6412.919761315834</v>
      </c>
      <c r="AB72" s="93">
        <v>8839.8852967619805</v>
      </c>
      <c r="AC72" s="93">
        <v>8331.0594463825964</v>
      </c>
      <c r="AD72" s="93">
        <v>4945.0844499457244</v>
      </c>
      <c r="AE72" s="93">
        <v>10197.892726122676</v>
      </c>
      <c r="AF72" s="93">
        <v>2575.4402538500099</v>
      </c>
      <c r="AG72" s="93">
        <v>14581.558427836657</v>
      </c>
      <c r="AH72" s="93">
        <v>6326.0002589739588</v>
      </c>
      <c r="AI72" s="93">
        <v>3140.560725019508</v>
      </c>
    </row>
    <row r="73" spans="1:35" s="2" customFormat="1" ht="12.75" x14ac:dyDescent="0.2">
      <c r="A73" s="256"/>
      <c r="B73" s="77" t="s">
        <v>89</v>
      </c>
      <c r="C73" s="93">
        <v>317119.01255973981</v>
      </c>
      <c r="D73" s="93">
        <v>3166.3102175607692</v>
      </c>
      <c r="E73" s="93">
        <v>12441.44740433757</v>
      </c>
      <c r="F73" s="93">
        <v>4026.3477809724855</v>
      </c>
      <c r="G73" s="93">
        <v>2396.3039881703507</v>
      </c>
      <c r="H73" s="93">
        <v>11006.659862302749</v>
      </c>
      <c r="I73" s="93">
        <v>2553.5069309134324</v>
      </c>
      <c r="J73" s="93">
        <v>8112.7437932075627</v>
      </c>
      <c r="K73" s="93">
        <v>11941.476778673978</v>
      </c>
      <c r="L73" s="93">
        <v>27534.554182856678</v>
      </c>
      <c r="M73" s="93">
        <v>4518.0104409564765</v>
      </c>
      <c r="N73" s="93">
        <v>12402.730969570028</v>
      </c>
      <c r="O73" s="93">
        <v>5224.5174161976174</v>
      </c>
      <c r="P73" s="93">
        <v>5968.0110845385325</v>
      </c>
      <c r="Q73" s="93">
        <v>26555.092598858675</v>
      </c>
      <c r="R73" s="93">
        <v>41120.169025146228</v>
      </c>
      <c r="S73" s="93">
        <v>13015.184376610219</v>
      </c>
      <c r="T73" s="93">
        <v>2713.8580256675455</v>
      </c>
      <c r="U73" s="93">
        <v>3671.8151552646927</v>
      </c>
      <c r="V73" s="93">
        <v>23175.476330403504</v>
      </c>
      <c r="W73" s="93">
        <v>6077.3347238353135</v>
      </c>
      <c r="X73" s="93">
        <v>12898.735062751621</v>
      </c>
      <c r="Y73" s="93">
        <v>5712.9250841029634</v>
      </c>
      <c r="Z73" s="93">
        <v>6145.2705126343408</v>
      </c>
      <c r="AA73" s="93">
        <v>6758.621191819293</v>
      </c>
      <c r="AB73" s="93">
        <v>8297.5835752824023</v>
      </c>
      <c r="AC73" s="93">
        <v>8471.5340176918671</v>
      </c>
      <c r="AD73" s="93">
        <v>5125.0626196027006</v>
      </c>
      <c r="AE73" s="93">
        <v>10338.862198939651</v>
      </c>
      <c r="AF73" s="93">
        <v>2583.6845491409954</v>
      </c>
      <c r="AG73" s="93">
        <v>13869.589392458074</v>
      </c>
      <c r="AH73" s="93">
        <v>6310.102131787371</v>
      </c>
      <c r="AI73" s="93">
        <v>2985.4911374840963</v>
      </c>
    </row>
    <row r="74" spans="1:35" s="2" customFormat="1" ht="12.75" x14ac:dyDescent="0.2">
      <c r="A74" s="257"/>
      <c r="B74" s="78" t="s">
        <v>90</v>
      </c>
      <c r="C74" s="94">
        <v>313601.41459372046</v>
      </c>
      <c r="D74" s="94">
        <v>2942.1698723080922</v>
      </c>
      <c r="E74" s="94">
        <v>11829.857216447706</v>
      </c>
      <c r="F74" s="94">
        <v>4193.6243515852202</v>
      </c>
      <c r="G74" s="94">
        <v>2437.5682617123889</v>
      </c>
      <c r="H74" s="94">
        <v>10868.425576731603</v>
      </c>
      <c r="I74" s="94">
        <v>2530.2917627107163</v>
      </c>
      <c r="J74" s="94">
        <v>8090.6832100400852</v>
      </c>
      <c r="K74" s="94">
        <v>11982.991489642105</v>
      </c>
      <c r="L74" s="94">
        <v>28673.161580588901</v>
      </c>
      <c r="M74" s="94">
        <v>4576.7490068641337</v>
      </c>
      <c r="N74" s="94">
        <v>12267.046375481928</v>
      </c>
      <c r="O74" s="94">
        <v>5306.9570243292983</v>
      </c>
      <c r="P74" s="94">
        <v>5895.7289478567282</v>
      </c>
      <c r="Q74" s="94">
        <v>26033.597951410717</v>
      </c>
      <c r="R74" s="94">
        <v>40420.582803039659</v>
      </c>
      <c r="S74" s="94">
        <v>12571.757910526489</v>
      </c>
      <c r="T74" s="94">
        <v>2507.6220066535334</v>
      </c>
      <c r="U74" s="94">
        <v>3770.7304939126061</v>
      </c>
      <c r="V74" s="94">
        <v>22696.739946266258</v>
      </c>
      <c r="W74" s="94">
        <v>5731.3605775732012</v>
      </c>
      <c r="X74" s="94">
        <v>12559.359232268424</v>
      </c>
      <c r="Y74" s="94">
        <v>5310.4074488256883</v>
      </c>
      <c r="Z74" s="94">
        <v>6033.2478886256149</v>
      </c>
      <c r="AA74" s="94">
        <v>7017.5877659826156</v>
      </c>
      <c r="AB74" s="94">
        <v>8389.6807263022201</v>
      </c>
      <c r="AC74" s="94">
        <v>8341.3217095320942</v>
      </c>
      <c r="AD74" s="94">
        <v>5164.8645001368532</v>
      </c>
      <c r="AE74" s="94">
        <v>10167.541688292207</v>
      </c>
      <c r="AF74" s="94">
        <v>2613.0230278379008</v>
      </c>
      <c r="AG74" s="94">
        <v>13573.345875154901</v>
      </c>
      <c r="AH74" s="94">
        <v>6142.4522417548496</v>
      </c>
      <c r="AI74" s="94">
        <v>2960.9361233257246</v>
      </c>
    </row>
    <row r="75" spans="1:35" s="2" customFormat="1" ht="12.75" x14ac:dyDescent="0.2">
      <c r="A75" s="255">
        <v>2022</v>
      </c>
      <c r="B75" s="76" t="s">
        <v>86</v>
      </c>
      <c r="C75" s="92">
        <v>328606.9543861784</v>
      </c>
      <c r="D75" s="92">
        <v>3089.0097039520483</v>
      </c>
      <c r="E75" s="92">
        <v>13247.908723604511</v>
      </c>
      <c r="F75" s="92">
        <v>3710.3952804206338</v>
      </c>
      <c r="G75" s="92">
        <v>2656.6165314464938</v>
      </c>
      <c r="H75" s="92">
        <v>11013.338518468545</v>
      </c>
      <c r="I75" s="92">
        <v>2417.6261901897824</v>
      </c>
      <c r="J75" s="92">
        <v>8743.0465798863424</v>
      </c>
      <c r="K75" s="92">
        <v>12716.252622000227</v>
      </c>
      <c r="L75" s="92">
        <v>29741.596792722376</v>
      </c>
      <c r="M75" s="92">
        <v>4743.7557779790559</v>
      </c>
      <c r="N75" s="92">
        <v>13238.594923605047</v>
      </c>
      <c r="O75" s="92">
        <v>5456.2006484459616</v>
      </c>
      <c r="P75" s="92">
        <v>5794.7453379054496</v>
      </c>
      <c r="Q75" s="92">
        <v>28067.741025272211</v>
      </c>
      <c r="R75" s="92">
        <v>42525.247341632166</v>
      </c>
      <c r="S75" s="92">
        <v>13291.510777748957</v>
      </c>
      <c r="T75" s="92">
        <v>2671.6342144647106</v>
      </c>
      <c r="U75" s="92">
        <v>3878.2359531716579</v>
      </c>
      <c r="V75" s="92">
        <v>22302.162536312368</v>
      </c>
      <c r="W75" s="92">
        <v>6281.8124527889895</v>
      </c>
      <c r="X75" s="92">
        <v>13603.937828668073</v>
      </c>
      <c r="Y75" s="92">
        <v>5664.3867002669467</v>
      </c>
      <c r="Z75" s="92">
        <v>6289.2506975546403</v>
      </c>
      <c r="AA75" s="92">
        <v>6590.5289217310874</v>
      </c>
      <c r="AB75" s="92">
        <v>8848.9965216722958</v>
      </c>
      <c r="AC75" s="92">
        <v>8520.8521064837187</v>
      </c>
      <c r="AD75" s="92">
        <v>5338.2022008566546</v>
      </c>
      <c r="AE75" s="92">
        <v>10551.759876933553</v>
      </c>
      <c r="AF75" s="92">
        <v>2649.9496530136184</v>
      </c>
      <c r="AG75" s="92">
        <v>15290.484162216257</v>
      </c>
      <c r="AH75" s="92">
        <v>6728.9242403615663</v>
      </c>
      <c r="AI75" s="92">
        <v>2942.2495444024512</v>
      </c>
    </row>
    <row r="76" spans="1:35" s="2" customFormat="1" ht="12.75" x14ac:dyDescent="0.2">
      <c r="A76" s="256"/>
      <c r="B76" s="77" t="s">
        <v>88</v>
      </c>
      <c r="C76" s="93">
        <v>330521.91212438332</v>
      </c>
      <c r="D76" s="93">
        <v>3092.0515147683859</v>
      </c>
      <c r="E76" s="93">
        <v>13113.012078892736</v>
      </c>
      <c r="F76" s="93">
        <v>4076.6923552734229</v>
      </c>
      <c r="G76" s="93">
        <v>2544.1824119064913</v>
      </c>
      <c r="H76" s="93">
        <v>10805.604212006001</v>
      </c>
      <c r="I76" s="93">
        <v>2557.6907498443543</v>
      </c>
      <c r="J76" s="93">
        <v>8209.1791253263764</v>
      </c>
      <c r="K76" s="93">
        <v>13293.89537074136</v>
      </c>
      <c r="L76" s="93">
        <v>30292.659256205399</v>
      </c>
      <c r="M76" s="93">
        <v>4900.8107705771727</v>
      </c>
      <c r="N76" s="93">
        <v>12878.144839097751</v>
      </c>
      <c r="O76" s="93">
        <v>5470.6424477522196</v>
      </c>
      <c r="P76" s="93">
        <v>6246.7558586840014</v>
      </c>
      <c r="Q76" s="93">
        <v>28014.58345797427</v>
      </c>
      <c r="R76" s="93">
        <v>43733.482188259062</v>
      </c>
      <c r="S76" s="93">
        <v>13706.371958583481</v>
      </c>
      <c r="T76" s="93">
        <v>2527.8042836845793</v>
      </c>
      <c r="U76" s="93">
        <v>3841.9611596217892</v>
      </c>
      <c r="V76" s="93">
        <v>21463.10703508354</v>
      </c>
      <c r="W76" s="93">
        <v>6596.9135917471967</v>
      </c>
      <c r="X76" s="93">
        <v>13924.901000946782</v>
      </c>
      <c r="Y76" s="93">
        <v>5630.6633460646181</v>
      </c>
      <c r="Z76" s="93">
        <v>6094.8302041516099</v>
      </c>
      <c r="AA76" s="93">
        <v>6605.1222134191221</v>
      </c>
      <c r="AB76" s="93">
        <v>9238.6146344498793</v>
      </c>
      <c r="AC76" s="93">
        <v>8508.3492208214848</v>
      </c>
      <c r="AD76" s="93">
        <v>5384.6169808377681</v>
      </c>
      <c r="AE76" s="93">
        <v>11023.157984347552</v>
      </c>
      <c r="AF76" s="93">
        <v>2715.8122171666105</v>
      </c>
      <c r="AG76" s="93">
        <v>14494.703344860029</v>
      </c>
      <c r="AH76" s="93">
        <v>6522.4652022393439</v>
      </c>
      <c r="AI76" s="93">
        <v>3013.1311090489444</v>
      </c>
    </row>
    <row r="77" spans="1:35" s="2" customFormat="1" ht="12.75" x14ac:dyDescent="0.2">
      <c r="A77" s="256"/>
      <c r="B77" s="77" t="s">
        <v>89</v>
      </c>
      <c r="C77" s="93">
        <v>321108.71285872412</v>
      </c>
      <c r="D77" s="93">
        <v>2701.9258466719862</v>
      </c>
      <c r="E77" s="93">
        <v>12820.469872311518</v>
      </c>
      <c r="F77" s="93">
        <v>4250.5646306321014</v>
      </c>
      <c r="G77" s="93">
        <v>2490.0947146505591</v>
      </c>
      <c r="H77" s="93">
        <v>10833.734112667753</v>
      </c>
      <c r="I77" s="93">
        <v>2510.3050264888775</v>
      </c>
      <c r="J77" s="93">
        <v>7915.6264004242566</v>
      </c>
      <c r="K77" s="93">
        <v>12645.403955752325</v>
      </c>
      <c r="L77" s="93">
        <v>27679.157757578549</v>
      </c>
      <c r="M77" s="93">
        <v>4840.5428871654949</v>
      </c>
      <c r="N77" s="93">
        <v>12805.90689344203</v>
      </c>
      <c r="O77" s="93">
        <v>4814.547445494869</v>
      </c>
      <c r="P77" s="93">
        <v>6773.2600473988568</v>
      </c>
      <c r="Q77" s="93">
        <v>27372.643672489405</v>
      </c>
      <c r="R77" s="93">
        <v>43080.816919320554</v>
      </c>
      <c r="S77" s="93">
        <v>12546.257282776962</v>
      </c>
      <c r="T77" s="93">
        <v>2653.4747587609004</v>
      </c>
      <c r="U77" s="93">
        <v>3753.0118039371609</v>
      </c>
      <c r="V77" s="93">
        <v>21177.905503336882</v>
      </c>
      <c r="W77" s="93">
        <v>6288.4469378004787</v>
      </c>
      <c r="X77" s="93">
        <v>13784.973153164747</v>
      </c>
      <c r="Y77" s="93">
        <v>5332.2549143022234</v>
      </c>
      <c r="Z77" s="93">
        <v>6191.8613179591657</v>
      </c>
      <c r="AA77" s="93">
        <v>6265.7117168048526</v>
      </c>
      <c r="AB77" s="93">
        <v>9063.2924349599507</v>
      </c>
      <c r="AC77" s="93">
        <v>8240.2272606840743</v>
      </c>
      <c r="AD77" s="93">
        <v>5174.1883296640171</v>
      </c>
      <c r="AE77" s="93">
        <v>10784.656881534394</v>
      </c>
      <c r="AF77" s="93">
        <v>2723.9241661529491</v>
      </c>
      <c r="AG77" s="93">
        <v>14147.599510153434</v>
      </c>
      <c r="AH77" s="93">
        <v>6610.1644333977783</v>
      </c>
      <c r="AI77" s="93">
        <v>2835.7622708450008</v>
      </c>
    </row>
    <row r="78" spans="1:35" s="2" customFormat="1" ht="12.75" x14ac:dyDescent="0.2">
      <c r="A78" s="257"/>
      <c r="B78" s="78" t="s">
        <v>90</v>
      </c>
      <c r="C78" s="94">
        <v>328773.19339558686</v>
      </c>
      <c r="D78" s="94">
        <v>2674.3245117590668</v>
      </c>
      <c r="E78" s="94">
        <v>12082.372110211865</v>
      </c>
      <c r="F78" s="94">
        <v>4012.8325018032001</v>
      </c>
      <c r="G78" s="94">
        <v>2457.8190839425888</v>
      </c>
      <c r="H78" s="94">
        <v>10875.880313023712</v>
      </c>
      <c r="I78" s="94">
        <v>2476.7055655001654</v>
      </c>
      <c r="J78" s="94">
        <v>8572.0444438654831</v>
      </c>
      <c r="K78" s="94">
        <v>12935.497677468658</v>
      </c>
      <c r="L78" s="94">
        <v>30631.511997764275</v>
      </c>
      <c r="M78" s="94">
        <v>4711.7905379445392</v>
      </c>
      <c r="N78" s="94">
        <v>12716.010290404305</v>
      </c>
      <c r="O78" s="94">
        <v>5398.7509482467349</v>
      </c>
      <c r="P78" s="94">
        <v>6954.0293219987198</v>
      </c>
      <c r="Q78" s="94">
        <v>28020.452081199091</v>
      </c>
      <c r="R78" s="94">
        <v>43194.478697464307</v>
      </c>
      <c r="S78" s="94">
        <v>13163.442450008417</v>
      </c>
      <c r="T78" s="94">
        <v>2778.5472958293194</v>
      </c>
      <c r="U78" s="94">
        <v>3758.2955864133687</v>
      </c>
      <c r="V78" s="94">
        <v>21486.802867456921</v>
      </c>
      <c r="W78" s="94">
        <v>6420.2063913236589</v>
      </c>
      <c r="X78" s="94">
        <v>14205.059840229884</v>
      </c>
      <c r="Y78" s="94">
        <v>5229.3132402636293</v>
      </c>
      <c r="Z78" s="94">
        <v>6486.4205724667936</v>
      </c>
      <c r="AA78" s="94">
        <v>6106.9474211443285</v>
      </c>
      <c r="AB78" s="94">
        <v>9228.3606482126015</v>
      </c>
      <c r="AC78" s="94">
        <v>8653.5274932135362</v>
      </c>
      <c r="AD78" s="94">
        <v>5632.0327432163322</v>
      </c>
      <c r="AE78" s="94">
        <v>10863.011044065071</v>
      </c>
      <c r="AF78" s="94">
        <v>2810.6936914946705</v>
      </c>
      <c r="AG78" s="94">
        <v>14675.429414673115</v>
      </c>
      <c r="AH78" s="94">
        <v>6776.6486380940778</v>
      </c>
      <c r="AI78" s="94">
        <v>2783.9539748844008</v>
      </c>
    </row>
    <row r="79" spans="1:35" s="2" customFormat="1" ht="12.75" x14ac:dyDescent="0.2">
      <c r="A79" s="255">
        <v>2023</v>
      </c>
      <c r="B79" s="76" t="s">
        <v>86</v>
      </c>
      <c r="C79" s="92">
        <v>352700.25355994777</v>
      </c>
      <c r="D79" s="92">
        <v>3032.7411175474399</v>
      </c>
      <c r="E79" s="92">
        <v>13378.671274510243</v>
      </c>
      <c r="F79" s="92">
        <v>4415.8746768992414</v>
      </c>
      <c r="G79" s="92">
        <v>2514.6257263860648</v>
      </c>
      <c r="H79" s="92">
        <v>11382.613152909335</v>
      </c>
      <c r="I79" s="92">
        <v>2625.9385318605614</v>
      </c>
      <c r="J79" s="92">
        <v>8832.4395627809699</v>
      </c>
      <c r="K79" s="92">
        <v>13463.169461807691</v>
      </c>
      <c r="L79" s="92">
        <v>34643.744536162878</v>
      </c>
      <c r="M79" s="92">
        <v>4920.9349527915165</v>
      </c>
      <c r="N79" s="92">
        <v>13172.129754050884</v>
      </c>
      <c r="O79" s="92">
        <v>6171.0848547340474</v>
      </c>
      <c r="P79" s="92">
        <v>7704.2285946222019</v>
      </c>
      <c r="Q79" s="92">
        <v>29229.641021653923</v>
      </c>
      <c r="R79" s="92">
        <v>46807.485715740644</v>
      </c>
      <c r="S79" s="92">
        <v>12895.096200257094</v>
      </c>
      <c r="T79" s="92">
        <v>3021.2971164514165</v>
      </c>
      <c r="U79" s="92">
        <v>3878.2938238944098</v>
      </c>
      <c r="V79" s="92">
        <v>23638.473441206927</v>
      </c>
      <c r="W79" s="92">
        <v>7182.7667151890728</v>
      </c>
      <c r="X79" s="92">
        <v>14665.592961501185</v>
      </c>
      <c r="Y79" s="92">
        <v>5774.8406956280287</v>
      </c>
      <c r="Z79" s="92">
        <v>6790.747478650469</v>
      </c>
      <c r="AA79" s="92">
        <v>7056.3692618243649</v>
      </c>
      <c r="AB79" s="92">
        <v>10334.66809693582</v>
      </c>
      <c r="AC79" s="92">
        <v>9229.2038762615412</v>
      </c>
      <c r="AD79" s="92">
        <v>5964.1952163496826</v>
      </c>
      <c r="AE79" s="92">
        <v>11572.796347892525</v>
      </c>
      <c r="AF79" s="92">
        <v>2889.5765399700435</v>
      </c>
      <c r="AG79" s="92">
        <v>15403.039507129221</v>
      </c>
      <c r="AH79" s="92">
        <v>7161.7650215832236</v>
      </c>
      <c r="AI79" s="92">
        <v>2946.208324765098</v>
      </c>
    </row>
    <row r="80" spans="1:35" s="2" customFormat="1" ht="12.75" x14ac:dyDescent="0.2">
      <c r="A80" s="256"/>
      <c r="B80" s="77" t="s">
        <v>88</v>
      </c>
      <c r="C80" s="93">
        <v>354610.3406368224</v>
      </c>
      <c r="D80" s="93">
        <v>2776.7222327764998</v>
      </c>
      <c r="E80" s="93">
        <v>13916.978746016473</v>
      </c>
      <c r="F80" s="93">
        <v>4522.8454353748884</v>
      </c>
      <c r="G80" s="93">
        <v>2651.1642025821047</v>
      </c>
      <c r="H80" s="93">
        <v>12039.227834934363</v>
      </c>
      <c r="I80" s="93">
        <v>2471.1654072189185</v>
      </c>
      <c r="J80" s="93">
        <v>8803.9847318869652</v>
      </c>
      <c r="K80" s="93">
        <v>14357.710836377686</v>
      </c>
      <c r="L80" s="93">
        <v>34385.023038296385</v>
      </c>
      <c r="M80" s="93">
        <v>5110.4417917538576</v>
      </c>
      <c r="N80" s="93">
        <v>13369.045508400297</v>
      </c>
      <c r="O80" s="93">
        <v>6480.1490840667611</v>
      </c>
      <c r="P80" s="93">
        <v>7021.7965897643289</v>
      </c>
      <c r="Q80" s="93">
        <v>29676.253426519623</v>
      </c>
      <c r="R80" s="93">
        <v>47313.145607624239</v>
      </c>
      <c r="S80" s="93">
        <v>13196.103588597267</v>
      </c>
      <c r="T80" s="93">
        <v>3009.8222103662988</v>
      </c>
      <c r="U80" s="93">
        <v>3932.0562035626426</v>
      </c>
      <c r="V80" s="93">
        <v>22970.471181687029</v>
      </c>
      <c r="W80" s="93">
        <v>7012.025889112464</v>
      </c>
      <c r="X80" s="93">
        <v>14903.28667356975</v>
      </c>
      <c r="Y80" s="93">
        <v>6065.018850403625</v>
      </c>
      <c r="Z80" s="93">
        <v>7122.0347950693094</v>
      </c>
      <c r="AA80" s="93">
        <v>6914.1695175577806</v>
      </c>
      <c r="AB80" s="93">
        <v>10067.651458481992</v>
      </c>
      <c r="AC80" s="93">
        <v>9416.6030666267125</v>
      </c>
      <c r="AD80" s="93">
        <v>5729.2355632256995</v>
      </c>
      <c r="AE80" s="93">
        <v>11516.603433890456</v>
      </c>
      <c r="AF80" s="93">
        <v>2986.8646555862192</v>
      </c>
      <c r="AG80" s="93">
        <v>14405.567919887377</v>
      </c>
      <c r="AH80" s="93">
        <v>7331.3613040137661</v>
      </c>
      <c r="AI80" s="93">
        <v>3135.8098515905617</v>
      </c>
    </row>
    <row r="81" spans="1:36" s="2" customFormat="1" ht="12.75" x14ac:dyDescent="0.2">
      <c r="A81" s="256"/>
      <c r="B81" s="77" t="s">
        <v>89</v>
      </c>
      <c r="C81" s="93">
        <v>357011.3642603755</v>
      </c>
      <c r="D81" s="93">
        <v>2766.3255432435294</v>
      </c>
      <c r="E81" s="93">
        <v>14078.497945796209</v>
      </c>
      <c r="F81" s="93">
        <v>4649.264647752937</v>
      </c>
      <c r="G81" s="93">
        <v>2771.6592831562261</v>
      </c>
      <c r="H81" s="93">
        <v>12031.476493009603</v>
      </c>
      <c r="I81" s="93">
        <v>2625.6171393499417</v>
      </c>
      <c r="J81" s="93">
        <v>8826.1293453129929</v>
      </c>
      <c r="K81" s="93">
        <v>14384.569276939814</v>
      </c>
      <c r="L81" s="93">
        <v>35396.015068459601</v>
      </c>
      <c r="M81" s="93">
        <v>5128.6785844272135</v>
      </c>
      <c r="N81" s="93">
        <v>12933.40689248118</v>
      </c>
      <c r="O81" s="93">
        <v>5973.2780796726956</v>
      </c>
      <c r="P81" s="93">
        <v>6873.2445455072666</v>
      </c>
      <c r="Q81" s="93">
        <v>28771.192950350211</v>
      </c>
      <c r="R81" s="93">
        <v>47259.353492488626</v>
      </c>
      <c r="S81" s="93">
        <v>13159.256060620439</v>
      </c>
      <c r="T81" s="93">
        <v>2691.1081893047572</v>
      </c>
      <c r="U81" s="93">
        <v>3986.7647506216235</v>
      </c>
      <c r="V81" s="93">
        <v>24166.365439028799</v>
      </c>
      <c r="W81" s="93">
        <v>7202.1075918633369</v>
      </c>
      <c r="X81" s="93">
        <v>15097.307205607489</v>
      </c>
      <c r="Y81" s="93">
        <v>5527.4185309930599</v>
      </c>
      <c r="Z81" s="93">
        <v>6918.4926905916609</v>
      </c>
      <c r="AA81" s="93">
        <v>7123.1483334312288</v>
      </c>
      <c r="AB81" s="93">
        <v>10766.612874257444</v>
      </c>
      <c r="AC81" s="93">
        <v>8647.6064703012635</v>
      </c>
      <c r="AD81" s="93">
        <v>6627.4302991414506</v>
      </c>
      <c r="AE81" s="93">
        <v>11787.899609339956</v>
      </c>
      <c r="AF81" s="93">
        <v>2888.0316387389489</v>
      </c>
      <c r="AG81" s="93">
        <v>15598.305473252991</v>
      </c>
      <c r="AH81" s="93">
        <v>7329.3450091203304</v>
      </c>
      <c r="AI81" s="93">
        <v>3025.4548062126523</v>
      </c>
    </row>
    <row r="82" spans="1:36" s="2" customFormat="1" ht="12.75" x14ac:dyDescent="0.2">
      <c r="A82" s="257"/>
      <c r="B82" s="78" t="s">
        <v>117</v>
      </c>
      <c r="C82" s="94">
        <v>361948.57100490865</v>
      </c>
      <c r="D82" s="94">
        <v>2673.4917943381756</v>
      </c>
      <c r="E82" s="94">
        <v>13265.110274357046</v>
      </c>
      <c r="F82" s="94">
        <v>4546.4843983460796</v>
      </c>
      <c r="G82" s="94">
        <v>2830.6398842621315</v>
      </c>
      <c r="H82" s="94">
        <v>12147.501719140799</v>
      </c>
      <c r="I82" s="94">
        <v>2512.8135727174372</v>
      </c>
      <c r="J82" s="94">
        <v>9283.2118918207416</v>
      </c>
      <c r="K82" s="94">
        <v>14612.940301562698</v>
      </c>
      <c r="L82" s="94">
        <v>35433.828416191827</v>
      </c>
      <c r="M82" s="94">
        <v>4959.0874171738651</v>
      </c>
      <c r="N82" s="94">
        <v>13754.665159038474</v>
      </c>
      <c r="O82" s="86" t="s">
        <v>91</v>
      </c>
      <c r="P82" s="94">
        <v>6876.3636082722969</v>
      </c>
      <c r="Q82" s="94">
        <v>29311.14902408198</v>
      </c>
      <c r="R82" s="94">
        <v>49487.734828639215</v>
      </c>
      <c r="S82" s="94">
        <v>13325.391151565027</v>
      </c>
      <c r="T82" s="94">
        <v>2859.5976056608315</v>
      </c>
      <c r="U82" s="94">
        <v>4318.7184526511246</v>
      </c>
      <c r="V82" s="94">
        <v>24516.312660428517</v>
      </c>
      <c r="W82" s="94">
        <v>7195.8918727231749</v>
      </c>
      <c r="X82" s="94">
        <v>14897.218508689899</v>
      </c>
      <c r="Y82" s="94">
        <v>5443.6883327335763</v>
      </c>
      <c r="Z82" s="94">
        <v>7293.4609640881354</v>
      </c>
      <c r="AA82" s="94">
        <v>7019.6652168027867</v>
      </c>
      <c r="AB82" s="94">
        <v>10608.841481801925</v>
      </c>
      <c r="AC82" s="94">
        <v>9213.8876777531332</v>
      </c>
      <c r="AD82" s="94">
        <v>6135.9060468134849</v>
      </c>
      <c r="AE82" s="94">
        <v>11914.408718373776</v>
      </c>
      <c r="AF82" s="94">
        <v>2962.9984259117978</v>
      </c>
      <c r="AG82" s="94">
        <v>16198.457299247819</v>
      </c>
      <c r="AH82" s="94">
        <v>7462.71799155598</v>
      </c>
      <c r="AI82" s="94">
        <v>2939.6753284086476</v>
      </c>
    </row>
    <row r="83" spans="1:36" s="2" customFormat="1" ht="12.75" x14ac:dyDescent="0.2">
      <c r="A83" s="255">
        <v>2024</v>
      </c>
      <c r="B83" s="76" t="s">
        <v>86</v>
      </c>
      <c r="C83" s="92">
        <v>377997.31249057117</v>
      </c>
      <c r="D83" s="92">
        <v>3214.4589582452181</v>
      </c>
      <c r="E83" s="92">
        <v>13620.529523594358</v>
      </c>
      <c r="F83" s="92">
        <v>4544.3596235414216</v>
      </c>
      <c r="G83" s="92">
        <v>3038.7858517671075</v>
      </c>
      <c r="H83" s="92">
        <v>11925.027627237663</v>
      </c>
      <c r="I83" s="92">
        <v>2688.4160896869917</v>
      </c>
      <c r="J83" s="92">
        <v>9773.1205704931781</v>
      </c>
      <c r="K83" s="92">
        <v>14683.962480632888</v>
      </c>
      <c r="L83" s="92">
        <v>39133.713669148696</v>
      </c>
      <c r="M83" s="92">
        <v>5281.0512673221119</v>
      </c>
      <c r="N83" s="92">
        <v>14165.428378955898</v>
      </c>
      <c r="O83" s="92">
        <v>7059.0434946274127</v>
      </c>
      <c r="P83" s="92">
        <v>6908.5451203527246</v>
      </c>
      <c r="Q83" s="92">
        <v>31862.608342436462</v>
      </c>
      <c r="R83" s="92">
        <v>49218.936132279887</v>
      </c>
      <c r="S83" s="92">
        <v>13600.785050171253</v>
      </c>
      <c r="T83" s="92">
        <v>2947.6524272747934</v>
      </c>
      <c r="U83" s="92">
        <v>4673.2754717124353</v>
      </c>
      <c r="V83" s="92">
        <v>25314.440567654055</v>
      </c>
      <c r="W83" s="92">
        <v>6860.1616757837855</v>
      </c>
      <c r="X83" s="92">
        <v>15931.847568091875</v>
      </c>
      <c r="Y83" s="92">
        <v>5750.4800116486958</v>
      </c>
      <c r="Z83" s="92">
        <v>7319.2188827444525</v>
      </c>
      <c r="AA83" s="92">
        <v>7812.3993916433055</v>
      </c>
      <c r="AB83" s="92">
        <v>10467.953811802547</v>
      </c>
      <c r="AC83" s="92">
        <v>8981.8333181978178</v>
      </c>
      <c r="AD83" s="92">
        <v>6852.3118227176483</v>
      </c>
      <c r="AE83" s="92">
        <v>12029.101169634523</v>
      </c>
      <c r="AF83" s="92">
        <v>3083.5216435458969</v>
      </c>
      <c r="AG83" s="92">
        <v>18501.238661921794</v>
      </c>
      <c r="AH83" s="92">
        <v>7643.0690327846287</v>
      </c>
      <c r="AI83" s="92">
        <v>3110.0348529196344</v>
      </c>
    </row>
    <row r="84" spans="1:36" s="2" customFormat="1" ht="12.75" x14ac:dyDescent="0.2">
      <c r="A84" s="256"/>
      <c r="B84" s="77" t="s">
        <v>88</v>
      </c>
      <c r="C84" s="93">
        <v>384907.936297009</v>
      </c>
      <c r="D84" s="93">
        <v>2859.589309772351</v>
      </c>
      <c r="E84" s="93">
        <v>13588.505975714317</v>
      </c>
      <c r="F84" s="93">
        <v>4677.4548035034359</v>
      </c>
      <c r="G84" s="93">
        <v>3100.1192810918446</v>
      </c>
      <c r="H84" s="93">
        <v>12485.677843098279</v>
      </c>
      <c r="I84" s="93">
        <v>2600.7201218915166</v>
      </c>
      <c r="J84" s="93">
        <v>9817.1572232624094</v>
      </c>
      <c r="K84" s="93">
        <v>15458.889675007335</v>
      </c>
      <c r="L84" s="93">
        <v>42904.704735469822</v>
      </c>
      <c r="M84" s="93">
        <v>5435.597620659707</v>
      </c>
      <c r="N84" s="93">
        <v>13775.247584948804</v>
      </c>
      <c r="O84" s="93">
        <v>7374.653697545582</v>
      </c>
      <c r="P84" s="93">
        <v>6908.0340664995892</v>
      </c>
      <c r="Q84" s="93">
        <v>30868.062404587963</v>
      </c>
      <c r="R84" s="93">
        <v>52777.318611215174</v>
      </c>
      <c r="S84" s="93">
        <v>13535.166738425391</v>
      </c>
      <c r="T84" s="93">
        <v>2859.5292030158971</v>
      </c>
      <c r="U84" s="93">
        <v>4553.3722900463854</v>
      </c>
      <c r="V84" s="93">
        <v>24456.450055137255</v>
      </c>
      <c r="W84" s="93">
        <v>7398.7507590893274</v>
      </c>
      <c r="X84" s="93">
        <v>16372.752318311052</v>
      </c>
      <c r="Y84" s="93">
        <v>5687.1386978825249</v>
      </c>
      <c r="Z84" s="93">
        <v>7423.8958830922465</v>
      </c>
      <c r="AA84" s="93">
        <v>7744.7720919786552</v>
      </c>
      <c r="AB84" s="93">
        <v>10723.75825117726</v>
      </c>
      <c r="AC84" s="93">
        <v>9238.6024815269211</v>
      </c>
      <c r="AD84" s="93">
        <v>6126.7078376676272</v>
      </c>
      <c r="AE84" s="93">
        <v>11934.751965734711</v>
      </c>
      <c r="AF84" s="93">
        <v>3313.4047883796025</v>
      </c>
      <c r="AG84" s="93">
        <v>17690.335960825239</v>
      </c>
      <c r="AH84" s="93">
        <v>7923.5125838013591</v>
      </c>
      <c r="AI84" s="93">
        <v>3293.3014366493826</v>
      </c>
    </row>
    <row r="85" spans="1:36" s="2" customFormat="1" ht="12.75" x14ac:dyDescent="0.2">
      <c r="A85" s="256"/>
      <c r="B85" s="77" t="s">
        <v>89</v>
      </c>
      <c r="C85" s="93">
        <v>385672.29932396131</v>
      </c>
      <c r="D85" s="93">
        <v>3218.4978886131003</v>
      </c>
      <c r="E85" s="93">
        <v>14615.085209640201</v>
      </c>
      <c r="F85" s="93">
        <v>4852.6102725358005</v>
      </c>
      <c r="G85" s="93">
        <v>2958.6980510620001</v>
      </c>
      <c r="H85" s="93">
        <v>12584.5529906106</v>
      </c>
      <c r="I85" s="93">
        <v>2693.5939720010001</v>
      </c>
      <c r="J85" s="93">
        <v>9773.4127436113995</v>
      </c>
      <c r="K85" s="93">
        <v>15176.235985831301</v>
      </c>
      <c r="L85" s="93">
        <v>45386.040881184999</v>
      </c>
      <c r="M85" s="93">
        <v>5535.6095476973005</v>
      </c>
      <c r="N85" s="93">
        <v>14397.5679775156</v>
      </c>
      <c r="O85" s="93">
        <v>6618.0915433937998</v>
      </c>
      <c r="P85" s="93">
        <v>7553.3042420100001</v>
      </c>
      <c r="Q85" s="93">
        <v>29936.9592057236</v>
      </c>
      <c r="R85" s="93">
        <v>49124.412596084701</v>
      </c>
      <c r="S85" s="93">
        <v>13130.1283811718</v>
      </c>
      <c r="T85" s="93">
        <v>3104.1160581956001</v>
      </c>
      <c r="U85" s="93">
        <v>4487.7901400301998</v>
      </c>
      <c r="V85" s="93">
        <v>24962.118667503601</v>
      </c>
      <c r="W85" s="93">
        <v>7154.6434611438999</v>
      </c>
      <c r="X85" s="93">
        <v>16380.1795721993</v>
      </c>
      <c r="Y85" s="93">
        <v>6210.3467926347003</v>
      </c>
      <c r="Z85" s="93">
        <v>7754.7680419128001</v>
      </c>
      <c r="AA85" s="93">
        <v>7517.2120658044005</v>
      </c>
      <c r="AB85" s="93">
        <v>10033.0791196258</v>
      </c>
      <c r="AC85" s="93">
        <v>9518.1430755995007</v>
      </c>
      <c r="AD85" s="93">
        <v>5841.8521163301002</v>
      </c>
      <c r="AE85" s="93">
        <v>12194.9188192088</v>
      </c>
      <c r="AF85" s="93">
        <v>3280.6847691173002</v>
      </c>
      <c r="AG85" s="93">
        <v>17994.9905845594</v>
      </c>
      <c r="AH85" s="93">
        <v>8103.7502713868007</v>
      </c>
      <c r="AI85" s="93">
        <v>3578.904280022</v>
      </c>
    </row>
    <row r="86" spans="1:36" s="2" customFormat="1" ht="12.75" x14ac:dyDescent="0.2">
      <c r="A86" s="257"/>
      <c r="B86" s="78" t="s">
        <v>90</v>
      </c>
      <c r="C86" s="94">
        <v>372601.17787628178</v>
      </c>
      <c r="D86" s="94">
        <v>3285.6381479249003</v>
      </c>
      <c r="E86" s="94">
        <v>13328.270739457801</v>
      </c>
      <c r="F86" s="94">
        <v>4850.2141587624001</v>
      </c>
      <c r="G86" s="94">
        <v>2939.7989823441003</v>
      </c>
      <c r="H86" s="94">
        <v>12711.9846838393</v>
      </c>
      <c r="I86" s="94">
        <v>2528.3678400776002</v>
      </c>
      <c r="J86" s="94">
        <v>10063.2511261052</v>
      </c>
      <c r="K86" s="94">
        <v>15023.517659088</v>
      </c>
      <c r="L86" s="94">
        <v>42321.611370315302</v>
      </c>
      <c r="M86" s="94">
        <v>5557.1720323033005</v>
      </c>
      <c r="N86" s="94">
        <v>13822.2466690079</v>
      </c>
      <c r="O86" s="94">
        <v>6420.1523417283006</v>
      </c>
      <c r="P86" s="94">
        <v>7361.1503222714</v>
      </c>
      <c r="Q86" s="94">
        <v>28788.6503437881</v>
      </c>
      <c r="R86" s="94">
        <v>47287.743548596802</v>
      </c>
      <c r="S86" s="94">
        <v>13366.609310006001</v>
      </c>
      <c r="T86" s="94">
        <v>2891.2153677086003</v>
      </c>
      <c r="U86" s="94">
        <v>4399.7234336362999</v>
      </c>
      <c r="V86" s="94">
        <v>24574.095352254601</v>
      </c>
      <c r="W86" s="94">
        <v>7017.7164428839005</v>
      </c>
      <c r="X86" s="94">
        <v>15381.9582170702</v>
      </c>
      <c r="Y86" s="94">
        <v>5762.2402259177006</v>
      </c>
      <c r="Z86" s="94">
        <v>7746.9546366325003</v>
      </c>
      <c r="AA86" s="94">
        <v>6741.1070532965005</v>
      </c>
      <c r="AB86" s="94">
        <v>10277.989208962801</v>
      </c>
      <c r="AC86" s="94">
        <v>8997.081793658901</v>
      </c>
      <c r="AD86" s="94">
        <v>6052.9385166231004</v>
      </c>
      <c r="AE86" s="94">
        <v>11900.6579185806</v>
      </c>
      <c r="AF86" s="94">
        <v>3325.6855816894999</v>
      </c>
      <c r="AG86" s="94">
        <v>16319.531692549301</v>
      </c>
      <c r="AH86" s="94">
        <v>8205.0525990920996</v>
      </c>
      <c r="AI86" s="94">
        <v>3350.8505601088</v>
      </c>
    </row>
    <row r="87" spans="1:36" s="13" customFormat="1" ht="14.25" x14ac:dyDescent="0.2">
      <c r="A87" s="258">
        <v>2025</v>
      </c>
      <c r="B87" s="76" t="s">
        <v>86</v>
      </c>
      <c r="C87" s="92">
        <v>377409.64926310629</v>
      </c>
      <c r="D87" s="92">
        <v>3336.8254051788999</v>
      </c>
      <c r="E87" s="92">
        <v>13203.012394949101</v>
      </c>
      <c r="F87" s="92">
        <v>4879.3601554516999</v>
      </c>
      <c r="G87" s="92">
        <v>2976.3788328535002</v>
      </c>
      <c r="H87" s="92">
        <v>12345.3268622419</v>
      </c>
      <c r="I87" s="92">
        <v>2727.5398131284001</v>
      </c>
      <c r="J87" s="92">
        <v>9996.7238626294002</v>
      </c>
      <c r="K87" s="92">
        <v>14733.6858173578</v>
      </c>
      <c r="L87" s="92">
        <v>45088.0888322479</v>
      </c>
      <c r="M87" s="92">
        <v>5476.0256765652002</v>
      </c>
      <c r="N87" s="92">
        <v>13779.330106446299</v>
      </c>
      <c r="O87" s="92">
        <v>7447.3480375413001</v>
      </c>
      <c r="P87" s="92">
        <v>7209.1751335153003</v>
      </c>
      <c r="Q87" s="92">
        <v>31753.1753615097</v>
      </c>
      <c r="R87" s="92">
        <v>43895.906824145997</v>
      </c>
      <c r="S87" s="92">
        <v>12869.862197263399</v>
      </c>
      <c r="T87" s="92">
        <v>2884.3346931842998</v>
      </c>
      <c r="U87" s="92">
        <v>4567.3912090040003</v>
      </c>
      <c r="V87" s="92">
        <v>23861.5662491478</v>
      </c>
      <c r="W87" s="92">
        <v>7393.8413491156007</v>
      </c>
      <c r="X87" s="92">
        <v>15888.116962419601</v>
      </c>
      <c r="Y87" s="92">
        <v>6076.1694643848996</v>
      </c>
      <c r="Z87" s="92">
        <v>8081.4367546863996</v>
      </c>
      <c r="AA87" s="92">
        <v>6580.8861749588996</v>
      </c>
      <c r="AB87" s="92">
        <v>10658.156840900199</v>
      </c>
      <c r="AC87" s="92">
        <v>8753.9748684942006</v>
      </c>
      <c r="AD87" s="92">
        <v>5984.4199189493002</v>
      </c>
      <c r="AE87" s="92">
        <v>12065.046974176401</v>
      </c>
      <c r="AF87" s="92">
        <v>3464.1331698264999</v>
      </c>
      <c r="AG87" s="92">
        <v>17979.434267114499</v>
      </c>
      <c r="AH87" s="92">
        <v>8002.7525453533999</v>
      </c>
      <c r="AI87" s="92">
        <v>3450.2225083644998</v>
      </c>
    </row>
    <row r="88" spans="1:36" s="13" customFormat="1" ht="14.25" x14ac:dyDescent="0.2">
      <c r="A88" s="259"/>
      <c r="B88" s="77" t="s">
        <v>88</v>
      </c>
      <c r="C88" s="93">
        <v>374281.32642666542</v>
      </c>
      <c r="D88" s="93">
        <v>3021.8054111711999</v>
      </c>
      <c r="E88" s="93">
        <v>13295.3420652482</v>
      </c>
      <c r="F88" s="93">
        <v>4686.6954181486999</v>
      </c>
      <c r="G88" s="93">
        <v>2883.8648480546999</v>
      </c>
      <c r="H88" s="93">
        <v>12824.1124071382</v>
      </c>
      <c r="I88" s="93">
        <v>2697.6205407827001</v>
      </c>
      <c r="J88" s="93">
        <v>9951.7359719410997</v>
      </c>
      <c r="K88" s="93">
        <v>16280.2158346291</v>
      </c>
      <c r="L88" s="93">
        <v>44096.270510471302</v>
      </c>
      <c r="M88" s="93">
        <v>5582.2337243013999</v>
      </c>
      <c r="N88" s="93">
        <v>14216.522048041599</v>
      </c>
      <c r="O88" s="93">
        <v>6705.4804352480014</v>
      </c>
      <c r="P88" s="93">
        <v>7249.2718242023002</v>
      </c>
      <c r="Q88" s="93">
        <v>29612.537629853101</v>
      </c>
      <c r="R88" s="93">
        <v>44640.2826178471</v>
      </c>
      <c r="S88" s="93">
        <v>12654.0624455534</v>
      </c>
      <c r="T88" s="93">
        <v>2999.6996404265001</v>
      </c>
      <c r="U88" s="93">
        <v>4357.0112258058998</v>
      </c>
      <c r="V88" s="93">
        <v>23490.517739461699</v>
      </c>
      <c r="W88" s="93">
        <v>7209.8423309679001</v>
      </c>
      <c r="X88" s="93">
        <v>15460.534647302</v>
      </c>
      <c r="Y88" s="93">
        <v>6299.7677401254996</v>
      </c>
      <c r="Z88" s="93">
        <v>8027.5052117153</v>
      </c>
      <c r="AA88" s="93">
        <v>6122.7392694302998</v>
      </c>
      <c r="AB88" s="93">
        <v>10618.977421695599</v>
      </c>
      <c r="AC88" s="93">
        <v>8638.2553204340002</v>
      </c>
      <c r="AD88" s="93">
        <v>5850.7828143300003</v>
      </c>
      <c r="AE88" s="93">
        <v>12398.444892639</v>
      </c>
      <c r="AF88" s="93">
        <v>3382.5817905464</v>
      </c>
      <c r="AG88" s="93">
        <v>17153.042343953301</v>
      </c>
      <c r="AH88" s="93">
        <v>8429.8584256680006</v>
      </c>
      <c r="AI88" s="93">
        <v>3443.7118795298002</v>
      </c>
      <c r="AJ88" s="225"/>
    </row>
    <row r="89" spans="1:36" s="13" customFormat="1" ht="14.25" x14ac:dyDescent="0.2">
      <c r="A89" s="259"/>
      <c r="B89" s="77" t="s">
        <v>89</v>
      </c>
      <c r="C89" s="93">
        <v>376859.44002260268</v>
      </c>
      <c r="D89" s="93">
        <v>3560.4378595961002</v>
      </c>
      <c r="E89" s="93">
        <v>12789.7263726888</v>
      </c>
      <c r="F89" s="93">
        <v>4834.4466371213002</v>
      </c>
      <c r="G89" s="93">
        <v>2789.3480200201998</v>
      </c>
      <c r="H89" s="93">
        <v>12484.6360342099</v>
      </c>
      <c r="I89" s="93">
        <v>3047.1266333532999</v>
      </c>
      <c r="J89" s="93">
        <v>10740.330904263699</v>
      </c>
      <c r="K89" s="93">
        <v>14880.8423531386</v>
      </c>
      <c r="L89" s="93">
        <v>42524.991580362301</v>
      </c>
      <c r="M89" s="93">
        <v>5401.0378695071004</v>
      </c>
      <c r="N89" s="93">
        <v>15362.638220245701</v>
      </c>
      <c r="O89" s="93">
        <v>7033.4082831915002</v>
      </c>
      <c r="P89" s="93">
        <v>7950.9509958688996</v>
      </c>
      <c r="Q89" s="93">
        <v>30969.9334556535</v>
      </c>
      <c r="R89" s="93">
        <v>43943.521064598797</v>
      </c>
      <c r="S89" s="93">
        <v>12323.1613220244</v>
      </c>
      <c r="T89" s="93">
        <v>3021.0268127889999</v>
      </c>
      <c r="U89" s="93">
        <v>4557.3535198935006</v>
      </c>
      <c r="V89" s="93">
        <v>24370.569158085898</v>
      </c>
      <c r="W89" s="93">
        <v>7145.6996579820006</v>
      </c>
      <c r="X89" s="93">
        <v>16244.334961553501</v>
      </c>
      <c r="Y89" s="93">
        <v>7523.7398391843999</v>
      </c>
      <c r="Z89" s="93">
        <v>7769.8627140238004</v>
      </c>
      <c r="AA89" s="93">
        <v>6264.0302626552002</v>
      </c>
      <c r="AB89" s="93">
        <v>9853.6831244377008</v>
      </c>
      <c r="AC89" s="93">
        <v>10655.413687140999</v>
      </c>
      <c r="AD89" s="93">
        <v>5789.2916091842999</v>
      </c>
      <c r="AE89" s="93">
        <v>12231.6475402413</v>
      </c>
      <c r="AF89" s="93">
        <v>3436.5423004713998</v>
      </c>
      <c r="AG89" s="93">
        <v>15420.3780352267</v>
      </c>
      <c r="AH89" s="93">
        <v>8321.1051716029997</v>
      </c>
      <c r="AI89" s="93">
        <v>3618.2240222859</v>
      </c>
    </row>
    <row r="90" spans="1:36" s="13" customFormat="1" ht="14.25" x14ac:dyDescent="0.2">
      <c r="A90" s="87"/>
      <c r="B90" s="77" t="s">
        <v>90</v>
      </c>
      <c r="C90" s="93">
        <v>403431.11716203118</v>
      </c>
      <c r="D90" s="93">
        <v>4256.0386059673001</v>
      </c>
      <c r="E90" s="93">
        <v>15312.674089370499</v>
      </c>
      <c r="F90" s="93">
        <v>4927.6580922031999</v>
      </c>
      <c r="G90" s="93">
        <v>2733.7527494368001</v>
      </c>
      <c r="H90" s="93">
        <v>13460.897306155999</v>
      </c>
      <c r="I90" s="93">
        <v>3446.8638682152</v>
      </c>
      <c r="J90" s="93">
        <v>10544.577789549399</v>
      </c>
      <c r="K90" s="93">
        <v>15799.2296984492</v>
      </c>
      <c r="L90" s="93">
        <v>41122.327590999201</v>
      </c>
      <c r="M90" s="93">
        <v>5477.2088809954002</v>
      </c>
      <c r="N90" s="93">
        <v>16351.568173141</v>
      </c>
      <c r="O90" s="93">
        <v>7292.9943070275003</v>
      </c>
      <c r="P90" s="93">
        <v>8664.3243519404004</v>
      </c>
      <c r="Q90" s="93">
        <v>30703.476741640901</v>
      </c>
      <c r="R90" s="93">
        <v>54113.516690459997</v>
      </c>
      <c r="S90" s="93">
        <v>11803.682362052299</v>
      </c>
      <c r="T90" s="93">
        <v>3930.1454133811999</v>
      </c>
      <c r="U90" s="93">
        <v>4739.5125866483004</v>
      </c>
      <c r="V90" s="93">
        <v>26611.073151576202</v>
      </c>
      <c r="W90" s="93">
        <v>7332.4146510015999</v>
      </c>
      <c r="X90" s="93">
        <v>16930.091177164399</v>
      </c>
      <c r="Y90" s="93">
        <v>9725.3643265617011</v>
      </c>
      <c r="Z90" s="93">
        <v>7883.7444459340004</v>
      </c>
      <c r="AA90" s="93">
        <v>6681.6709395657999</v>
      </c>
      <c r="AB90" s="93">
        <v>10721.7812228943</v>
      </c>
      <c r="AC90" s="93">
        <v>12249.935129941399</v>
      </c>
      <c r="AD90" s="93">
        <v>5679.3025682100006</v>
      </c>
      <c r="AE90" s="93">
        <v>12681.489602789299</v>
      </c>
      <c r="AF90" s="93">
        <v>3406.2644018965002</v>
      </c>
      <c r="AG90" s="93">
        <v>16548.865545286801</v>
      </c>
      <c r="AH90" s="93">
        <v>8391.0118836745005</v>
      </c>
      <c r="AI90" s="93">
        <v>3907.6588179002001</v>
      </c>
    </row>
    <row r="91" spans="1:36" s="13" customFormat="1" ht="4.5" customHeight="1" x14ac:dyDescent="0.2">
      <c r="A91" s="26"/>
      <c r="B91" s="78"/>
      <c r="C91" s="93"/>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row>
    <row r="92" spans="1:36" ht="7.5" customHeight="1" x14ac:dyDescent="0.25">
      <c r="A92" s="9"/>
      <c r="B92" s="12"/>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1:36" ht="35.25" customHeight="1" x14ac:dyDescent="0.25">
      <c r="A93" s="49" t="s">
        <v>94</v>
      </c>
      <c r="B93" s="240" t="s">
        <v>95</v>
      </c>
      <c r="C93" s="240"/>
      <c r="D93" s="240"/>
      <c r="E93" s="240"/>
      <c r="F93" s="240"/>
      <c r="G93" s="240"/>
      <c r="H93" s="240"/>
      <c r="I93" s="240"/>
      <c r="J93" s="240"/>
    </row>
    <row r="94" spans="1:36" ht="34.5" customHeight="1" x14ac:dyDescent="0.25">
      <c r="A94" s="50" t="s">
        <v>96</v>
      </c>
      <c r="B94" s="240" t="s">
        <v>135</v>
      </c>
      <c r="C94" s="240"/>
      <c r="D94" s="240"/>
      <c r="E94" s="240"/>
      <c r="F94" s="240"/>
      <c r="G94" s="240"/>
      <c r="H94" s="240"/>
      <c r="I94" s="240"/>
      <c r="J94" s="240"/>
    </row>
    <row r="95" spans="1:36" ht="24" customHeight="1" x14ac:dyDescent="0.25">
      <c r="A95" s="50" t="s">
        <v>98</v>
      </c>
      <c r="B95" s="240" t="s">
        <v>177</v>
      </c>
      <c r="C95" s="240"/>
      <c r="D95" s="240"/>
      <c r="E95" s="240"/>
      <c r="F95" s="240"/>
      <c r="G95" s="240"/>
      <c r="H95" s="240"/>
      <c r="I95" s="240"/>
      <c r="J95" s="240"/>
    </row>
    <row r="96" spans="1:36" ht="35.450000000000003" customHeight="1" x14ac:dyDescent="0.25">
      <c r="A96" s="50" t="s">
        <v>100</v>
      </c>
      <c r="B96" s="240" t="s">
        <v>103</v>
      </c>
      <c r="C96" s="240"/>
      <c r="D96" s="240"/>
      <c r="E96" s="240"/>
      <c r="F96" s="240"/>
      <c r="G96" s="240"/>
      <c r="H96" s="240"/>
      <c r="I96" s="240"/>
      <c r="J96" s="240"/>
    </row>
    <row r="97" spans="1:10" ht="22.9" customHeight="1" x14ac:dyDescent="0.25">
      <c r="A97" s="50" t="s">
        <v>102</v>
      </c>
      <c r="B97" s="240" t="s">
        <v>105</v>
      </c>
      <c r="C97" s="240"/>
      <c r="D97" s="240"/>
      <c r="E97" s="240"/>
      <c r="F97" s="240"/>
      <c r="G97" s="240"/>
      <c r="H97" s="240"/>
      <c r="I97" s="240"/>
      <c r="J97" s="240"/>
    </row>
    <row r="98" spans="1:10" ht="11.45" customHeight="1" x14ac:dyDescent="0.25">
      <c r="A98" s="49" t="s">
        <v>108</v>
      </c>
      <c r="B98" s="240" t="s">
        <v>109</v>
      </c>
      <c r="C98" s="240"/>
      <c r="D98" s="240"/>
      <c r="E98" s="240"/>
      <c r="F98" s="240"/>
      <c r="G98" s="240"/>
      <c r="H98" s="240"/>
      <c r="I98" s="240"/>
      <c r="J98" s="240"/>
    </row>
    <row r="99" spans="1:10" ht="24.75" customHeight="1" x14ac:dyDescent="0.25">
      <c r="A99" s="49" t="s">
        <v>110</v>
      </c>
      <c r="B99" s="240" t="s">
        <v>111</v>
      </c>
      <c r="C99" s="240"/>
      <c r="D99" s="240"/>
      <c r="E99" s="240"/>
      <c r="F99" s="240"/>
      <c r="G99" s="240"/>
      <c r="H99" s="240"/>
      <c r="I99" s="240"/>
      <c r="J99" s="240"/>
    </row>
  </sheetData>
  <mergeCells count="30">
    <mergeCell ref="A87:A89"/>
    <mergeCell ref="B99:J99"/>
    <mergeCell ref="B93:J93"/>
    <mergeCell ref="B94:J94"/>
    <mergeCell ref="B95:J95"/>
    <mergeCell ref="B96:J96"/>
    <mergeCell ref="B97:J97"/>
    <mergeCell ref="B98:J98"/>
    <mergeCell ref="A67:A70"/>
    <mergeCell ref="A71:A74"/>
    <mergeCell ref="A75:A78"/>
    <mergeCell ref="A79:A82"/>
    <mergeCell ref="A83:A86"/>
    <mergeCell ref="A47:A50"/>
    <mergeCell ref="A51:A54"/>
    <mergeCell ref="A55:A58"/>
    <mergeCell ref="A59:A62"/>
    <mergeCell ref="A63:A66"/>
    <mergeCell ref="A43:A46"/>
    <mergeCell ref="A3:M3"/>
    <mergeCell ref="AH3:AI3"/>
    <mergeCell ref="A7:A10"/>
    <mergeCell ref="A11:A14"/>
    <mergeCell ref="A15:A18"/>
    <mergeCell ref="A19:A22"/>
    <mergeCell ref="A23:A26"/>
    <mergeCell ref="A27:A30"/>
    <mergeCell ref="A31:A34"/>
    <mergeCell ref="A35:A38"/>
    <mergeCell ref="A39:A42"/>
  </mergeCells>
  <hyperlinks>
    <hyperlink ref="AI5" location="Contenido!A1" tooltip="Índice" display="Índice"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4F524-DB4E-49FD-874C-551E6837E5C4}">
  <dimension ref="A1:CP99"/>
  <sheetViews>
    <sheetView zoomScaleNormal="100" workbookViewId="0">
      <pane xSplit="2" ySplit="6" topLeftCell="C7" activePane="bottomRight" state="frozen"/>
      <selection pane="topRight" activeCell="A2" sqref="A2:XFD2"/>
      <selection pane="bottomLeft" activeCell="A2" sqref="A2:XFD2"/>
      <selection pane="bottomRight"/>
    </sheetView>
  </sheetViews>
  <sheetFormatPr baseColWidth="10" defaultColWidth="11.42578125" defaultRowHeight="15" x14ac:dyDescent="0.25"/>
  <cols>
    <col min="1" max="1" width="5.7109375" style="14" customWidth="1"/>
    <col min="2" max="2" width="10.7109375" style="14" customWidth="1"/>
    <col min="3" max="35" width="15.7109375" style="14" customWidth="1"/>
    <col min="36" max="16384" width="11.42578125" style="14"/>
  </cols>
  <sheetData>
    <row r="1" spans="1:94" s="13" customFormat="1" ht="14.45" customHeight="1" x14ac:dyDescent="0.2">
      <c r="A1" s="1" t="s">
        <v>70</v>
      </c>
      <c r="B1" s="1"/>
    </row>
    <row r="2" spans="1:94" s="2" customFormat="1" ht="12.6" customHeight="1" x14ac:dyDescent="0.2">
      <c r="F2" s="4"/>
      <c r="G2" s="4"/>
      <c r="H2" s="4"/>
      <c r="I2" s="4"/>
      <c r="J2" s="4"/>
      <c r="K2" s="4"/>
      <c r="L2" s="4"/>
      <c r="M2" s="4"/>
      <c r="N2" s="4"/>
      <c r="O2" s="4"/>
    </row>
    <row r="3" spans="1:94" s="2" customFormat="1" ht="18" customHeight="1" x14ac:dyDescent="0.2">
      <c r="A3" s="235" t="s">
        <v>183</v>
      </c>
      <c r="B3" s="235"/>
      <c r="C3" s="235"/>
      <c r="D3" s="235"/>
      <c r="E3" s="235"/>
      <c r="F3" s="235"/>
      <c r="G3" s="235"/>
      <c r="H3" s="235"/>
      <c r="I3" s="235"/>
      <c r="J3" s="235"/>
      <c r="K3" s="235"/>
      <c r="L3" s="235"/>
      <c r="M3" s="235"/>
      <c r="AH3" s="254" t="str" cm="1">
        <f t="array" aca="1" ref="AH3" ca="1">+MID(CELL("nombrearchivo",$A$1),FIND("]",CELL("nombrearchivo",$A$1),1)+1,12)</f>
        <v>Cuadro 8</v>
      </c>
      <c r="AI3" s="254"/>
    </row>
    <row r="4" spans="1:94" x14ac:dyDescent="0.25">
      <c r="A4" s="52" t="s">
        <v>73</v>
      </c>
      <c r="B4" s="4"/>
      <c r="C4" s="4"/>
      <c r="D4" s="4"/>
      <c r="E4" s="6"/>
      <c r="F4" s="7"/>
      <c r="G4" s="7"/>
      <c r="H4" s="2"/>
      <c r="I4" s="2"/>
      <c r="J4" s="2"/>
      <c r="K4" s="2"/>
      <c r="L4" s="2"/>
      <c r="M4" s="2"/>
      <c r="AH4" s="24"/>
      <c r="AI4" s="24"/>
    </row>
    <row r="5" spans="1:94" s="2" customFormat="1" x14ac:dyDescent="0.2">
      <c r="A5" s="53" t="s">
        <v>184</v>
      </c>
      <c r="B5" s="4"/>
      <c r="C5" s="4"/>
      <c r="D5" s="4"/>
      <c r="E5" s="4"/>
      <c r="F5" s="8"/>
      <c r="G5" s="8"/>
      <c r="H5" s="8"/>
      <c r="I5" s="8"/>
      <c r="J5" s="8"/>
      <c r="K5" s="8"/>
      <c r="L5" s="8"/>
      <c r="M5" s="8"/>
      <c r="N5" s="8"/>
      <c r="AH5" s="24"/>
      <c r="AI5" s="72" t="s">
        <v>75</v>
      </c>
      <c r="AJ5" s="193"/>
    </row>
    <row r="6" spans="1:94" s="130" customFormat="1" ht="31.5" customHeight="1" x14ac:dyDescent="0.25">
      <c r="A6" s="27" t="s">
        <v>76</v>
      </c>
      <c r="B6" s="27" t="s">
        <v>77</v>
      </c>
      <c r="C6" s="28" t="s">
        <v>72</v>
      </c>
      <c r="D6" s="28" t="s">
        <v>136</v>
      </c>
      <c r="E6" s="28" t="s">
        <v>137</v>
      </c>
      <c r="F6" s="28" t="s">
        <v>138</v>
      </c>
      <c r="G6" s="28" t="s">
        <v>139</v>
      </c>
      <c r="H6" s="28" t="s">
        <v>140</v>
      </c>
      <c r="I6" s="28" t="s">
        <v>141</v>
      </c>
      <c r="J6" s="28" t="s">
        <v>142</v>
      </c>
      <c r="K6" s="28" t="s">
        <v>181</v>
      </c>
      <c r="L6" s="28" t="s">
        <v>144</v>
      </c>
      <c r="M6" s="28" t="s">
        <v>145</v>
      </c>
      <c r="N6" s="28" t="s">
        <v>146</v>
      </c>
      <c r="O6" s="28" t="s">
        <v>147</v>
      </c>
      <c r="P6" s="28" t="s">
        <v>148</v>
      </c>
      <c r="Q6" s="28" t="s">
        <v>149</v>
      </c>
      <c r="R6" s="28" t="s">
        <v>150</v>
      </c>
      <c r="S6" s="28" t="s">
        <v>151</v>
      </c>
      <c r="T6" s="28" t="s">
        <v>152</v>
      </c>
      <c r="U6" s="28" t="s">
        <v>153</v>
      </c>
      <c r="V6" s="28" t="s">
        <v>154</v>
      </c>
      <c r="W6" s="28" t="s">
        <v>155</v>
      </c>
      <c r="X6" s="28" t="s">
        <v>156</v>
      </c>
      <c r="Y6" s="28" t="s">
        <v>157</v>
      </c>
      <c r="Z6" s="28" t="s">
        <v>158</v>
      </c>
      <c r="AA6" s="28" t="s">
        <v>159</v>
      </c>
      <c r="AB6" s="28" t="s">
        <v>160</v>
      </c>
      <c r="AC6" s="28" t="s">
        <v>161</v>
      </c>
      <c r="AD6" s="28" t="s">
        <v>162</v>
      </c>
      <c r="AE6" s="28" t="s">
        <v>163</v>
      </c>
      <c r="AF6" s="28" t="s">
        <v>182</v>
      </c>
      <c r="AG6" s="28" t="s">
        <v>165</v>
      </c>
      <c r="AH6" s="28" t="s">
        <v>166</v>
      </c>
      <c r="AI6" s="28" t="s">
        <v>167</v>
      </c>
    </row>
    <row r="7" spans="1:94" s="2" customFormat="1" ht="12.75" x14ac:dyDescent="0.2">
      <c r="A7" s="258">
        <v>2005</v>
      </c>
      <c r="B7" s="76" t="s">
        <v>86</v>
      </c>
      <c r="C7" s="224">
        <v>1.0476000000000001</v>
      </c>
      <c r="D7" s="224">
        <v>1.1121000000000001</v>
      </c>
      <c r="E7" s="224">
        <v>0.67869999999999997</v>
      </c>
      <c r="F7" s="224">
        <v>1.1093999999999999</v>
      </c>
      <c r="G7" s="224">
        <v>1.0145999999999999</v>
      </c>
      <c r="H7" s="224">
        <v>1.1717</v>
      </c>
      <c r="I7" s="224">
        <v>0.91969999999999996</v>
      </c>
      <c r="J7" s="224">
        <v>1.0357000000000001</v>
      </c>
      <c r="K7" s="224">
        <v>1.1203000000000001</v>
      </c>
      <c r="L7" s="224">
        <v>0.77739999999999998</v>
      </c>
      <c r="M7" s="224">
        <v>1.2690999999999999</v>
      </c>
      <c r="N7" s="224">
        <v>1.1284000000000001</v>
      </c>
      <c r="O7" s="224">
        <v>1.0541</v>
      </c>
      <c r="P7" s="224">
        <v>1.0084</v>
      </c>
      <c r="Q7" s="224">
        <v>1.2958000000000001</v>
      </c>
      <c r="R7" s="224">
        <v>0.97089999999999999</v>
      </c>
      <c r="S7" s="224">
        <v>1.3723000000000001</v>
      </c>
      <c r="T7" s="224">
        <v>0.88200000000000001</v>
      </c>
      <c r="U7" s="224">
        <v>1.1089</v>
      </c>
      <c r="V7" s="224">
        <v>0.82240000000000002</v>
      </c>
      <c r="W7" s="224">
        <v>1.0144</v>
      </c>
      <c r="X7" s="224">
        <v>1.1768000000000001</v>
      </c>
      <c r="Y7" s="224">
        <v>1.0177</v>
      </c>
      <c r="Z7" s="224">
        <v>0.83789999999999998</v>
      </c>
      <c r="AA7" s="224">
        <v>1.0857000000000001</v>
      </c>
      <c r="AB7" s="224">
        <v>0.98180000000000001</v>
      </c>
      <c r="AC7" s="224">
        <v>0.96109999999999995</v>
      </c>
      <c r="AD7" s="224">
        <v>1.1022000000000001</v>
      </c>
      <c r="AE7" s="224">
        <v>0.94540000000000002</v>
      </c>
      <c r="AF7" s="224">
        <v>0.97509999999999997</v>
      </c>
      <c r="AG7" s="224">
        <v>0.99709999999999999</v>
      </c>
      <c r="AH7" s="224">
        <v>1.3182</v>
      </c>
      <c r="AI7" s="224">
        <v>1.1273</v>
      </c>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row>
    <row r="8" spans="1:94" s="2" customFormat="1" ht="12.75" x14ac:dyDescent="0.2">
      <c r="A8" s="259"/>
      <c r="B8" s="77" t="s">
        <v>88</v>
      </c>
      <c r="C8" s="222">
        <v>1.0653999999999999</v>
      </c>
      <c r="D8" s="222">
        <v>1.044</v>
      </c>
      <c r="E8" s="222">
        <v>0.65080000000000005</v>
      </c>
      <c r="F8" s="222">
        <v>1.0894999999999999</v>
      </c>
      <c r="G8" s="222">
        <v>1.0222</v>
      </c>
      <c r="H8" s="222">
        <v>1.1520999999999999</v>
      </c>
      <c r="I8" s="222">
        <v>0.90080000000000005</v>
      </c>
      <c r="J8" s="222">
        <v>1.0287999999999999</v>
      </c>
      <c r="K8" s="222">
        <v>1.0630999999999999</v>
      </c>
      <c r="L8" s="222">
        <v>0.82920000000000005</v>
      </c>
      <c r="M8" s="222">
        <v>1.2750999999999999</v>
      </c>
      <c r="N8" s="222">
        <v>1.1592</v>
      </c>
      <c r="O8" s="222">
        <v>1.0697000000000001</v>
      </c>
      <c r="P8" s="222">
        <v>1.0617000000000001</v>
      </c>
      <c r="Q8" s="222">
        <v>1.2202</v>
      </c>
      <c r="R8" s="222">
        <v>1.0076000000000001</v>
      </c>
      <c r="S8" s="222">
        <v>1.3286</v>
      </c>
      <c r="T8" s="222">
        <v>0.90029999999999999</v>
      </c>
      <c r="U8" s="222">
        <v>1.2074</v>
      </c>
      <c r="V8" s="222">
        <v>0.81589999999999996</v>
      </c>
      <c r="W8" s="222">
        <v>1.0605</v>
      </c>
      <c r="X8" s="222">
        <v>1.2356</v>
      </c>
      <c r="Y8" s="222">
        <v>1.0176000000000001</v>
      </c>
      <c r="Z8" s="222">
        <v>0.84160000000000001</v>
      </c>
      <c r="AA8" s="222">
        <v>1.1052999999999999</v>
      </c>
      <c r="AB8" s="222">
        <v>1.1069</v>
      </c>
      <c r="AC8" s="222">
        <v>0.88009999999999999</v>
      </c>
      <c r="AD8" s="222">
        <v>1.0671999999999999</v>
      </c>
      <c r="AE8" s="222">
        <v>1.0381</v>
      </c>
      <c r="AF8" s="222">
        <v>0.99470000000000003</v>
      </c>
      <c r="AG8" s="222">
        <v>1.0206999999999999</v>
      </c>
      <c r="AH8" s="222">
        <v>1.3506</v>
      </c>
      <c r="AI8" s="222">
        <v>1.0883</v>
      </c>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row>
    <row r="9" spans="1:94" s="2" customFormat="1" ht="12.75" x14ac:dyDescent="0.2">
      <c r="A9" s="259"/>
      <c r="B9" s="77" t="s">
        <v>89</v>
      </c>
      <c r="C9" s="222">
        <v>1.0449999999999999</v>
      </c>
      <c r="D9" s="222">
        <v>1.0469999999999999</v>
      </c>
      <c r="E9" s="222">
        <v>0.71460000000000001</v>
      </c>
      <c r="F9" s="222">
        <v>1.0546</v>
      </c>
      <c r="G9" s="222">
        <v>1.0397000000000001</v>
      </c>
      <c r="H9" s="222">
        <v>1.0989</v>
      </c>
      <c r="I9" s="222">
        <v>0.86870000000000003</v>
      </c>
      <c r="J9" s="222">
        <v>1.0109999999999999</v>
      </c>
      <c r="K9" s="222">
        <v>1.0671999999999999</v>
      </c>
      <c r="L9" s="222">
        <v>0.82310000000000005</v>
      </c>
      <c r="M9" s="222">
        <v>1.2478</v>
      </c>
      <c r="N9" s="222">
        <v>1.1801999999999999</v>
      </c>
      <c r="O9" s="222">
        <v>1.0630999999999999</v>
      </c>
      <c r="P9" s="222">
        <v>0.98199999999999998</v>
      </c>
      <c r="Q9" s="222">
        <v>1.2844</v>
      </c>
      <c r="R9" s="222">
        <v>0.92700000000000005</v>
      </c>
      <c r="S9" s="222">
        <v>1.4440999999999999</v>
      </c>
      <c r="T9" s="222">
        <v>0.90649999999999997</v>
      </c>
      <c r="U9" s="222">
        <v>1.1961999999999999</v>
      </c>
      <c r="V9" s="222">
        <v>0.82050000000000001</v>
      </c>
      <c r="W9" s="222">
        <v>1.0347999999999999</v>
      </c>
      <c r="X9" s="222">
        <v>1.1993</v>
      </c>
      <c r="Y9" s="222">
        <v>0.97729999999999995</v>
      </c>
      <c r="Z9" s="222">
        <v>0.85209999999999997</v>
      </c>
      <c r="AA9" s="222">
        <v>1.1081000000000001</v>
      </c>
      <c r="AB9" s="222">
        <v>1.149</v>
      </c>
      <c r="AC9" s="222">
        <v>0.95979999999999999</v>
      </c>
      <c r="AD9" s="222">
        <v>1.0005999999999999</v>
      </c>
      <c r="AE9" s="222">
        <v>0.90849999999999997</v>
      </c>
      <c r="AF9" s="222">
        <v>1.0095000000000001</v>
      </c>
      <c r="AG9" s="222">
        <v>0.99029999999999996</v>
      </c>
      <c r="AH9" s="222">
        <v>1.3282</v>
      </c>
      <c r="AI9" s="222">
        <v>1.0474000000000001</v>
      </c>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row>
    <row r="10" spans="1:94" s="2" customFormat="1" ht="12.75" x14ac:dyDescent="0.2">
      <c r="A10" s="263"/>
      <c r="B10" s="78" t="s">
        <v>90</v>
      </c>
      <c r="C10" s="223">
        <v>1.0023</v>
      </c>
      <c r="D10" s="223">
        <v>0.97130000000000005</v>
      </c>
      <c r="E10" s="223">
        <v>0.63729999999999998</v>
      </c>
      <c r="F10" s="223">
        <v>0.96760000000000002</v>
      </c>
      <c r="G10" s="223">
        <v>0.96179999999999999</v>
      </c>
      <c r="H10" s="223">
        <v>1.0451999999999999</v>
      </c>
      <c r="I10" s="223">
        <v>0.90439999999999998</v>
      </c>
      <c r="J10" s="223">
        <v>1.0308999999999999</v>
      </c>
      <c r="K10" s="223">
        <v>1.0192000000000001</v>
      </c>
      <c r="L10" s="223">
        <v>0.71379999999999999</v>
      </c>
      <c r="M10" s="223">
        <v>1.1573</v>
      </c>
      <c r="N10" s="223">
        <v>1.1002000000000001</v>
      </c>
      <c r="O10" s="223">
        <v>1.0304</v>
      </c>
      <c r="P10" s="223">
        <v>0.99339999999999995</v>
      </c>
      <c r="Q10" s="223">
        <v>1.2412000000000001</v>
      </c>
      <c r="R10" s="223">
        <v>0.9143</v>
      </c>
      <c r="S10" s="223">
        <v>1.3093999999999999</v>
      </c>
      <c r="T10" s="223">
        <v>0.81689999999999996</v>
      </c>
      <c r="U10" s="223">
        <v>1.1158999999999999</v>
      </c>
      <c r="V10" s="223">
        <v>0.85640000000000005</v>
      </c>
      <c r="W10" s="223">
        <v>0.99919999999999998</v>
      </c>
      <c r="X10" s="223">
        <v>1.1539999999999999</v>
      </c>
      <c r="Y10" s="223">
        <v>0.87670000000000003</v>
      </c>
      <c r="Z10" s="223">
        <v>0.81359999999999999</v>
      </c>
      <c r="AA10" s="223">
        <v>1.0719000000000001</v>
      </c>
      <c r="AB10" s="223">
        <v>0.99150000000000005</v>
      </c>
      <c r="AC10" s="223">
        <v>0.89629999999999999</v>
      </c>
      <c r="AD10" s="223">
        <v>0.98829999999999996</v>
      </c>
      <c r="AE10" s="223">
        <v>0.82389999999999997</v>
      </c>
      <c r="AF10" s="223">
        <v>0.95469999999999999</v>
      </c>
      <c r="AG10" s="223">
        <v>0.96599999999999997</v>
      </c>
      <c r="AH10" s="223">
        <v>1.2938000000000001</v>
      </c>
      <c r="AI10" s="223">
        <v>0.98629999999999995</v>
      </c>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row>
    <row r="11" spans="1:94" s="2" customFormat="1" ht="12.75" x14ac:dyDescent="0.2">
      <c r="A11" s="258">
        <v>2006</v>
      </c>
      <c r="B11" s="76" t="s">
        <v>86</v>
      </c>
      <c r="C11" s="224">
        <v>0.98930000000000007</v>
      </c>
      <c r="D11" s="224">
        <v>1.0176000000000001</v>
      </c>
      <c r="E11" s="224">
        <v>0.67330000000000001</v>
      </c>
      <c r="F11" s="224">
        <v>0.95900000000000007</v>
      </c>
      <c r="G11" s="224">
        <v>0.99690000000000001</v>
      </c>
      <c r="H11" s="224">
        <v>1.0508999999999999</v>
      </c>
      <c r="I11" s="224">
        <v>0.87840000000000007</v>
      </c>
      <c r="J11" s="224">
        <v>1.0069000000000001</v>
      </c>
      <c r="K11" s="224">
        <v>0.86750000000000005</v>
      </c>
      <c r="L11" s="224">
        <v>0.70090000000000008</v>
      </c>
      <c r="M11" s="224">
        <v>1.1946000000000001</v>
      </c>
      <c r="N11" s="224">
        <v>1.1473</v>
      </c>
      <c r="O11" s="224">
        <v>1.0114000000000001</v>
      </c>
      <c r="P11" s="224">
        <v>1.0265</v>
      </c>
      <c r="Q11" s="224">
        <v>1.0915000000000001</v>
      </c>
      <c r="R11" s="224">
        <v>0.86760000000000004</v>
      </c>
      <c r="S11" s="224">
        <v>1.4297</v>
      </c>
      <c r="T11" s="224">
        <v>0.80980000000000008</v>
      </c>
      <c r="U11" s="224">
        <v>1.0925</v>
      </c>
      <c r="V11" s="224">
        <v>0.77529999999999999</v>
      </c>
      <c r="W11" s="224">
        <v>1.0586</v>
      </c>
      <c r="X11" s="224">
        <v>1.1848000000000001</v>
      </c>
      <c r="Y11" s="224">
        <v>0.92720000000000002</v>
      </c>
      <c r="Z11" s="224">
        <v>0.74520000000000008</v>
      </c>
      <c r="AA11" s="224">
        <v>1.0085999999999999</v>
      </c>
      <c r="AB11" s="224">
        <v>0.85230000000000006</v>
      </c>
      <c r="AC11" s="224">
        <v>0.81980000000000008</v>
      </c>
      <c r="AD11" s="224">
        <v>0.91890000000000005</v>
      </c>
      <c r="AE11" s="224">
        <v>0.84840000000000004</v>
      </c>
      <c r="AF11" s="224">
        <v>0.96750000000000003</v>
      </c>
      <c r="AG11" s="224">
        <v>0.93300000000000005</v>
      </c>
      <c r="AH11" s="224">
        <v>1.2846</v>
      </c>
      <c r="AI11" s="224">
        <v>1.1005</v>
      </c>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row>
    <row r="12" spans="1:94" s="2" customFormat="1" ht="12.75" x14ac:dyDescent="0.2">
      <c r="A12" s="259"/>
      <c r="B12" s="77" t="s">
        <v>88</v>
      </c>
      <c r="C12" s="222">
        <v>0.96010000000000006</v>
      </c>
      <c r="D12" s="222">
        <v>0.9879</v>
      </c>
      <c r="E12" s="222">
        <v>0.64150000000000007</v>
      </c>
      <c r="F12" s="222">
        <v>0.82669999999999999</v>
      </c>
      <c r="G12" s="222">
        <v>0.93940000000000001</v>
      </c>
      <c r="H12" s="222">
        <v>1.0009000000000001</v>
      </c>
      <c r="I12" s="222">
        <v>0.74109999999999998</v>
      </c>
      <c r="J12" s="222">
        <v>1.0144</v>
      </c>
      <c r="K12" s="222">
        <v>0.82950000000000002</v>
      </c>
      <c r="L12" s="222">
        <v>0.75900000000000001</v>
      </c>
      <c r="M12" s="222">
        <v>1.1228</v>
      </c>
      <c r="N12" s="222">
        <v>1.0574000000000001</v>
      </c>
      <c r="O12" s="222">
        <v>1.0054000000000001</v>
      </c>
      <c r="P12" s="222">
        <v>0.9829</v>
      </c>
      <c r="Q12" s="222">
        <v>1.1745000000000001</v>
      </c>
      <c r="R12" s="222">
        <v>0.81380000000000008</v>
      </c>
      <c r="S12" s="222">
        <v>1.2618</v>
      </c>
      <c r="T12" s="222">
        <v>0.80770000000000008</v>
      </c>
      <c r="U12" s="222">
        <v>1.0286999999999999</v>
      </c>
      <c r="V12" s="222">
        <v>0.77750000000000008</v>
      </c>
      <c r="W12" s="222">
        <v>0.99199999999999999</v>
      </c>
      <c r="X12" s="222">
        <v>1.1494</v>
      </c>
      <c r="Y12" s="222">
        <v>0.87240000000000006</v>
      </c>
      <c r="Z12" s="222">
        <v>0.71500000000000008</v>
      </c>
      <c r="AA12" s="222">
        <v>1.0073000000000001</v>
      </c>
      <c r="AB12" s="222">
        <v>0.93370000000000009</v>
      </c>
      <c r="AC12" s="222">
        <v>0.73740000000000006</v>
      </c>
      <c r="AD12" s="222">
        <v>0.92470000000000008</v>
      </c>
      <c r="AE12" s="222">
        <v>0.80010000000000003</v>
      </c>
      <c r="AF12" s="222">
        <v>0.95450000000000002</v>
      </c>
      <c r="AG12" s="222">
        <v>0.93320000000000003</v>
      </c>
      <c r="AH12" s="222">
        <v>1.2123000000000002</v>
      </c>
      <c r="AI12" s="222">
        <v>0.97170000000000001</v>
      </c>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row>
    <row r="13" spans="1:94" s="2" customFormat="1" ht="12.75" x14ac:dyDescent="0.2">
      <c r="A13" s="259"/>
      <c r="B13" s="77" t="s">
        <v>89</v>
      </c>
      <c r="C13" s="222">
        <v>0.97670000000000001</v>
      </c>
      <c r="D13" s="222">
        <v>0.96579999999999999</v>
      </c>
      <c r="E13" s="222">
        <v>0.63100000000000001</v>
      </c>
      <c r="F13" s="222">
        <v>0.8387</v>
      </c>
      <c r="G13" s="222">
        <v>0.92270000000000008</v>
      </c>
      <c r="H13" s="222">
        <v>0.99570000000000003</v>
      </c>
      <c r="I13" s="222">
        <v>0.81020000000000003</v>
      </c>
      <c r="J13" s="222">
        <v>0.99670000000000003</v>
      </c>
      <c r="K13" s="222">
        <v>0.92790000000000006</v>
      </c>
      <c r="L13" s="222">
        <v>0.77350000000000008</v>
      </c>
      <c r="M13" s="222">
        <v>1.21</v>
      </c>
      <c r="N13" s="222">
        <v>1.0606</v>
      </c>
      <c r="O13" s="222">
        <v>1.008</v>
      </c>
      <c r="P13" s="222">
        <v>1.0246999999999999</v>
      </c>
      <c r="Q13" s="222">
        <v>1.2544</v>
      </c>
      <c r="R13" s="222">
        <v>0.86380000000000001</v>
      </c>
      <c r="S13" s="222">
        <v>1.2610000000000001</v>
      </c>
      <c r="T13" s="222">
        <v>0.73640000000000005</v>
      </c>
      <c r="U13" s="222">
        <v>1.0691000000000002</v>
      </c>
      <c r="V13" s="222">
        <v>0.81230000000000002</v>
      </c>
      <c r="W13" s="222">
        <v>1.0009000000000001</v>
      </c>
      <c r="X13" s="222">
        <v>1.1119000000000001</v>
      </c>
      <c r="Y13" s="222">
        <v>0.8468</v>
      </c>
      <c r="Z13" s="222">
        <v>0.70600000000000007</v>
      </c>
      <c r="AA13" s="222">
        <v>1.0344</v>
      </c>
      <c r="AB13" s="222">
        <v>1.0150000000000001</v>
      </c>
      <c r="AC13" s="222">
        <v>0.93480000000000008</v>
      </c>
      <c r="AD13" s="222">
        <v>0.89170000000000005</v>
      </c>
      <c r="AE13" s="222">
        <v>0.78650000000000009</v>
      </c>
      <c r="AF13" s="222">
        <v>0.98950000000000005</v>
      </c>
      <c r="AG13" s="222">
        <v>0.92530000000000001</v>
      </c>
      <c r="AH13" s="222">
        <v>1.2210000000000001</v>
      </c>
      <c r="AI13" s="222">
        <v>0.9981000000000001</v>
      </c>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row>
    <row r="14" spans="1:94" s="2" customFormat="1" ht="12.75" x14ac:dyDescent="0.2">
      <c r="A14" s="263"/>
      <c r="B14" s="78" t="s">
        <v>90</v>
      </c>
      <c r="C14" s="223">
        <v>0.99199999999999999</v>
      </c>
      <c r="D14" s="223">
        <v>1.0266</v>
      </c>
      <c r="E14" s="223">
        <v>0.74609999999999999</v>
      </c>
      <c r="F14" s="223">
        <v>0.75600000000000001</v>
      </c>
      <c r="G14" s="223">
        <v>0.94270000000000009</v>
      </c>
      <c r="H14" s="223">
        <v>1.0125999999999999</v>
      </c>
      <c r="I14" s="223">
        <v>0.85170000000000001</v>
      </c>
      <c r="J14" s="223">
        <v>1.0159</v>
      </c>
      <c r="K14" s="223">
        <v>0.90290000000000004</v>
      </c>
      <c r="L14" s="223">
        <v>0.76850000000000007</v>
      </c>
      <c r="M14" s="223">
        <v>1.1477000000000002</v>
      </c>
      <c r="N14" s="223">
        <v>1.0947</v>
      </c>
      <c r="O14" s="223">
        <v>1.0379</v>
      </c>
      <c r="P14" s="223">
        <v>1.0237000000000001</v>
      </c>
      <c r="Q14" s="223">
        <v>1.1496999999999999</v>
      </c>
      <c r="R14" s="223">
        <v>0.90350000000000008</v>
      </c>
      <c r="S14" s="223">
        <v>1.2903</v>
      </c>
      <c r="T14" s="223">
        <v>0.755</v>
      </c>
      <c r="U14" s="223">
        <v>1.0044</v>
      </c>
      <c r="V14" s="223">
        <v>0.76419999999999999</v>
      </c>
      <c r="W14" s="223">
        <v>1.0436000000000001</v>
      </c>
      <c r="X14" s="223">
        <v>1.1407</v>
      </c>
      <c r="Y14" s="223">
        <v>0.90680000000000005</v>
      </c>
      <c r="Z14" s="223">
        <v>0.76630000000000009</v>
      </c>
      <c r="AA14" s="223">
        <v>1.07</v>
      </c>
      <c r="AB14" s="223">
        <v>0.95540000000000003</v>
      </c>
      <c r="AC14" s="223">
        <v>0.84740000000000004</v>
      </c>
      <c r="AD14" s="223">
        <v>0.88370000000000004</v>
      </c>
      <c r="AE14" s="223">
        <v>0.81370000000000009</v>
      </c>
      <c r="AF14" s="223">
        <v>0.98070000000000002</v>
      </c>
      <c r="AG14" s="223">
        <v>0.99310000000000009</v>
      </c>
      <c r="AH14" s="223">
        <v>1.1766000000000001</v>
      </c>
      <c r="AI14" s="223">
        <v>0.97240000000000004</v>
      </c>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row>
    <row r="15" spans="1:94" s="2" customFormat="1" ht="12.75" x14ac:dyDescent="0.2">
      <c r="A15" s="258">
        <v>2007</v>
      </c>
      <c r="B15" s="76" t="s">
        <v>86</v>
      </c>
      <c r="C15" s="224">
        <v>0.99550000000000005</v>
      </c>
      <c r="D15" s="224">
        <v>1.0744</v>
      </c>
      <c r="E15" s="224">
        <v>0.68690000000000007</v>
      </c>
      <c r="F15" s="224">
        <v>0.87160000000000004</v>
      </c>
      <c r="G15" s="224">
        <v>0.94350000000000001</v>
      </c>
      <c r="H15" s="224">
        <v>1.0206999999999999</v>
      </c>
      <c r="I15" s="224">
        <v>0.90080000000000005</v>
      </c>
      <c r="J15" s="224">
        <v>1.0266999999999999</v>
      </c>
      <c r="K15" s="224">
        <v>0.90310000000000001</v>
      </c>
      <c r="L15" s="224">
        <v>0.73580000000000001</v>
      </c>
      <c r="M15" s="224">
        <v>1.1765000000000001</v>
      </c>
      <c r="N15" s="224">
        <v>1.153</v>
      </c>
      <c r="O15" s="224">
        <v>1.0421</v>
      </c>
      <c r="P15" s="224">
        <v>1.0147000000000002</v>
      </c>
      <c r="Q15" s="224">
        <v>1.1096000000000001</v>
      </c>
      <c r="R15" s="224">
        <v>0.94310000000000005</v>
      </c>
      <c r="S15" s="224">
        <v>1.2792000000000001</v>
      </c>
      <c r="T15" s="224">
        <v>0.79239999999999999</v>
      </c>
      <c r="U15" s="224">
        <v>1.0525</v>
      </c>
      <c r="V15" s="224">
        <v>0.79630000000000001</v>
      </c>
      <c r="W15" s="224">
        <v>1.0478000000000001</v>
      </c>
      <c r="X15" s="224">
        <v>1.1101000000000001</v>
      </c>
      <c r="Y15" s="224">
        <v>0.90400000000000003</v>
      </c>
      <c r="Z15" s="224">
        <v>0.67349999999999999</v>
      </c>
      <c r="AA15" s="224">
        <v>1.0797000000000001</v>
      </c>
      <c r="AB15" s="224">
        <v>0.92760000000000009</v>
      </c>
      <c r="AC15" s="224">
        <v>0.80980000000000008</v>
      </c>
      <c r="AD15" s="224">
        <v>0.94110000000000005</v>
      </c>
      <c r="AE15" s="224">
        <v>0.8891</v>
      </c>
      <c r="AF15" s="224">
        <v>0.94370000000000009</v>
      </c>
      <c r="AG15" s="224">
        <v>0.95830000000000004</v>
      </c>
      <c r="AH15" s="224">
        <v>1.1961000000000002</v>
      </c>
      <c r="AI15" s="224">
        <v>0.9919</v>
      </c>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row>
    <row r="16" spans="1:94" s="2" customFormat="1" ht="12.75" x14ac:dyDescent="0.2">
      <c r="A16" s="259"/>
      <c r="B16" s="77" t="s">
        <v>88</v>
      </c>
      <c r="C16" s="222">
        <v>0.94610000000000005</v>
      </c>
      <c r="D16" s="222">
        <v>1.0125999999999999</v>
      </c>
      <c r="E16" s="222">
        <v>0.59460000000000002</v>
      </c>
      <c r="F16" s="222">
        <v>0.86680000000000001</v>
      </c>
      <c r="G16" s="222">
        <v>0.91180000000000005</v>
      </c>
      <c r="H16" s="222">
        <v>0.95910000000000006</v>
      </c>
      <c r="I16" s="222">
        <v>0.80310000000000004</v>
      </c>
      <c r="J16" s="222">
        <v>0.9415</v>
      </c>
      <c r="K16" s="222">
        <v>0.88740000000000008</v>
      </c>
      <c r="L16" s="222">
        <v>0.72220000000000006</v>
      </c>
      <c r="M16" s="222">
        <v>1.1265000000000001</v>
      </c>
      <c r="N16" s="222">
        <v>1.1243000000000001</v>
      </c>
      <c r="O16" s="222">
        <v>1.0144</v>
      </c>
      <c r="P16" s="222">
        <v>0.95500000000000007</v>
      </c>
      <c r="Q16" s="222">
        <v>1.0333000000000001</v>
      </c>
      <c r="R16" s="222">
        <v>0.86990000000000001</v>
      </c>
      <c r="S16" s="222">
        <v>1.2692000000000001</v>
      </c>
      <c r="T16" s="222">
        <v>0.749</v>
      </c>
      <c r="U16" s="222">
        <v>1.0203</v>
      </c>
      <c r="V16" s="222">
        <v>0.68100000000000005</v>
      </c>
      <c r="W16" s="222">
        <v>1.0002</v>
      </c>
      <c r="X16" s="222">
        <v>1.0888</v>
      </c>
      <c r="Y16" s="222">
        <v>0.8629</v>
      </c>
      <c r="Z16" s="222">
        <v>0.68510000000000004</v>
      </c>
      <c r="AA16" s="222">
        <v>1.0537000000000001</v>
      </c>
      <c r="AB16" s="222">
        <v>0.90620000000000001</v>
      </c>
      <c r="AC16" s="222">
        <v>0.79380000000000006</v>
      </c>
      <c r="AD16" s="222">
        <v>0.9123</v>
      </c>
      <c r="AE16" s="222">
        <v>0.78380000000000005</v>
      </c>
      <c r="AF16" s="222">
        <v>0.94590000000000007</v>
      </c>
      <c r="AG16" s="222">
        <v>0.89800000000000002</v>
      </c>
      <c r="AH16" s="222">
        <v>1.1534</v>
      </c>
      <c r="AI16" s="222">
        <v>0.93640000000000001</v>
      </c>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row>
    <row r="17" spans="1:94" s="2" customFormat="1" ht="12.75" x14ac:dyDescent="0.2">
      <c r="A17" s="259"/>
      <c r="B17" s="77" t="s">
        <v>89</v>
      </c>
      <c r="C17" s="222">
        <v>0.96420000000000006</v>
      </c>
      <c r="D17" s="222">
        <v>0.95680000000000009</v>
      </c>
      <c r="E17" s="222">
        <v>0.6391</v>
      </c>
      <c r="F17" s="222">
        <v>0.65300000000000002</v>
      </c>
      <c r="G17" s="222">
        <v>0.91490000000000005</v>
      </c>
      <c r="H17" s="222">
        <v>0.9870000000000001</v>
      </c>
      <c r="I17" s="222">
        <v>0.84460000000000002</v>
      </c>
      <c r="J17" s="222">
        <v>0.97920000000000007</v>
      </c>
      <c r="K17" s="222">
        <v>0.86680000000000001</v>
      </c>
      <c r="L17" s="222">
        <v>0.72340000000000004</v>
      </c>
      <c r="M17" s="222">
        <v>1.1432</v>
      </c>
      <c r="N17" s="222">
        <v>1.1027</v>
      </c>
      <c r="O17" s="222">
        <v>1.0169000000000001</v>
      </c>
      <c r="P17" s="222">
        <v>1.0405</v>
      </c>
      <c r="Q17" s="222">
        <v>1.0987</v>
      </c>
      <c r="R17" s="222">
        <v>0.9104000000000001</v>
      </c>
      <c r="S17" s="222">
        <v>1.26</v>
      </c>
      <c r="T17" s="222">
        <v>0.76760000000000006</v>
      </c>
      <c r="U17" s="222">
        <v>1.0628</v>
      </c>
      <c r="V17" s="222">
        <v>0.7127</v>
      </c>
      <c r="W17" s="222">
        <v>0.99660000000000004</v>
      </c>
      <c r="X17" s="222">
        <v>1.0778000000000001</v>
      </c>
      <c r="Y17" s="222">
        <v>0.8851</v>
      </c>
      <c r="Z17" s="222">
        <v>0.71779999999999999</v>
      </c>
      <c r="AA17" s="222">
        <v>1.0474000000000001</v>
      </c>
      <c r="AB17" s="222">
        <v>0.94530000000000003</v>
      </c>
      <c r="AC17" s="222">
        <v>0.80959999999999999</v>
      </c>
      <c r="AD17" s="222">
        <v>0.93980000000000008</v>
      </c>
      <c r="AE17" s="222">
        <v>0.78620000000000001</v>
      </c>
      <c r="AF17" s="222">
        <v>0.95210000000000006</v>
      </c>
      <c r="AG17" s="222">
        <v>0.9375</v>
      </c>
      <c r="AH17" s="222">
        <v>1.1536</v>
      </c>
      <c r="AI17" s="222">
        <v>0.91150000000000009</v>
      </c>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row>
    <row r="18" spans="1:94" s="2" customFormat="1" ht="12.75" x14ac:dyDescent="0.2">
      <c r="A18" s="263"/>
      <c r="B18" s="78" t="s">
        <v>90</v>
      </c>
      <c r="C18" s="223">
        <v>0.99630000000000007</v>
      </c>
      <c r="D18" s="223">
        <v>1.0728</v>
      </c>
      <c r="E18" s="223">
        <v>0.73760000000000003</v>
      </c>
      <c r="F18" s="223">
        <v>0.68240000000000001</v>
      </c>
      <c r="G18" s="223">
        <v>0.93800000000000006</v>
      </c>
      <c r="H18" s="223">
        <v>1.1008</v>
      </c>
      <c r="I18" s="223">
        <v>0.82080000000000009</v>
      </c>
      <c r="J18" s="223">
        <v>0.96910000000000007</v>
      </c>
      <c r="K18" s="223">
        <v>0.9628000000000001</v>
      </c>
      <c r="L18" s="223">
        <v>0.78920000000000001</v>
      </c>
      <c r="M18" s="223">
        <v>1.0570000000000002</v>
      </c>
      <c r="N18" s="223">
        <v>1.1192</v>
      </c>
      <c r="O18" s="223">
        <v>1.0305</v>
      </c>
      <c r="P18" s="223">
        <v>1.0024</v>
      </c>
      <c r="Q18" s="223">
        <v>1.1536</v>
      </c>
      <c r="R18" s="223">
        <v>0.92480000000000007</v>
      </c>
      <c r="S18" s="223">
        <v>1.3174000000000001</v>
      </c>
      <c r="T18" s="223">
        <v>0.85750000000000004</v>
      </c>
      <c r="U18" s="223">
        <v>0.98670000000000002</v>
      </c>
      <c r="V18" s="223">
        <v>0.79590000000000005</v>
      </c>
      <c r="W18" s="223">
        <v>1.0275000000000001</v>
      </c>
      <c r="X18" s="223">
        <v>1.1381000000000001</v>
      </c>
      <c r="Y18" s="223">
        <v>0.88570000000000004</v>
      </c>
      <c r="Z18" s="223">
        <v>0.69790000000000008</v>
      </c>
      <c r="AA18" s="223">
        <v>1.0841000000000001</v>
      </c>
      <c r="AB18" s="223">
        <v>0.94600000000000006</v>
      </c>
      <c r="AC18" s="223">
        <v>0.87650000000000006</v>
      </c>
      <c r="AD18" s="223">
        <v>0.87409999999999999</v>
      </c>
      <c r="AE18" s="223">
        <v>0.87809999999999999</v>
      </c>
      <c r="AF18" s="223">
        <v>1.0013000000000001</v>
      </c>
      <c r="AG18" s="223">
        <v>0.97250000000000003</v>
      </c>
      <c r="AH18" s="223">
        <v>1.1759000000000002</v>
      </c>
      <c r="AI18" s="223">
        <v>1.0082</v>
      </c>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row>
    <row r="19" spans="1:94" s="2" customFormat="1" ht="12.75" x14ac:dyDescent="0.2">
      <c r="A19" s="258">
        <v>2008</v>
      </c>
      <c r="B19" s="76" t="s">
        <v>86</v>
      </c>
      <c r="C19" s="224">
        <v>0.99890000000000001</v>
      </c>
      <c r="D19" s="224">
        <v>1.0232000000000001</v>
      </c>
      <c r="E19" s="224">
        <v>0.69040000000000001</v>
      </c>
      <c r="F19" s="224">
        <v>0.79980000000000007</v>
      </c>
      <c r="G19" s="224">
        <v>0.89580000000000004</v>
      </c>
      <c r="H19" s="224">
        <v>1.1196000000000002</v>
      </c>
      <c r="I19" s="224">
        <v>0.7873</v>
      </c>
      <c r="J19" s="224">
        <v>0.9748</v>
      </c>
      <c r="K19" s="224">
        <v>0.95660000000000001</v>
      </c>
      <c r="L19" s="224">
        <v>0.75409999999999999</v>
      </c>
      <c r="M19" s="224">
        <v>1.1708000000000001</v>
      </c>
      <c r="N19" s="224">
        <v>1.1736</v>
      </c>
      <c r="O19" s="224">
        <v>1</v>
      </c>
      <c r="P19" s="224">
        <v>1.0281</v>
      </c>
      <c r="Q19" s="224">
        <v>1.0998000000000001</v>
      </c>
      <c r="R19" s="224">
        <v>0.97050000000000003</v>
      </c>
      <c r="S19" s="224">
        <v>1.3331000000000002</v>
      </c>
      <c r="T19" s="224">
        <v>0.83150000000000002</v>
      </c>
      <c r="U19" s="224">
        <v>0.998</v>
      </c>
      <c r="V19" s="224">
        <v>0.86890000000000001</v>
      </c>
      <c r="W19" s="224">
        <v>0.99180000000000001</v>
      </c>
      <c r="X19" s="224">
        <v>1.1925000000000001</v>
      </c>
      <c r="Y19" s="224">
        <v>0.92960000000000009</v>
      </c>
      <c r="Z19" s="224">
        <v>0.66390000000000005</v>
      </c>
      <c r="AA19" s="224">
        <v>1.0436000000000001</v>
      </c>
      <c r="AB19" s="224">
        <v>0.91010000000000002</v>
      </c>
      <c r="AC19" s="224">
        <v>0.9294</v>
      </c>
      <c r="AD19" s="224">
        <v>0.88990000000000002</v>
      </c>
      <c r="AE19" s="224">
        <v>0.77029999999999998</v>
      </c>
      <c r="AF19" s="224">
        <v>1.0569</v>
      </c>
      <c r="AG19" s="224">
        <v>0.93140000000000001</v>
      </c>
      <c r="AH19" s="224">
        <v>1.1534</v>
      </c>
      <c r="AI19" s="224">
        <v>1.1181000000000001</v>
      </c>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row>
    <row r="20" spans="1:94" s="2" customFormat="1" ht="12.75" x14ac:dyDescent="0.2">
      <c r="A20" s="259"/>
      <c r="B20" s="77" t="s">
        <v>88</v>
      </c>
      <c r="C20" s="222">
        <v>0.9849</v>
      </c>
      <c r="D20" s="222">
        <v>1.083</v>
      </c>
      <c r="E20" s="222">
        <v>0.6492</v>
      </c>
      <c r="F20" s="222">
        <v>0.73950000000000005</v>
      </c>
      <c r="G20" s="222">
        <v>0.88050000000000006</v>
      </c>
      <c r="H20" s="222">
        <v>1.0429000000000002</v>
      </c>
      <c r="I20" s="222">
        <v>0.7732</v>
      </c>
      <c r="J20" s="222">
        <v>0.96950000000000003</v>
      </c>
      <c r="K20" s="222">
        <v>0.97660000000000002</v>
      </c>
      <c r="L20" s="222">
        <v>0.80630000000000002</v>
      </c>
      <c r="M20" s="222">
        <v>1.1344000000000001</v>
      </c>
      <c r="N20" s="222">
        <v>1.1854</v>
      </c>
      <c r="O20" s="222">
        <v>0.97740000000000005</v>
      </c>
      <c r="P20" s="222">
        <v>1.0003</v>
      </c>
      <c r="Q20" s="222">
        <v>1.0621</v>
      </c>
      <c r="R20" s="222">
        <v>0.96560000000000001</v>
      </c>
      <c r="S20" s="222">
        <v>1.2367000000000001</v>
      </c>
      <c r="T20" s="222">
        <v>0.85450000000000004</v>
      </c>
      <c r="U20" s="222">
        <v>0.96540000000000004</v>
      </c>
      <c r="V20" s="222">
        <v>0.873</v>
      </c>
      <c r="W20" s="222">
        <v>0.96250000000000002</v>
      </c>
      <c r="X20" s="222">
        <v>1.1294999999999999</v>
      </c>
      <c r="Y20" s="222">
        <v>0.89290000000000003</v>
      </c>
      <c r="Z20" s="222">
        <v>0.60699999999999998</v>
      </c>
      <c r="AA20" s="222">
        <v>1.0724</v>
      </c>
      <c r="AB20" s="222">
        <v>0.91650000000000009</v>
      </c>
      <c r="AC20" s="222">
        <v>0.81670000000000009</v>
      </c>
      <c r="AD20" s="222">
        <v>0.86140000000000005</v>
      </c>
      <c r="AE20" s="222">
        <v>0.81680000000000008</v>
      </c>
      <c r="AF20" s="222">
        <v>1.0116000000000001</v>
      </c>
      <c r="AG20" s="222">
        <v>0.94980000000000009</v>
      </c>
      <c r="AH20" s="222">
        <v>1.1118000000000001</v>
      </c>
      <c r="AI20" s="222">
        <v>1.0485</v>
      </c>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row>
    <row r="21" spans="1:94" s="2" customFormat="1" ht="12.75" x14ac:dyDescent="0.2">
      <c r="A21" s="259"/>
      <c r="B21" s="77" t="s">
        <v>89</v>
      </c>
      <c r="C21" s="222">
        <v>1.0266</v>
      </c>
      <c r="D21" s="222">
        <v>1.1101000000000001</v>
      </c>
      <c r="E21" s="222">
        <v>0.76550000000000007</v>
      </c>
      <c r="F21" s="222">
        <v>0.7631</v>
      </c>
      <c r="G21" s="222">
        <v>0.88550000000000006</v>
      </c>
      <c r="H21" s="222">
        <v>1.1454</v>
      </c>
      <c r="I21" s="222">
        <v>0.71989999999999998</v>
      </c>
      <c r="J21" s="222">
        <v>0.97470000000000001</v>
      </c>
      <c r="K21" s="222">
        <v>1.0322</v>
      </c>
      <c r="L21" s="222">
        <v>0.8327</v>
      </c>
      <c r="M21" s="222">
        <v>1.1185</v>
      </c>
      <c r="N21" s="222">
        <v>1.2584</v>
      </c>
      <c r="O21" s="222">
        <v>1.0012000000000001</v>
      </c>
      <c r="P21" s="222">
        <v>1.0584</v>
      </c>
      <c r="Q21" s="222">
        <v>1.2335</v>
      </c>
      <c r="R21" s="222">
        <v>0.9889</v>
      </c>
      <c r="S21" s="222">
        <v>1.3141</v>
      </c>
      <c r="T21" s="222">
        <v>0.87430000000000008</v>
      </c>
      <c r="U21" s="222">
        <v>1.0781000000000001</v>
      </c>
      <c r="V21" s="222">
        <v>0.91570000000000007</v>
      </c>
      <c r="W21" s="222">
        <v>1.0322</v>
      </c>
      <c r="X21" s="222">
        <v>1.1688000000000001</v>
      </c>
      <c r="Y21" s="222">
        <v>0.91150000000000009</v>
      </c>
      <c r="Z21" s="222">
        <v>0.6583</v>
      </c>
      <c r="AA21" s="222">
        <v>1.0723</v>
      </c>
      <c r="AB21" s="222">
        <v>1.0434000000000001</v>
      </c>
      <c r="AC21" s="222">
        <v>0.9224</v>
      </c>
      <c r="AD21" s="222">
        <v>0.90529999999999999</v>
      </c>
      <c r="AE21" s="222">
        <v>0.85530000000000006</v>
      </c>
      <c r="AF21" s="222">
        <v>1.0722</v>
      </c>
      <c r="AG21" s="222">
        <v>0.94980000000000009</v>
      </c>
      <c r="AH21" s="222">
        <v>1.1456</v>
      </c>
      <c r="AI21" s="222">
        <v>1.0455000000000001</v>
      </c>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row>
    <row r="22" spans="1:94" s="2" customFormat="1" ht="12.75" x14ac:dyDescent="0.2">
      <c r="A22" s="263"/>
      <c r="B22" s="78" t="s">
        <v>90</v>
      </c>
      <c r="C22" s="223">
        <v>1.0715000000000001</v>
      </c>
      <c r="D22" s="223">
        <v>1.1565000000000001</v>
      </c>
      <c r="E22" s="223">
        <v>0.91900000000000004</v>
      </c>
      <c r="F22" s="223">
        <v>0.92030000000000001</v>
      </c>
      <c r="G22" s="223">
        <v>0.94990000000000008</v>
      </c>
      <c r="H22" s="223">
        <v>1.1769000000000001</v>
      </c>
      <c r="I22" s="223">
        <v>0.77810000000000001</v>
      </c>
      <c r="J22" s="223">
        <v>1.0030000000000001</v>
      </c>
      <c r="K22" s="223">
        <v>1.2197</v>
      </c>
      <c r="L22" s="223">
        <v>0.88460000000000005</v>
      </c>
      <c r="M22" s="223">
        <v>1.2069000000000001</v>
      </c>
      <c r="N22" s="223">
        <v>1.3217000000000001</v>
      </c>
      <c r="O22" s="223">
        <v>1.0682</v>
      </c>
      <c r="P22" s="223">
        <v>1.0471000000000001</v>
      </c>
      <c r="Q22" s="223">
        <v>1.2685999999999999</v>
      </c>
      <c r="R22" s="223">
        <v>1.0097</v>
      </c>
      <c r="S22" s="223">
        <v>1.2973000000000001</v>
      </c>
      <c r="T22" s="223">
        <v>0.94530000000000003</v>
      </c>
      <c r="U22" s="223">
        <v>1.0165999999999999</v>
      </c>
      <c r="V22" s="223">
        <v>1.0183</v>
      </c>
      <c r="W22" s="223">
        <v>1.0498000000000001</v>
      </c>
      <c r="X22" s="223">
        <v>1.2432000000000001</v>
      </c>
      <c r="Y22" s="223">
        <v>0.96920000000000006</v>
      </c>
      <c r="Z22" s="223">
        <v>0.78439999999999999</v>
      </c>
      <c r="AA22" s="223">
        <v>1.1572</v>
      </c>
      <c r="AB22" s="223">
        <v>1.0030000000000001</v>
      </c>
      <c r="AC22" s="223">
        <v>0.98370000000000002</v>
      </c>
      <c r="AD22" s="223">
        <v>0.94790000000000008</v>
      </c>
      <c r="AE22" s="223">
        <v>0.94290000000000007</v>
      </c>
      <c r="AF22" s="223">
        <v>1.1060000000000001</v>
      </c>
      <c r="AG22" s="223">
        <v>0.96870000000000001</v>
      </c>
      <c r="AH22" s="223">
        <v>1.1876</v>
      </c>
      <c r="AI22" s="223">
        <v>1.0565</v>
      </c>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row>
    <row r="23" spans="1:94" s="2" customFormat="1" ht="12.75" x14ac:dyDescent="0.2">
      <c r="A23" s="258">
        <v>2009</v>
      </c>
      <c r="B23" s="76" t="s">
        <v>86</v>
      </c>
      <c r="C23" s="224">
        <v>1.0608</v>
      </c>
      <c r="D23" s="224">
        <v>1.3210000000000002</v>
      </c>
      <c r="E23" s="224">
        <v>0.92</v>
      </c>
      <c r="F23" s="224">
        <v>0.93859999999999999</v>
      </c>
      <c r="G23" s="224">
        <v>0.90780000000000005</v>
      </c>
      <c r="H23" s="224">
        <v>1.2637</v>
      </c>
      <c r="I23" s="224">
        <v>0.78170000000000006</v>
      </c>
      <c r="J23" s="224">
        <v>0.95220000000000005</v>
      </c>
      <c r="K23" s="224">
        <v>1.3577000000000001</v>
      </c>
      <c r="L23" s="224">
        <v>0.92890000000000006</v>
      </c>
      <c r="M23" s="224">
        <v>1.2004000000000001</v>
      </c>
      <c r="N23" s="224">
        <v>1.2948000000000002</v>
      </c>
      <c r="O23" s="224">
        <v>1.0147000000000002</v>
      </c>
      <c r="P23" s="224">
        <v>1.0564</v>
      </c>
      <c r="Q23" s="224">
        <v>1.2841</v>
      </c>
      <c r="R23" s="224">
        <v>1</v>
      </c>
      <c r="S23" s="224">
        <v>1.1848000000000001</v>
      </c>
      <c r="T23" s="224">
        <v>0.9708</v>
      </c>
      <c r="U23" s="224">
        <v>0.96000000000000008</v>
      </c>
      <c r="V23" s="224">
        <v>1.109</v>
      </c>
      <c r="W23" s="224">
        <v>1.0062</v>
      </c>
      <c r="X23" s="224">
        <v>1.1841000000000002</v>
      </c>
      <c r="Y23" s="224">
        <v>1.0582</v>
      </c>
      <c r="Z23" s="224">
        <v>0.68459999999999999</v>
      </c>
      <c r="AA23" s="224">
        <v>1.1252</v>
      </c>
      <c r="AB23" s="224">
        <v>1.0147000000000002</v>
      </c>
      <c r="AC23" s="224">
        <v>1.0387</v>
      </c>
      <c r="AD23" s="224">
        <v>0.90529999999999999</v>
      </c>
      <c r="AE23" s="224">
        <v>0.93500000000000005</v>
      </c>
      <c r="AF23" s="224">
        <v>1.1408</v>
      </c>
      <c r="AG23" s="224">
        <v>0.94340000000000002</v>
      </c>
      <c r="AH23" s="224">
        <v>1.1882000000000001</v>
      </c>
      <c r="AI23" s="224">
        <v>1.1149</v>
      </c>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row>
    <row r="24" spans="1:94" s="2" customFormat="1" ht="12.75" x14ac:dyDescent="0.2">
      <c r="A24" s="259"/>
      <c r="B24" s="77" t="s">
        <v>88</v>
      </c>
      <c r="C24" s="222">
        <v>1.1025</v>
      </c>
      <c r="D24" s="222">
        <v>1.3018000000000001</v>
      </c>
      <c r="E24" s="222">
        <v>0.98010000000000008</v>
      </c>
      <c r="F24" s="222">
        <v>0.94280000000000008</v>
      </c>
      <c r="G24" s="222">
        <v>0.98530000000000006</v>
      </c>
      <c r="H24" s="222">
        <v>1.3214000000000001</v>
      </c>
      <c r="I24" s="222">
        <v>0.9234</v>
      </c>
      <c r="J24" s="222">
        <v>0.9698</v>
      </c>
      <c r="K24" s="222">
        <v>1.4245000000000001</v>
      </c>
      <c r="L24" s="222">
        <v>0.96710000000000007</v>
      </c>
      <c r="M24" s="222">
        <v>1.2351000000000001</v>
      </c>
      <c r="N24" s="222">
        <v>1.3522000000000001</v>
      </c>
      <c r="O24" s="222">
        <v>1.0577000000000001</v>
      </c>
      <c r="P24" s="222">
        <v>1.1065</v>
      </c>
      <c r="Q24" s="222">
        <v>1.3024</v>
      </c>
      <c r="R24" s="222">
        <v>1.0381</v>
      </c>
      <c r="S24" s="222">
        <v>1.3081</v>
      </c>
      <c r="T24" s="222">
        <v>0.92220000000000002</v>
      </c>
      <c r="U24" s="222">
        <v>0.98160000000000003</v>
      </c>
      <c r="V24" s="222">
        <v>1.1938</v>
      </c>
      <c r="W24" s="222">
        <v>1.0688</v>
      </c>
      <c r="X24" s="222">
        <v>1.2910000000000001</v>
      </c>
      <c r="Y24" s="222">
        <v>1.1525000000000001</v>
      </c>
      <c r="Z24" s="222">
        <v>0.84300000000000008</v>
      </c>
      <c r="AA24" s="222">
        <v>1.1188</v>
      </c>
      <c r="AB24" s="222">
        <v>1.0663</v>
      </c>
      <c r="AC24" s="222">
        <v>0.95820000000000005</v>
      </c>
      <c r="AD24" s="222">
        <v>0.91110000000000002</v>
      </c>
      <c r="AE24" s="222">
        <v>0.98080000000000001</v>
      </c>
      <c r="AF24" s="222">
        <v>1.1500000000000001</v>
      </c>
      <c r="AG24" s="222">
        <v>0.95760000000000001</v>
      </c>
      <c r="AH24" s="222">
        <v>1.2001000000000002</v>
      </c>
      <c r="AI24" s="222">
        <v>1.125</v>
      </c>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row>
    <row r="25" spans="1:94" s="2" customFormat="1" ht="12.75" x14ac:dyDescent="0.2">
      <c r="A25" s="259"/>
      <c r="B25" s="77" t="s">
        <v>89</v>
      </c>
      <c r="C25" s="222">
        <v>1.1144000000000001</v>
      </c>
      <c r="D25" s="222">
        <v>1.3340000000000001</v>
      </c>
      <c r="E25" s="222">
        <v>1.1038000000000001</v>
      </c>
      <c r="F25" s="222">
        <v>1.2291000000000001</v>
      </c>
      <c r="G25" s="222">
        <v>0.96760000000000002</v>
      </c>
      <c r="H25" s="222">
        <v>1.4278</v>
      </c>
      <c r="I25" s="222">
        <v>0.93920000000000003</v>
      </c>
      <c r="J25" s="222">
        <v>0.97900000000000009</v>
      </c>
      <c r="K25" s="222">
        <v>1.3464</v>
      </c>
      <c r="L25" s="222">
        <v>0.95440000000000003</v>
      </c>
      <c r="M25" s="222">
        <v>1.2985</v>
      </c>
      <c r="N25" s="222">
        <v>1.3562000000000001</v>
      </c>
      <c r="O25" s="222">
        <v>1.0831</v>
      </c>
      <c r="P25" s="222">
        <v>1.0645</v>
      </c>
      <c r="Q25" s="222">
        <v>1.2829000000000002</v>
      </c>
      <c r="R25" s="222">
        <v>0.99780000000000002</v>
      </c>
      <c r="S25" s="222">
        <v>1.339</v>
      </c>
      <c r="T25" s="222">
        <v>0.91900000000000004</v>
      </c>
      <c r="U25" s="222">
        <v>1.0839000000000001</v>
      </c>
      <c r="V25" s="222">
        <v>1.2367000000000001</v>
      </c>
      <c r="W25" s="222">
        <v>1.0514000000000001</v>
      </c>
      <c r="X25" s="222">
        <v>1.2623</v>
      </c>
      <c r="Y25" s="222">
        <v>1.1675</v>
      </c>
      <c r="Z25" s="222">
        <v>0.87860000000000005</v>
      </c>
      <c r="AA25" s="222">
        <v>1.1256000000000002</v>
      </c>
      <c r="AB25" s="222">
        <v>1.1701000000000001</v>
      </c>
      <c r="AC25" s="222">
        <v>1.1744000000000001</v>
      </c>
      <c r="AD25" s="222">
        <v>1.0345</v>
      </c>
      <c r="AE25" s="222">
        <v>1.0367999999999999</v>
      </c>
      <c r="AF25" s="222">
        <v>1.1848000000000001</v>
      </c>
      <c r="AG25" s="222">
        <v>0.9758</v>
      </c>
      <c r="AH25" s="222">
        <v>1.1778</v>
      </c>
      <c r="AI25" s="222">
        <v>1.1209</v>
      </c>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row>
    <row r="26" spans="1:94" s="2" customFormat="1" ht="12.75" x14ac:dyDescent="0.2">
      <c r="A26" s="263"/>
      <c r="B26" s="78" t="s">
        <v>90</v>
      </c>
      <c r="C26" s="223">
        <v>1.1011</v>
      </c>
      <c r="D26" s="223">
        <v>1.2855000000000001</v>
      </c>
      <c r="E26" s="223">
        <v>1.1005</v>
      </c>
      <c r="F26" s="223">
        <v>1.4889000000000001</v>
      </c>
      <c r="G26" s="223">
        <v>0.91410000000000002</v>
      </c>
      <c r="H26" s="223">
        <v>1.3326</v>
      </c>
      <c r="I26" s="223">
        <v>0.93980000000000008</v>
      </c>
      <c r="J26" s="223">
        <v>0.9739000000000001</v>
      </c>
      <c r="K26" s="223">
        <v>1.3146</v>
      </c>
      <c r="L26" s="223">
        <v>1.0378000000000001</v>
      </c>
      <c r="M26" s="223">
        <v>1.3120000000000001</v>
      </c>
      <c r="N26" s="223">
        <v>1.3357000000000001</v>
      </c>
      <c r="O26" s="223">
        <v>1.0615000000000001</v>
      </c>
      <c r="P26" s="223">
        <v>1.0744</v>
      </c>
      <c r="Q26" s="223">
        <v>1.3886000000000001</v>
      </c>
      <c r="R26" s="223">
        <v>1.0171000000000001</v>
      </c>
      <c r="S26" s="223">
        <v>1.2036</v>
      </c>
      <c r="T26" s="223">
        <v>0.94010000000000005</v>
      </c>
      <c r="U26" s="223">
        <v>1.0678000000000001</v>
      </c>
      <c r="V26" s="223">
        <v>1.1171</v>
      </c>
      <c r="W26" s="223">
        <v>1.0743</v>
      </c>
      <c r="X26" s="223">
        <v>1.2349000000000001</v>
      </c>
      <c r="Y26" s="223">
        <v>1.1077000000000001</v>
      </c>
      <c r="Z26" s="223">
        <v>0.95120000000000005</v>
      </c>
      <c r="AA26" s="223">
        <v>1.1403000000000001</v>
      </c>
      <c r="AB26" s="223">
        <v>0.96650000000000003</v>
      </c>
      <c r="AC26" s="223">
        <v>0.99740000000000006</v>
      </c>
      <c r="AD26" s="223">
        <v>0.97530000000000006</v>
      </c>
      <c r="AE26" s="223">
        <v>0.98000000000000009</v>
      </c>
      <c r="AF26" s="223">
        <v>1.1962000000000002</v>
      </c>
      <c r="AG26" s="223">
        <v>0.94890000000000008</v>
      </c>
      <c r="AH26" s="223">
        <v>1.1701000000000001</v>
      </c>
      <c r="AI26" s="223">
        <v>1.0788</v>
      </c>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row>
    <row r="27" spans="1:94" s="2" customFormat="1" ht="12.75" x14ac:dyDescent="0.2">
      <c r="A27" s="258">
        <v>2010</v>
      </c>
      <c r="B27" s="76" t="s">
        <v>86</v>
      </c>
      <c r="C27" s="224">
        <v>1.1269</v>
      </c>
      <c r="D27" s="224">
        <v>1.3262</v>
      </c>
      <c r="E27" s="224">
        <v>1.0669999999999999</v>
      </c>
      <c r="F27" s="224">
        <v>1.2306000000000001</v>
      </c>
      <c r="G27" s="224">
        <v>0.99470000000000003</v>
      </c>
      <c r="H27" s="224">
        <v>1.4756</v>
      </c>
      <c r="I27" s="224">
        <v>0.95410000000000006</v>
      </c>
      <c r="J27" s="224">
        <v>0.99230000000000007</v>
      </c>
      <c r="K27" s="224">
        <v>1.5230000000000001</v>
      </c>
      <c r="L27" s="224">
        <v>0.97520000000000007</v>
      </c>
      <c r="M27" s="224">
        <v>1.3106</v>
      </c>
      <c r="N27" s="224">
        <v>1.4293</v>
      </c>
      <c r="O27" s="224">
        <v>1.0836000000000001</v>
      </c>
      <c r="P27" s="224">
        <v>1.1101000000000001</v>
      </c>
      <c r="Q27" s="224">
        <v>1.3462000000000001</v>
      </c>
      <c r="R27" s="224">
        <v>1.0296000000000001</v>
      </c>
      <c r="S27" s="224">
        <v>1.3547</v>
      </c>
      <c r="T27" s="224">
        <v>0.9012</v>
      </c>
      <c r="U27" s="224">
        <v>1.1274999999999999</v>
      </c>
      <c r="V27" s="224">
        <v>1.1547000000000001</v>
      </c>
      <c r="W27" s="224">
        <v>1.0635000000000001</v>
      </c>
      <c r="X27" s="224">
        <v>1.2293000000000001</v>
      </c>
      <c r="Y27" s="224">
        <v>1.0723</v>
      </c>
      <c r="Z27" s="224">
        <v>0.93440000000000001</v>
      </c>
      <c r="AA27" s="224">
        <v>1.1504000000000001</v>
      </c>
      <c r="AB27" s="224">
        <v>0.99330000000000007</v>
      </c>
      <c r="AC27" s="224">
        <v>1.1862000000000001</v>
      </c>
      <c r="AD27" s="224">
        <v>0.9850000000000001</v>
      </c>
      <c r="AE27" s="224">
        <v>1.0721000000000001</v>
      </c>
      <c r="AF27" s="224">
        <v>1.1876</v>
      </c>
      <c r="AG27" s="224">
        <v>0.99770000000000003</v>
      </c>
      <c r="AH27" s="224">
        <v>1.2193000000000001</v>
      </c>
      <c r="AI27" s="224">
        <v>1.1358000000000001</v>
      </c>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row>
    <row r="28" spans="1:94" s="2" customFormat="1" ht="12.75" x14ac:dyDescent="0.2">
      <c r="A28" s="259"/>
      <c r="B28" s="77" t="s">
        <v>88</v>
      </c>
      <c r="C28" s="222">
        <v>1.0955000000000001</v>
      </c>
      <c r="D28" s="222">
        <v>1.236</v>
      </c>
      <c r="E28" s="222">
        <v>1.1253</v>
      </c>
      <c r="F28" s="222">
        <v>1.1687000000000001</v>
      </c>
      <c r="G28" s="222">
        <v>0.9447000000000001</v>
      </c>
      <c r="H28" s="222">
        <v>1.4661000000000002</v>
      </c>
      <c r="I28" s="222">
        <v>0.8711000000000001</v>
      </c>
      <c r="J28" s="222">
        <v>0.98580000000000001</v>
      </c>
      <c r="K28" s="222">
        <v>1.2870000000000001</v>
      </c>
      <c r="L28" s="222">
        <v>1.0189000000000001</v>
      </c>
      <c r="M28" s="222">
        <v>1.2401</v>
      </c>
      <c r="N28" s="222">
        <v>1.4073</v>
      </c>
      <c r="O28" s="222">
        <v>1.0749</v>
      </c>
      <c r="P28" s="222">
        <v>1.087</v>
      </c>
      <c r="Q28" s="222">
        <v>1.355</v>
      </c>
      <c r="R28" s="222">
        <v>0.95020000000000004</v>
      </c>
      <c r="S28" s="222">
        <v>1.3113000000000001</v>
      </c>
      <c r="T28" s="222">
        <v>0.89160000000000006</v>
      </c>
      <c r="U28" s="222">
        <v>1.0092000000000001</v>
      </c>
      <c r="V28" s="222">
        <v>1.0876000000000001</v>
      </c>
      <c r="W28" s="222">
        <v>1.0518000000000001</v>
      </c>
      <c r="X28" s="222">
        <v>1.2142000000000002</v>
      </c>
      <c r="Y28" s="222">
        <v>1.0521</v>
      </c>
      <c r="Z28" s="222">
        <v>0.9264</v>
      </c>
      <c r="AA28" s="222">
        <v>1.1179000000000001</v>
      </c>
      <c r="AB28" s="222">
        <v>1.0033000000000001</v>
      </c>
      <c r="AC28" s="222">
        <v>1.0712000000000002</v>
      </c>
      <c r="AD28" s="222">
        <v>0.93220000000000003</v>
      </c>
      <c r="AE28" s="222">
        <v>1.0301</v>
      </c>
      <c r="AF28" s="222">
        <v>1.1671</v>
      </c>
      <c r="AG28" s="222">
        <v>0.94070000000000009</v>
      </c>
      <c r="AH28" s="222">
        <v>1.2564</v>
      </c>
      <c r="AI28" s="222">
        <v>1.0884</v>
      </c>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row>
    <row r="29" spans="1:94" s="2" customFormat="1" ht="12.75" x14ac:dyDescent="0.2">
      <c r="A29" s="259"/>
      <c r="B29" s="77" t="s">
        <v>89</v>
      </c>
      <c r="C29" s="222">
        <v>1.0954000000000002</v>
      </c>
      <c r="D29" s="222">
        <v>1.1910000000000001</v>
      </c>
      <c r="E29" s="222">
        <v>1.0792000000000002</v>
      </c>
      <c r="F29" s="222">
        <v>1.2534000000000001</v>
      </c>
      <c r="G29" s="222">
        <v>0.89510000000000001</v>
      </c>
      <c r="H29" s="222">
        <v>1.4127000000000001</v>
      </c>
      <c r="I29" s="222">
        <v>0.90710000000000002</v>
      </c>
      <c r="J29" s="222">
        <v>0.97950000000000004</v>
      </c>
      <c r="K29" s="222">
        <v>1.3434000000000001</v>
      </c>
      <c r="L29" s="222">
        <v>0.99170000000000003</v>
      </c>
      <c r="M29" s="222">
        <v>1.3183</v>
      </c>
      <c r="N29" s="222">
        <v>1.3584000000000001</v>
      </c>
      <c r="O29" s="222">
        <v>1.1198000000000001</v>
      </c>
      <c r="P29" s="222">
        <v>1.0054000000000001</v>
      </c>
      <c r="Q29" s="222">
        <v>1.3102</v>
      </c>
      <c r="R29" s="222">
        <v>0.95569999999999999</v>
      </c>
      <c r="S29" s="222">
        <v>1.262</v>
      </c>
      <c r="T29" s="222">
        <v>0.86420000000000008</v>
      </c>
      <c r="U29" s="222">
        <v>1.0572000000000001</v>
      </c>
      <c r="V29" s="222">
        <v>1.2217</v>
      </c>
      <c r="W29" s="222">
        <v>1.0857000000000001</v>
      </c>
      <c r="X29" s="222">
        <v>1.0940000000000001</v>
      </c>
      <c r="Y29" s="222">
        <v>1.0447</v>
      </c>
      <c r="Z29" s="222">
        <v>0.93420000000000003</v>
      </c>
      <c r="AA29" s="222">
        <v>1.0878000000000001</v>
      </c>
      <c r="AB29" s="222">
        <v>1.1360000000000001</v>
      </c>
      <c r="AC29" s="222">
        <v>1.2958000000000001</v>
      </c>
      <c r="AD29" s="222">
        <v>0.99670000000000003</v>
      </c>
      <c r="AE29" s="222">
        <v>1.0454000000000001</v>
      </c>
      <c r="AF29" s="222">
        <v>1.1202000000000001</v>
      </c>
      <c r="AG29" s="222">
        <v>1.0041</v>
      </c>
      <c r="AH29" s="222">
        <v>1.157</v>
      </c>
      <c r="AI29" s="222">
        <v>1.0896000000000001</v>
      </c>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row>
    <row r="30" spans="1:94" s="2" customFormat="1" ht="12.75" x14ac:dyDescent="0.2">
      <c r="A30" s="263"/>
      <c r="B30" s="78" t="s">
        <v>90</v>
      </c>
      <c r="C30" s="223">
        <v>1.1373</v>
      </c>
      <c r="D30" s="223">
        <v>1.3473000000000002</v>
      </c>
      <c r="E30" s="223">
        <v>1.25</v>
      </c>
      <c r="F30" s="223">
        <v>1.2485000000000002</v>
      </c>
      <c r="G30" s="223">
        <v>0.9507000000000001</v>
      </c>
      <c r="H30" s="223">
        <v>1.4255</v>
      </c>
      <c r="I30" s="223">
        <v>0.95230000000000004</v>
      </c>
      <c r="J30" s="223">
        <v>1.0084</v>
      </c>
      <c r="K30" s="223">
        <v>1.5936000000000001</v>
      </c>
      <c r="L30" s="223">
        <v>1.0987</v>
      </c>
      <c r="M30" s="223">
        <v>1.2682</v>
      </c>
      <c r="N30" s="223">
        <v>1.3275000000000001</v>
      </c>
      <c r="O30" s="223">
        <v>1.1254999999999999</v>
      </c>
      <c r="P30" s="223">
        <v>1.0525</v>
      </c>
      <c r="Q30" s="223">
        <v>1.3385</v>
      </c>
      <c r="R30" s="223">
        <v>0.96760000000000002</v>
      </c>
      <c r="S30" s="223">
        <v>1.3333000000000002</v>
      </c>
      <c r="T30" s="223">
        <v>0.94730000000000003</v>
      </c>
      <c r="U30" s="223">
        <v>1.026</v>
      </c>
      <c r="V30" s="223">
        <v>1.2207000000000001</v>
      </c>
      <c r="W30" s="223">
        <v>1.0623</v>
      </c>
      <c r="X30" s="223">
        <v>1.2117</v>
      </c>
      <c r="Y30" s="223">
        <v>1.1685000000000001</v>
      </c>
      <c r="Z30" s="223">
        <v>0.99110000000000009</v>
      </c>
      <c r="AA30" s="223">
        <v>1.2092000000000001</v>
      </c>
      <c r="AB30" s="223">
        <v>1.1660000000000001</v>
      </c>
      <c r="AC30" s="223">
        <v>1.1793</v>
      </c>
      <c r="AD30" s="223">
        <v>1.0405</v>
      </c>
      <c r="AE30" s="223">
        <v>1.0758000000000001</v>
      </c>
      <c r="AF30" s="223">
        <v>1.2222</v>
      </c>
      <c r="AG30" s="223">
        <v>1.0302</v>
      </c>
      <c r="AH30" s="223">
        <v>1.1998</v>
      </c>
      <c r="AI30" s="223">
        <v>1.141</v>
      </c>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row>
    <row r="31" spans="1:94" s="2" customFormat="1" ht="12.75" x14ac:dyDescent="0.2">
      <c r="A31" s="258">
        <v>2011</v>
      </c>
      <c r="B31" s="76" t="s">
        <v>86</v>
      </c>
      <c r="C31" s="224">
        <v>1.0927</v>
      </c>
      <c r="D31" s="224">
        <v>1.3566</v>
      </c>
      <c r="E31" s="224">
        <v>1.0906</v>
      </c>
      <c r="F31" s="224">
        <v>1.2117</v>
      </c>
      <c r="G31" s="224">
        <v>0.88630000000000009</v>
      </c>
      <c r="H31" s="224">
        <v>1.3058000000000001</v>
      </c>
      <c r="I31" s="224">
        <v>0.99010000000000009</v>
      </c>
      <c r="J31" s="224">
        <v>0.94400000000000006</v>
      </c>
      <c r="K31" s="224">
        <v>1.5302</v>
      </c>
      <c r="L31" s="224">
        <v>0.9889</v>
      </c>
      <c r="M31" s="224">
        <v>1.2745</v>
      </c>
      <c r="N31" s="224">
        <v>1.4137000000000002</v>
      </c>
      <c r="O31" s="224">
        <v>1.0502</v>
      </c>
      <c r="P31" s="224">
        <v>1.0184</v>
      </c>
      <c r="Q31" s="224">
        <v>1.3022</v>
      </c>
      <c r="R31" s="224">
        <v>0.92749999999999999</v>
      </c>
      <c r="S31" s="224">
        <v>1.2664</v>
      </c>
      <c r="T31" s="224">
        <v>0.96800000000000008</v>
      </c>
      <c r="U31" s="224">
        <v>1.0249000000000001</v>
      </c>
      <c r="V31" s="224">
        <v>1.2115</v>
      </c>
      <c r="W31" s="224">
        <v>1.0572000000000001</v>
      </c>
      <c r="X31" s="224">
        <v>1.2334000000000001</v>
      </c>
      <c r="Y31" s="224">
        <v>1.0022</v>
      </c>
      <c r="Z31" s="224">
        <v>0.95380000000000009</v>
      </c>
      <c r="AA31" s="224">
        <v>1.1643000000000001</v>
      </c>
      <c r="AB31" s="224">
        <v>1.0183</v>
      </c>
      <c r="AC31" s="224">
        <v>1.077</v>
      </c>
      <c r="AD31" s="224">
        <v>0.92300000000000004</v>
      </c>
      <c r="AE31" s="224">
        <v>1.0916000000000001</v>
      </c>
      <c r="AF31" s="224">
        <v>1.1902000000000001</v>
      </c>
      <c r="AG31" s="224">
        <v>0.96140000000000003</v>
      </c>
      <c r="AH31" s="224">
        <v>1.1872</v>
      </c>
      <c r="AI31" s="224">
        <v>1.1692</v>
      </c>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row>
    <row r="32" spans="1:94" s="2" customFormat="1" ht="12.75" x14ac:dyDescent="0.2">
      <c r="A32" s="259"/>
      <c r="B32" s="77" t="s">
        <v>88</v>
      </c>
      <c r="C32" s="222">
        <v>1.0901000000000001</v>
      </c>
      <c r="D32" s="222">
        <v>1.3868</v>
      </c>
      <c r="E32" s="222">
        <v>1.099</v>
      </c>
      <c r="F32" s="222">
        <v>1.0044999999999999</v>
      </c>
      <c r="G32" s="222">
        <v>0.90750000000000008</v>
      </c>
      <c r="H32" s="222">
        <v>1.1926000000000001</v>
      </c>
      <c r="I32" s="222">
        <v>0.9699000000000001</v>
      </c>
      <c r="J32" s="222">
        <v>0.95830000000000004</v>
      </c>
      <c r="K32" s="222">
        <v>1.5268000000000002</v>
      </c>
      <c r="L32" s="222">
        <v>1.0822000000000001</v>
      </c>
      <c r="M32" s="222">
        <v>1.2438</v>
      </c>
      <c r="N32" s="222">
        <v>1.2894000000000001</v>
      </c>
      <c r="O32" s="222">
        <v>1.0617000000000001</v>
      </c>
      <c r="P32" s="222">
        <v>1.0256000000000001</v>
      </c>
      <c r="Q32" s="222">
        <v>1.3081</v>
      </c>
      <c r="R32" s="222">
        <v>0.9264</v>
      </c>
      <c r="S32" s="222">
        <v>1.2104000000000001</v>
      </c>
      <c r="T32" s="222">
        <v>0.93160000000000009</v>
      </c>
      <c r="U32" s="222">
        <v>1.0676000000000001</v>
      </c>
      <c r="V32" s="222">
        <v>1.2052</v>
      </c>
      <c r="W32" s="222">
        <v>1.0551000000000001</v>
      </c>
      <c r="X32" s="222">
        <v>1.2117</v>
      </c>
      <c r="Y32" s="222">
        <v>1.0484</v>
      </c>
      <c r="Z32" s="222">
        <v>0.96690000000000009</v>
      </c>
      <c r="AA32" s="222">
        <v>1.1608000000000001</v>
      </c>
      <c r="AB32" s="222">
        <v>1.1496</v>
      </c>
      <c r="AC32" s="222">
        <v>1.0359</v>
      </c>
      <c r="AD32" s="222">
        <v>0.98530000000000006</v>
      </c>
      <c r="AE32" s="222">
        <v>1.1146</v>
      </c>
      <c r="AF32" s="222">
        <v>1.1089</v>
      </c>
      <c r="AG32" s="222">
        <v>0.9638000000000001</v>
      </c>
      <c r="AH32" s="222">
        <v>1.1340000000000001</v>
      </c>
      <c r="AI32" s="222">
        <v>1.0991</v>
      </c>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row>
    <row r="33" spans="1:94" s="2" customFormat="1" ht="12.75" x14ac:dyDescent="0.2">
      <c r="A33" s="259"/>
      <c r="B33" s="77" t="s">
        <v>89</v>
      </c>
      <c r="C33" s="222">
        <v>1.1072</v>
      </c>
      <c r="D33" s="222">
        <v>1.3658000000000001</v>
      </c>
      <c r="E33" s="222">
        <v>1.0823</v>
      </c>
      <c r="F33" s="222">
        <v>1.1849000000000001</v>
      </c>
      <c r="G33" s="222">
        <v>0.89180000000000004</v>
      </c>
      <c r="H33" s="222">
        <v>1.1428</v>
      </c>
      <c r="I33" s="222">
        <v>0.88</v>
      </c>
      <c r="J33" s="222">
        <v>0.97020000000000006</v>
      </c>
      <c r="K33" s="222">
        <v>1.5454000000000001</v>
      </c>
      <c r="L33" s="222">
        <v>0.99140000000000006</v>
      </c>
      <c r="M33" s="222">
        <v>1.1423000000000001</v>
      </c>
      <c r="N33" s="222">
        <v>1.3052000000000001</v>
      </c>
      <c r="O33" s="222">
        <v>1.1195000000000002</v>
      </c>
      <c r="P33" s="222">
        <v>1.0212000000000001</v>
      </c>
      <c r="Q33" s="222">
        <v>1.3453000000000002</v>
      </c>
      <c r="R33" s="222">
        <v>0.89410000000000001</v>
      </c>
      <c r="S33" s="222">
        <v>1.2206000000000001</v>
      </c>
      <c r="T33" s="222">
        <v>0.90810000000000002</v>
      </c>
      <c r="U33" s="222">
        <v>1.1778</v>
      </c>
      <c r="V33" s="222">
        <v>1.2487000000000001</v>
      </c>
      <c r="W33" s="222">
        <v>1.0553000000000001</v>
      </c>
      <c r="X33" s="222">
        <v>1.2812000000000001</v>
      </c>
      <c r="Y33" s="222">
        <v>1.1415</v>
      </c>
      <c r="Z33" s="222">
        <v>0.99040000000000006</v>
      </c>
      <c r="AA33" s="222">
        <v>1.2144000000000001</v>
      </c>
      <c r="AB33" s="222">
        <v>1.2362</v>
      </c>
      <c r="AC33" s="222">
        <v>1.2078</v>
      </c>
      <c r="AD33" s="222">
        <v>0.98940000000000006</v>
      </c>
      <c r="AE33" s="222">
        <v>1.1898</v>
      </c>
      <c r="AF33" s="222">
        <v>1.0821000000000001</v>
      </c>
      <c r="AG33" s="222">
        <v>1.0026000000000002</v>
      </c>
      <c r="AH33" s="222">
        <v>1.1486000000000001</v>
      </c>
      <c r="AI33" s="222">
        <v>1.1392</v>
      </c>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row>
    <row r="34" spans="1:94" s="2" customFormat="1" ht="12.75" x14ac:dyDescent="0.2">
      <c r="A34" s="263"/>
      <c r="B34" s="78" t="s">
        <v>90</v>
      </c>
      <c r="C34" s="223">
        <v>1.1317000000000002</v>
      </c>
      <c r="D34" s="223">
        <v>1.4381000000000002</v>
      </c>
      <c r="E34" s="223">
        <v>1.2281</v>
      </c>
      <c r="F34" s="223">
        <v>1.1177000000000001</v>
      </c>
      <c r="G34" s="223">
        <v>0.92120000000000002</v>
      </c>
      <c r="H34" s="223">
        <v>1.22</v>
      </c>
      <c r="I34" s="223">
        <v>0.97040000000000004</v>
      </c>
      <c r="J34" s="223">
        <v>0.9929</v>
      </c>
      <c r="K34" s="223">
        <v>1.5721000000000001</v>
      </c>
      <c r="L34" s="223">
        <v>0.99180000000000001</v>
      </c>
      <c r="M34" s="223">
        <v>1.2157</v>
      </c>
      <c r="N34" s="223">
        <v>1.3715000000000002</v>
      </c>
      <c r="O34" s="223">
        <v>1.1451</v>
      </c>
      <c r="P34" s="223">
        <v>1.0177</v>
      </c>
      <c r="Q34" s="223">
        <v>1.2947</v>
      </c>
      <c r="R34" s="223">
        <v>0.98710000000000009</v>
      </c>
      <c r="S34" s="223">
        <v>1.2269000000000001</v>
      </c>
      <c r="T34" s="223">
        <v>0.97610000000000008</v>
      </c>
      <c r="U34" s="223">
        <v>1.1107</v>
      </c>
      <c r="V34" s="223">
        <v>1.3155000000000001</v>
      </c>
      <c r="W34" s="223">
        <v>1.0395000000000001</v>
      </c>
      <c r="X34" s="223">
        <v>1.2535000000000001</v>
      </c>
      <c r="Y34" s="223">
        <v>1.1293</v>
      </c>
      <c r="Z34" s="223">
        <v>0.9899</v>
      </c>
      <c r="AA34" s="223">
        <v>1.2403</v>
      </c>
      <c r="AB34" s="223">
        <v>1.2241</v>
      </c>
      <c r="AC34" s="223">
        <v>1.1078000000000001</v>
      </c>
      <c r="AD34" s="223">
        <v>1.0496000000000001</v>
      </c>
      <c r="AE34" s="223">
        <v>1.2047000000000001</v>
      </c>
      <c r="AF34" s="223">
        <v>1.111</v>
      </c>
      <c r="AG34" s="223">
        <v>0.99730000000000008</v>
      </c>
      <c r="AH34" s="223">
        <v>1.2023000000000001</v>
      </c>
      <c r="AI34" s="223">
        <v>1.2083000000000002</v>
      </c>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row>
    <row r="35" spans="1:94" s="2" customFormat="1" ht="12.75" x14ac:dyDescent="0.2">
      <c r="A35" s="258">
        <v>2012</v>
      </c>
      <c r="B35" s="76" t="s">
        <v>86</v>
      </c>
      <c r="C35" s="224">
        <v>1.1123000000000001</v>
      </c>
      <c r="D35" s="224">
        <v>1.4014</v>
      </c>
      <c r="E35" s="224">
        <v>1.2724</v>
      </c>
      <c r="F35" s="224">
        <v>1.1555</v>
      </c>
      <c r="G35" s="224">
        <v>0.87060000000000004</v>
      </c>
      <c r="H35" s="224">
        <v>1.3345</v>
      </c>
      <c r="I35" s="224">
        <v>0.9113</v>
      </c>
      <c r="J35" s="224">
        <v>0.98820000000000008</v>
      </c>
      <c r="K35" s="224">
        <v>1.5743</v>
      </c>
      <c r="L35" s="224">
        <v>1.042</v>
      </c>
      <c r="M35" s="224">
        <v>1.2001000000000002</v>
      </c>
      <c r="N35" s="224">
        <v>1.3865000000000001</v>
      </c>
      <c r="O35" s="224">
        <v>1.1236000000000002</v>
      </c>
      <c r="P35" s="224">
        <v>1.0523</v>
      </c>
      <c r="Q35" s="224">
        <v>1.2057</v>
      </c>
      <c r="R35" s="224">
        <v>1.0121</v>
      </c>
      <c r="S35" s="224">
        <v>1.2333000000000001</v>
      </c>
      <c r="T35" s="224">
        <v>0.91180000000000005</v>
      </c>
      <c r="U35" s="224">
        <v>1.1328</v>
      </c>
      <c r="V35" s="224">
        <v>1.2916000000000001</v>
      </c>
      <c r="W35" s="224">
        <v>1.0230000000000001</v>
      </c>
      <c r="X35" s="224">
        <v>1.1446000000000001</v>
      </c>
      <c r="Y35" s="224">
        <v>1.0269000000000001</v>
      </c>
      <c r="Z35" s="224">
        <v>0.95469999999999999</v>
      </c>
      <c r="AA35" s="224">
        <v>1.2210000000000001</v>
      </c>
      <c r="AB35" s="224">
        <v>1.0699000000000001</v>
      </c>
      <c r="AC35" s="224">
        <v>1.1005</v>
      </c>
      <c r="AD35" s="224">
        <v>0.95110000000000006</v>
      </c>
      <c r="AE35" s="224">
        <v>1.1342000000000001</v>
      </c>
      <c r="AF35" s="224">
        <v>1.1268</v>
      </c>
      <c r="AG35" s="224">
        <v>0.96490000000000009</v>
      </c>
      <c r="AH35" s="224">
        <v>1.2070000000000001</v>
      </c>
      <c r="AI35" s="224">
        <v>1.202</v>
      </c>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row>
    <row r="36" spans="1:94" s="2" customFormat="1" ht="12.75" x14ac:dyDescent="0.2">
      <c r="A36" s="259"/>
      <c r="B36" s="77" t="s">
        <v>88</v>
      </c>
      <c r="C36" s="222">
        <v>1.0920000000000001</v>
      </c>
      <c r="D36" s="222">
        <v>1.3167</v>
      </c>
      <c r="E36" s="222">
        <v>1.2223000000000002</v>
      </c>
      <c r="F36" s="222">
        <v>1.2275</v>
      </c>
      <c r="G36" s="222">
        <v>0.87660000000000005</v>
      </c>
      <c r="H36" s="222">
        <v>1.3101</v>
      </c>
      <c r="I36" s="222">
        <v>0.86010000000000009</v>
      </c>
      <c r="J36" s="222">
        <v>0.99040000000000006</v>
      </c>
      <c r="K36" s="222">
        <v>1.4011</v>
      </c>
      <c r="L36" s="222">
        <v>1.0537000000000001</v>
      </c>
      <c r="M36" s="222">
        <v>1.2722</v>
      </c>
      <c r="N36" s="222">
        <v>1.3993</v>
      </c>
      <c r="O36" s="222">
        <v>1.0849</v>
      </c>
      <c r="P36" s="222">
        <v>1.0042</v>
      </c>
      <c r="Q36" s="222">
        <v>1.1891</v>
      </c>
      <c r="R36" s="222">
        <v>0.95100000000000007</v>
      </c>
      <c r="S36" s="222">
        <v>1.1648000000000001</v>
      </c>
      <c r="T36" s="222">
        <v>0.9194</v>
      </c>
      <c r="U36" s="222">
        <v>1.1356000000000002</v>
      </c>
      <c r="V36" s="222">
        <v>1.2390000000000001</v>
      </c>
      <c r="W36" s="222">
        <v>1.0138</v>
      </c>
      <c r="X36" s="222">
        <v>1.1908000000000001</v>
      </c>
      <c r="Y36" s="222">
        <v>1.0658000000000001</v>
      </c>
      <c r="Z36" s="222">
        <v>0.9971000000000001</v>
      </c>
      <c r="AA36" s="222">
        <v>1.2211000000000001</v>
      </c>
      <c r="AB36" s="222">
        <v>1.1818</v>
      </c>
      <c r="AC36" s="222">
        <v>1.1047</v>
      </c>
      <c r="AD36" s="222">
        <v>1.0389000000000002</v>
      </c>
      <c r="AE36" s="222">
        <v>1.1400000000000001</v>
      </c>
      <c r="AF36" s="222">
        <v>1.1395</v>
      </c>
      <c r="AG36" s="222">
        <v>0.8901</v>
      </c>
      <c r="AH36" s="222">
        <v>1.1367</v>
      </c>
      <c r="AI36" s="222">
        <v>1.1115000000000002</v>
      </c>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row>
    <row r="37" spans="1:94" s="2" customFormat="1" ht="12.75" x14ac:dyDescent="0.2">
      <c r="A37" s="259"/>
      <c r="B37" s="77" t="s">
        <v>89</v>
      </c>
      <c r="C37" s="222">
        <v>1.1460000000000001</v>
      </c>
      <c r="D37" s="222">
        <v>1.4234</v>
      </c>
      <c r="E37" s="222">
        <v>1.2139</v>
      </c>
      <c r="F37" s="222">
        <v>1.1954</v>
      </c>
      <c r="G37" s="222">
        <v>0.90100000000000002</v>
      </c>
      <c r="H37" s="222">
        <v>1.1964000000000001</v>
      </c>
      <c r="I37" s="222">
        <v>0.91200000000000003</v>
      </c>
      <c r="J37" s="222">
        <v>1.0021</v>
      </c>
      <c r="K37" s="222">
        <v>1.4431</v>
      </c>
      <c r="L37" s="222">
        <v>1.0677000000000001</v>
      </c>
      <c r="M37" s="222">
        <v>1.3495000000000001</v>
      </c>
      <c r="N37" s="222">
        <v>1.2816000000000001</v>
      </c>
      <c r="O37" s="222">
        <v>1.1964000000000001</v>
      </c>
      <c r="P37" s="222">
        <v>1.0513000000000001</v>
      </c>
      <c r="Q37" s="222">
        <v>1.2947</v>
      </c>
      <c r="R37" s="222">
        <v>1.0081</v>
      </c>
      <c r="S37" s="222">
        <v>1.2812000000000001</v>
      </c>
      <c r="T37" s="222">
        <v>1.0425</v>
      </c>
      <c r="U37" s="222">
        <v>1.2329000000000001</v>
      </c>
      <c r="V37" s="222">
        <v>1.4271</v>
      </c>
      <c r="W37" s="222">
        <v>1.0385</v>
      </c>
      <c r="X37" s="222">
        <v>1.2565</v>
      </c>
      <c r="Y37" s="222">
        <v>1.1288</v>
      </c>
      <c r="Z37" s="222">
        <v>0.98320000000000007</v>
      </c>
      <c r="AA37" s="222">
        <v>1.2576000000000001</v>
      </c>
      <c r="AB37" s="222">
        <v>1.327</v>
      </c>
      <c r="AC37" s="222">
        <v>1.1474</v>
      </c>
      <c r="AD37" s="222">
        <v>1.0226999999999999</v>
      </c>
      <c r="AE37" s="222">
        <v>1.2384000000000002</v>
      </c>
      <c r="AF37" s="222">
        <v>1.1751</v>
      </c>
      <c r="AG37" s="222">
        <v>1.0155000000000001</v>
      </c>
      <c r="AH37" s="222">
        <v>1.2005000000000001</v>
      </c>
      <c r="AI37" s="222">
        <v>1.1360000000000001</v>
      </c>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row>
    <row r="38" spans="1:94" s="2" customFormat="1" ht="12.75" x14ac:dyDescent="0.2">
      <c r="A38" s="263"/>
      <c r="B38" s="78" t="s">
        <v>90</v>
      </c>
      <c r="C38" s="223">
        <v>1.1645000000000001</v>
      </c>
      <c r="D38" s="223">
        <v>1.4134</v>
      </c>
      <c r="E38" s="223">
        <v>1.2198</v>
      </c>
      <c r="F38" s="223">
        <v>1.2382</v>
      </c>
      <c r="G38" s="223">
        <v>0.92110000000000003</v>
      </c>
      <c r="H38" s="223">
        <v>1.2713000000000001</v>
      </c>
      <c r="I38" s="223">
        <v>0.97210000000000008</v>
      </c>
      <c r="J38" s="223">
        <v>1.0177</v>
      </c>
      <c r="K38" s="223">
        <v>1.3868</v>
      </c>
      <c r="L38" s="223">
        <v>1.0542</v>
      </c>
      <c r="M38" s="223">
        <v>1.1898</v>
      </c>
      <c r="N38" s="223">
        <v>1.3388</v>
      </c>
      <c r="O38" s="223">
        <v>1.2073</v>
      </c>
      <c r="P38" s="223">
        <v>1.0532000000000001</v>
      </c>
      <c r="Q38" s="223">
        <v>1.3773</v>
      </c>
      <c r="R38" s="223">
        <v>1.0776000000000001</v>
      </c>
      <c r="S38" s="223">
        <v>1.4570000000000001</v>
      </c>
      <c r="T38" s="223">
        <v>1.0081</v>
      </c>
      <c r="U38" s="223">
        <v>1.2019</v>
      </c>
      <c r="V38" s="223">
        <v>1.4527000000000001</v>
      </c>
      <c r="W38" s="223">
        <v>1.0602</v>
      </c>
      <c r="X38" s="223">
        <v>1.2546000000000002</v>
      </c>
      <c r="Y38" s="223">
        <v>1.2410000000000001</v>
      </c>
      <c r="Z38" s="223">
        <v>1.0728</v>
      </c>
      <c r="AA38" s="223">
        <v>1.2374000000000001</v>
      </c>
      <c r="AB38" s="223">
        <v>1.1055000000000001</v>
      </c>
      <c r="AC38" s="223">
        <v>1.2102000000000002</v>
      </c>
      <c r="AD38" s="223">
        <v>1.0722</v>
      </c>
      <c r="AE38" s="223">
        <v>1.1738</v>
      </c>
      <c r="AF38" s="223">
        <v>1.1734</v>
      </c>
      <c r="AG38" s="223">
        <v>0.9758</v>
      </c>
      <c r="AH38" s="223">
        <v>1.2411000000000001</v>
      </c>
      <c r="AI38" s="223">
        <v>1.1780000000000002</v>
      </c>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row>
    <row r="39" spans="1:94" s="2" customFormat="1" ht="12.75" x14ac:dyDescent="0.2">
      <c r="A39" s="258">
        <v>2013</v>
      </c>
      <c r="B39" s="76" t="s">
        <v>86</v>
      </c>
      <c r="C39" s="224">
        <v>1.1375999999999999</v>
      </c>
      <c r="D39" s="224">
        <v>1.4125000000000001</v>
      </c>
      <c r="E39" s="224">
        <v>1.1508</v>
      </c>
      <c r="F39" s="224">
        <v>1.1357000000000002</v>
      </c>
      <c r="G39" s="224">
        <v>0.86030000000000006</v>
      </c>
      <c r="H39" s="224">
        <v>1.2549000000000001</v>
      </c>
      <c r="I39" s="224">
        <v>0.96550000000000002</v>
      </c>
      <c r="J39" s="224">
        <v>1.0044</v>
      </c>
      <c r="K39" s="224">
        <v>1.4401000000000002</v>
      </c>
      <c r="L39" s="224">
        <v>1.0530000000000002</v>
      </c>
      <c r="M39" s="224">
        <v>1.2925</v>
      </c>
      <c r="N39" s="224">
        <v>1.3546</v>
      </c>
      <c r="O39" s="224">
        <v>1.1191</v>
      </c>
      <c r="P39" s="224">
        <v>1.0909</v>
      </c>
      <c r="Q39" s="224">
        <v>1.3183</v>
      </c>
      <c r="R39" s="224">
        <v>1.0563</v>
      </c>
      <c r="S39" s="224">
        <v>1.2445000000000002</v>
      </c>
      <c r="T39" s="224">
        <v>1.0596000000000001</v>
      </c>
      <c r="U39" s="224">
        <v>1.0861000000000001</v>
      </c>
      <c r="V39" s="224">
        <v>1.4380000000000002</v>
      </c>
      <c r="W39" s="224">
        <v>1.0526</v>
      </c>
      <c r="X39" s="224">
        <v>1.1979</v>
      </c>
      <c r="Y39" s="224">
        <v>1.1034000000000002</v>
      </c>
      <c r="Z39" s="224">
        <v>1.0262</v>
      </c>
      <c r="AA39" s="224">
        <v>1.256</v>
      </c>
      <c r="AB39" s="224">
        <v>1.1093</v>
      </c>
      <c r="AC39" s="224">
        <v>1.0948</v>
      </c>
      <c r="AD39" s="224">
        <v>1.0785</v>
      </c>
      <c r="AE39" s="224">
        <v>1.169</v>
      </c>
      <c r="AF39" s="224">
        <v>1.1278000000000001</v>
      </c>
      <c r="AG39" s="224">
        <v>0.9657</v>
      </c>
      <c r="AH39" s="224">
        <v>1.2107000000000001</v>
      </c>
      <c r="AI39" s="224">
        <v>1.2464</v>
      </c>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row>
    <row r="40" spans="1:94" s="2" customFormat="1" ht="12.75" x14ac:dyDescent="0.2">
      <c r="A40" s="259"/>
      <c r="B40" s="77" t="s">
        <v>88</v>
      </c>
      <c r="C40" s="222">
        <v>1.1552</v>
      </c>
      <c r="D40" s="222">
        <v>1.3744000000000001</v>
      </c>
      <c r="E40" s="222">
        <v>1.1007</v>
      </c>
      <c r="F40" s="222">
        <v>1.2254</v>
      </c>
      <c r="G40" s="222">
        <v>0.8669</v>
      </c>
      <c r="H40" s="222">
        <v>1.1218000000000001</v>
      </c>
      <c r="I40" s="222">
        <v>0.99590000000000001</v>
      </c>
      <c r="J40" s="222">
        <v>1.0239</v>
      </c>
      <c r="K40" s="222">
        <v>1.3519000000000001</v>
      </c>
      <c r="L40" s="222">
        <v>1.1335</v>
      </c>
      <c r="M40" s="222">
        <v>1.3303</v>
      </c>
      <c r="N40" s="222">
        <v>1.4189000000000001</v>
      </c>
      <c r="O40" s="222">
        <v>1.1534</v>
      </c>
      <c r="P40" s="222">
        <v>1.0251000000000001</v>
      </c>
      <c r="Q40" s="222">
        <v>1.2812000000000001</v>
      </c>
      <c r="R40" s="222">
        <v>1.0921000000000001</v>
      </c>
      <c r="S40" s="222">
        <v>1.3584000000000001</v>
      </c>
      <c r="T40" s="222">
        <v>0.99680000000000002</v>
      </c>
      <c r="U40" s="222">
        <v>1.1519000000000001</v>
      </c>
      <c r="V40" s="222">
        <v>1.2710000000000001</v>
      </c>
      <c r="W40" s="222">
        <v>1.0721000000000001</v>
      </c>
      <c r="X40" s="222">
        <v>1.2994000000000001</v>
      </c>
      <c r="Y40" s="222">
        <v>1.1861000000000002</v>
      </c>
      <c r="Z40" s="222">
        <v>0.96140000000000003</v>
      </c>
      <c r="AA40" s="222">
        <v>1.2097</v>
      </c>
      <c r="AB40" s="222">
        <v>1.1687000000000001</v>
      </c>
      <c r="AC40" s="222">
        <v>0.99299999999999999</v>
      </c>
      <c r="AD40" s="222">
        <v>1.0586</v>
      </c>
      <c r="AE40" s="222">
        <v>1.1574</v>
      </c>
      <c r="AF40" s="222">
        <v>1.1705000000000001</v>
      </c>
      <c r="AG40" s="222">
        <v>0.9860000000000001</v>
      </c>
      <c r="AH40" s="222">
        <v>1.2589000000000001</v>
      </c>
      <c r="AI40" s="222">
        <v>1.1894</v>
      </c>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row>
    <row r="41" spans="1:94" s="2" customFormat="1" ht="12.75" x14ac:dyDescent="0.2">
      <c r="A41" s="259"/>
      <c r="B41" s="77" t="s">
        <v>89</v>
      </c>
      <c r="C41" s="222">
        <v>1.1717</v>
      </c>
      <c r="D41" s="222">
        <v>1.3742000000000001</v>
      </c>
      <c r="E41" s="222">
        <v>1.1777</v>
      </c>
      <c r="F41" s="222">
        <v>1.2953000000000001</v>
      </c>
      <c r="G41" s="222">
        <v>0.87560000000000004</v>
      </c>
      <c r="H41" s="222">
        <v>1.1457000000000002</v>
      </c>
      <c r="I41" s="222">
        <v>1.0638000000000001</v>
      </c>
      <c r="J41" s="222">
        <v>1.0090000000000001</v>
      </c>
      <c r="K41" s="222">
        <v>1.3284</v>
      </c>
      <c r="L41" s="222">
        <v>1.1438000000000001</v>
      </c>
      <c r="M41" s="222">
        <v>1.3511</v>
      </c>
      <c r="N41" s="222">
        <v>1.2828000000000002</v>
      </c>
      <c r="O41" s="222">
        <v>1.1231</v>
      </c>
      <c r="P41" s="222">
        <v>1.0504</v>
      </c>
      <c r="Q41" s="222">
        <v>1.3417000000000001</v>
      </c>
      <c r="R41" s="222">
        <v>1.1158000000000001</v>
      </c>
      <c r="S41" s="222">
        <v>1.4950000000000001</v>
      </c>
      <c r="T41" s="222">
        <v>1.0508</v>
      </c>
      <c r="U41" s="222">
        <v>1.1953</v>
      </c>
      <c r="V41" s="222">
        <v>1.4507000000000001</v>
      </c>
      <c r="W41" s="222">
        <v>1.0756000000000001</v>
      </c>
      <c r="X41" s="222">
        <v>1.2750000000000001</v>
      </c>
      <c r="Y41" s="222">
        <v>1.1891</v>
      </c>
      <c r="Z41" s="222">
        <v>1.0121</v>
      </c>
      <c r="AA41" s="222">
        <v>1.2022000000000002</v>
      </c>
      <c r="AB41" s="222">
        <v>1.2575000000000001</v>
      </c>
      <c r="AC41" s="222">
        <v>1.1062000000000001</v>
      </c>
      <c r="AD41" s="222">
        <v>1.0293000000000001</v>
      </c>
      <c r="AE41" s="222">
        <v>1.214</v>
      </c>
      <c r="AF41" s="222">
        <v>1.1195000000000002</v>
      </c>
      <c r="AG41" s="222">
        <v>1.0434000000000001</v>
      </c>
      <c r="AH41" s="222">
        <v>1.1713</v>
      </c>
      <c r="AI41" s="222">
        <v>1.1649</v>
      </c>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row>
    <row r="42" spans="1:94" s="2" customFormat="1" ht="12.75" x14ac:dyDescent="0.2">
      <c r="A42" s="263"/>
      <c r="B42" s="78" t="s">
        <v>90</v>
      </c>
      <c r="C42" s="223">
        <v>1.1677</v>
      </c>
      <c r="D42" s="223">
        <v>1.2793000000000001</v>
      </c>
      <c r="E42" s="223">
        <v>1.1057000000000001</v>
      </c>
      <c r="F42" s="223">
        <v>1.2302999999999999</v>
      </c>
      <c r="G42" s="223">
        <v>0.89440000000000008</v>
      </c>
      <c r="H42" s="223">
        <v>1.1742000000000001</v>
      </c>
      <c r="I42" s="223">
        <v>0.96830000000000005</v>
      </c>
      <c r="J42" s="223">
        <v>1.0352000000000001</v>
      </c>
      <c r="K42" s="223">
        <v>1.3177000000000001</v>
      </c>
      <c r="L42" s="223">
        <v>1.0836000000000001</v>
      </c>
      <c r="M42" s="223">
        <v>1.3619000000000001</v>
      </c>
      <c r="N42" s="223">
        <v>1.3011000000000001</v>
      </c>
      <c r="O42" s="223">
        <v>1.1553</v>
      </c>
      <c r="P42" s="223">
        <v>1.0477000000000001</v>
      </c>
      <c r="Q42" s="223">
        <v>1.3698000000000001</v>
      </c>
      <c r="R42" s="223">
        <v>1.0750999999999999</v>
      </c>
      <c r="S42" s="223">
        <v>1.5150000000000001</v>
      </c>
      <c r="T42" s="223">
        <v>1.0813000000000001</v>
      </c>
      <c r="U42" s="223">
        <v>1.1162000000000001</v>
      </c>
      <c r="V42" s="223">
        <v>1.4082000000000001</v>
      </c>
      <c r="W42" s="223">
        <v>1.1548</v>
      </c>
      <c r="X42" s="223">
        <v>1.2419</v>
      </c>
      <c r="Y42" s="223">
        <v>1.1749000000000001</v>
      </c>
      <c r="Z42" s="223">
        <v>1.0758000000000001</v>
      </c>
      <c r="AA42" s="223">
        <v>1.1723000000000001</v>
      </c>
      <c r="AB42" s="223">
        <v>1.1708000000000001</v>
      </c>
      <c r="AC42" s="223">
        <v>1.0979000000000001</v>
      </c>
      <c r="AD42" s="223">
        <v>1.0172000000000001</v>
      </c>
      <c r="AE42" s="223">
        <v>1.2123000000000002</v>
      </c>
      <c r="AF42" s="223">
        <v>1.1600000000000001</v>
      </c>
      <c r="AG42" s="223">
        <v>1.0182</v>
      </c>
      <c r="AH42" s="223">
        <v>1.2130000000000001</v>
      </c>
      <c r="AI42" s="223">
        <v>1.1780000000000002</v>
      </c>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row>
    <row r="43" spans="1:94" s="2" customFormat="1" ht="12.75" x14ac:dyDescent="0.2">
      <c r="A43" s="258">
        <v>2014</v>
      </c>
      <c r="B43" s="76" t="s">
        <v>86</v>
      </c>
      <c r="C43" s="224">
        <v>1.1693</v>
      </c>
      <c r="D43" s="224">
        <v>1.3462000000000001</v>
      </c>
      <c r="E43" s="224">
        <v>1.2544</v>
      </c>
      <c r="F43" s="224">
        <v>1.3680000000000001</v>
      </c>
      <c r="G43" s="224">
        <v>0.96220000000000006</v>
      </c>
      <c r="H43" s="224">
        <v>1.2643</v>
      </c>
      <c r="I43" s="224">
        <v>0.97950000000000004</v>
      </c>
      <c r="J43" s="224">
        <v>1.0246999999999999</v>
      </c>
      <c r="K43" s="224">
        <v>1.4223000000000001</v>
      </c>
      <c r="L43" s="224">
        <v>1.1237000000000001</v>
      </c>
      <c r="M43" s="224">
        <v>1.3472000000000002</v>
      </c>
      <c r="N43" s="224">
        <v>1.3170000000000002</v>
      </c>
      <c r="O43" s="224">
        <v>1.091</v>
      </c>
      <c r="P43" s="224">
        <v>1.0468999999999999</v>
      </c>
      <c r="Q43" s="224">
        <v>1.3441000000000001</v>
      </c>
      <c r="R43" s="224">
        <v>1.1005</v>
      </c>
      <c r="S43" s="224">
        <v>1.4144000000000001</v>
      </c>
      <c r="T43" s="224">
        <v>1.0885</v>
      </c>
      <c r="U43" s="224">
        <v>1.0708</v>
      </c>
      <c r="V43" s="224">
        <v>1.4537</v>
      </c>
      <c r="W43" s="224">
        <v>1.0851</v>
      </c>
      <c r="X43" s="224">
        <v>1.2706</v>
      </c>
      <c r="Y43" s="224">
        <v>1.109</v>
      </c>
      <c r="Z43" s="224">
        <v>1.0876000000000001</v>
      </c>
      <c r="AA43" s="224">
        <v>1.2193000000000001</v>
      </c>
      <c r="AB43" s="224">
        <v>1.1588000000000001</v>
      </c>
      <c r="AC43" s="224">
        <v>1.0173000000000001</v>
      </c>
      <c r="AD43" s="224">
        <v>0.99690000000000001</v>
      </c>
      <c r="AE43" s="224">
        <v>1.234</v>
      </c>
      <c r="AF43" s="224">
        <v>1.1716</v>
      </c>
      <c r="AG43" s="224">
        <v>1.0379</v>
      </c>
      <c r="AH43" s="224">
        <v>1.244</v>
      </c>
      <c r="AI43" s="224">
        <v>1.2234</v>
      </c>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row>
    <row r="44" spans="1:94" s="2" customFormat="1" ht="12.75" x14ac:dyDescent="0.2">
      <c r="A44" s="259"/>
      <c r="B44" s="77" t="s">
        <v>88</v>
      </c>
      <c r="C44" s="222">
        <v>1.1705000000000001</v>
      </c>
      <c r="D44" s="222">
        <v>1.3672</v>
      </c>
      <c r="E44" s="222">
        <v>1.2344000000000002</v>
      </c>
      <c r="F44" s="222">
        <v>1.4246000000000001</v>
      </c>
      <c r="G44" s="222">
        <v>0.9708</v>
      </c>
      <c r="H44" s="222">
        <v>1.177</v>
      </c>
      <c r="I44" s="222">
        <v>0.95620000000000005</v>
      </c>
      <c r="J44" s="222">
        <v>1.0513000000000001</v>
      </c>
      <c r="K44" s="222">
        <v>1.1795</v>
      </c>
      <c r="L44" s="222">
        <v>1.1464000000000001</v>
      </c>
      <c r="M44" s="222">
        <v>1.3880000000000001</v>
      </c>
      <c r="N44" s="222">
        <v>1.3115000000000001</v>
      </c>
      <c r="O44" s="222">
        <v>1.0675000000000001</v>
      </c>
      <c r="P44" s="222">
        <v>1.0367999999999999</v>
      </c>
      <c r="Q44" s="222">
        <v>1.3096000000000001</v>
      </c>
      <c r="R44" s="222">
        <v>1.1078000000000001</v>
      </c>
      <c r="S44" s="222">
        <v>1.4400000000000002</v>
      </c>
      <c r="T44" s="222">
        <v>1.0857000000000001</v>
      </c>
      <c r="U44" s="222">
        <v>1.1674</v>
      </c>
      <c r="V44" s="222">
        <v>1.4418</v>
      </c>
      <c r="W44" s="222">
        <v>1.0924</v>
      </c>
      <c r="X44" s="222">
        <v>1.2666000000000002</v>
      </c>
      <c r="Y44" s="222">
        <v>1.2006000000000001</v>
      </c>
      <c r="Z44" s="222">
        <v>1.0948</v>
      </c>
      <c r="AA44" s="222">
        <v>1.2132000000000001</v>
      </c>
      <c r="AB44" s="222">
        <v>1.3522000000000001</v>
      </c>
      <c r="AC44" s="222">
        <v>1.0779000000000001</v>
      </c>
      <c r="AD44" s="222">
        <v>0.9929</v>
      </c>
      <c r="AE44" s="222">
        <v>1.2217</v>
      </c>
      <c r="AF44" s="222">
        <v>1.2058</v>
      </c>
      <c r="AG44" s="222">
        <v>1.0274000000000001</v>
      </c>
      <c r="AH44" s="222">
        <v>1.2196</v>
      </c>
      <c r="AI44" s="222">
        <v>1.1814</v>
      </c>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row>
    <row r="45" spans="1:94" s="2" customFormat="1" ht="12.75" x14ac:dyDescent="0.2">
      <c r="A45" s="259"/>
      <c r="B45" s="77" t="s">
        <v>89</v>
      </c>
      <c r="C45" s="222">
        <v>1.1946000000000001</v>
      </c>
      <c r="D45" s="222">
        <v>1.3561000000000001</v>
      </c>
      <c r="E45" s="222">
        <v>1.3414000000000001</v>
      </c>
      <c r="F45" s="222">
        <v>1.4428000000000001</v>
      </c>
      <c r="G45" s="222">
        <v>0.98660000000000003</v>
      </c>
      <c r="H45" s="222">
        <v>1.1473</v>
      </c>
      <c r="I45" s="222">
        <v>0.96030000000000004</v>
      </c>
      <c r="J45" s="222">
        <v>1.0546</v>
      </c>
      <c r="K45" s="222">
        <v>1.2345000000000002</v>
      </c>
      <c r="L45" s="222">
        <v>1.2121</v>
      </c>
      <c r="M45" s="222">
        <v>1.3256000000000001</v>
      </c>
      <c r="N45" s="222">
        <v>1.3333000000000002</v>
      </c>
      <c r="O45" s="222">
        <v>1.1680000000000001</v>
      </c>
      <c r="P45" s="222">
        <v>1.0484</v>
      </c>
      <c r="Q45" s="222">
        <v>1.2717000000000001</v>
      </c>
      <c r="R45" s="222">
        <v>1.1158000000000001</v>
      </c>
      <c r="S45" s="222">
        <v>1.4991000000000001</v>
      </c>
      <c r="T45" s="222">
        <v>1.1511</v>
      </c>
      <c r="U45" s="222">
        <v>1.1840000000000002</v>
      </c>
      <c r="V45" s="222">
        <v>1.3793</v>
      </c>
      <c r="W45" s="222">
        <v>1.0905</v>
      </c>
      <c r="X45" s="222">
        <v>1.2811000000000001</v>
      </c>
      <c r="Y45" s="222">
        <v>1.2245000000000001</v>
      </c>
      <c r="Z45" s="222">
        <v>1.1173999999999999</v>
      </c>
      <c r="AA45" s="222">
        <v>1.2278</v>
      </c>
      <c r="AB45" s="222">
        <v>1.3512</v>
      </c>
      <c r="AC45" s="222">
        <v>1.1822000000000001</v>
      </c>
      <c r="AD45" s="222">
        <v>0.92180000000000006</v>
      </c>
      <c r="AE45" s="222">
        <v>1.3514000000000002</v>
      </c>
      <c r="AF45" s="222">
        <v>1.1636</v>
      </c>
      <c r="AG45" s="222">
        <v>1.0897000000000001</v>
      </c>
      <c r="AH45" s="222">
        <v>1.1969000000000001</v>
      </c>
      <c r="AI45" s="222">
        <v>1.226</v>
      </c>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row>
    <row r="46" spans="1:94" s="2" customFormat="1" ht="12.75" x14ac:dyDescent="0.2">
      <c r="A46" s="263"/>
      <c r="B46" s="78" t="s">
        <v>90</v>
      </c>
      <c r="C46" s="223">
        <v>1.2389000000000001</v>
      </c>
      <c r="D46" s="223">
        <v>1.3897000000000002</v>
      </c>
      <c r="E46" s="223">
        <v>1.4143000000000001</v>
      </c>
      <c r="F46" s="223">
        <v>1.3712</v>
      </c>
      <c r="G46" s="223">
        <v>1.0316000000000001</v>
      </c>
      <c r="H46" s="223">
        <v>1.2276</v>
      </c>
      <c r="I46" s="223">
        <v>1.1346000000000001</v>
      </c>
      <c r="J46" s="223">
        <v>1.0757000000000001</v>
      </c>
      <c r="K46" s="223">
        <v>1.3335000000000001</v>
      </c>
      <c r="L46" s="223">
        <v>1.3154000000000001</v>
      </c>
      <c r="M46" s="223">
        <v>1.3923000000000001</v>
      </c>
      <c r="N46" s="223">
        <v>1.3855000000000002</v>
      </c>
      <c r="O46" s="223">
        <v>1.135</v>
      </c>
      <c r="P46" s="223">
        <v>1.0286</v>
      </c>
      <c r="Q46" s="223">
        <v>1.4174</v>
      </c>
      <c r="R46" s="223">
        <v>1.1845000000000001</v>
      </c>
      <c r="S46" s="223">
        <v>1.4782000000000002</v>
      </c>
      <c r="T46" s="223">
        <v>1.1672</v>
      </c>
      <c r="U46" s="223">
        <v>1.2244000000000002</v>
      </c>
      <c r="V46" s="223">
        <v>1.4629000000000001</v>
      </c>
      <c r="W46" s="223">
        <v>1.1378000000000001</v>
      </c>
      <c r="X46" s="223">
        <v>1.3064</v>
      </c>
      <c r="Y46" s="223">
        <v>1.2775000000000001</v>
      </c>
      <c r="Z46" s="223">
        <v>1.2319</v>
      </c>
      <c r="AA46" s="223">
        <v>1.2263000000000002</v>
      </c>
      <c r="AB46" s="223">
        <v>1.2056</v>
      </c>
      <c r="AC46" s="223">
        <v>1.1615</v>
      </c>
      <c r="AD46" s="223">
        <v>0.96510000000000007</v>
      </c>
      <c r="AE46" s="223">
        <v>1.2773000000000001</v>
      </c>
      <c r="AF46" s="223">
        <v>1.1949000000000001</v>
      </c>
      <c r="AG46" s="223">
        <v>1.1916</v>
      </c>
      <c r="AH46" s="223">
        <v>1.2218</v>
      </c>
      <c r="AI46" s="223">
        <v>1.2685</v>
      </c>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row>
    <row r="47" spans="1:94" s="2" customFormat="1" ht="12.75" x14ac:dyDescent="0.2">
      <c r="A47" s="258">
        <v>2015</v>
      </c>
      <c r="B47" s="76" t="s">
        <v>86</v>
      </c>
      <c r="C47" s="224">
        <v>1.1954</v>
      </c>
      <c r="D47" s="224">
        <v>1.3654000000000002</v>
      </c>
      <c r="E47" s="224">
        <v>1.2641</v>
      </c>
      <c r="F47" s="224">
        <v>1.3434000000000001</v>
      </c>
      <c r="G47" s="224">
        <v>0.97260000000000002</v>
      </c>
      <c r="H47" s="224">
        <v>1.2796000000000001</v>
      </c>
      <c r="I47" s="224">
        <v>1.1076000000000001</v>
      </c>
      <c r="J47" s="224">
        <v>1.046</v>
      </c>
      <c r="K47" s="224">
        <v>1.3219000000000001</v>
      </c>
      <c r="L47" s="224">
        <v>1.2253000000000001</v>
      </c>
      <c r="M47" s="224">
        <v>1.3826000000000001</v>
      </c>
      <c r="N47" s="224">
        <v>1.3443000000000001</v>
      </c>
      <c r="O47" s="224">
        <v>1.113</v>
      </c>
      <c r="P47" s="224">
        <v>1.0096000000000001</v>
      </c>
      <c r="Q47" s="224">
        <v>1.4100000000000001</v>
      </c>
      <c r="R47" s="224">
        <v>1.1316000000000002</v>
      </c>
      <c r="S47" s="224">
        <v>1.4406000000000001</v>
      </c>
      <c r="T47" s="224">
        <v>1.0900000000000001</v>
      </c>
      <c r="U47" s="224">
        <v>1.2053</v>
      </c>
      <c r="V47" s="224">
        <v>1.4973000000000001</v>
      </c>
      <c r="W47" s="224">
        <v>1.0964</v>
      </c>
      <c r="X47" s="224">
        <v>1.2582</v>
      </c>
      <c r="Y47" s="224">
        <v>1.1108</v>
      </c>
      <c r="Z47" s="224">
        <v>1.1941000000000002</v>
      </c>
      <c r="AA47" s="224">
        <v>1.2521</v>
      </c>
      <c r="AB47" s="224">
        <v>1.0736000000000001</v>
      </c>
      <c r="AC47" s="224">
        <v>1.1580000000000001</v>
      </c>
      <c r="AD47" s="224">
        <v>0.95390000000000008</v>
      </c>
      <c r="AE47" s="224">
        <v>1.2719</v>
      </c>
      <c r="AF47" s="224">
        <v>1.1326000000000001</v>
      </c>
      <c r="AG47" s="224">
        <v>1.1006</v>
      </c>
      <c r="AH47" s="224">
        <v>1.1951000000000001</v>
      </c>
      <c r="AI47" s="224">
        <v>1.2579</v>
      </c>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row>
    <row r="48" spans="1:94" s="2" customFormat="1" ht="12.75" x14ac:dyDescent="0.2">
      <c r="A48" s="259"/>
      <c r="B48" s="77" t="s">
        <v>88</v>
      </c>
      <c r="C48" s="222">
        <v>1.2011000000000001</v>
      </c>
      <c r="D48" s="222">
        <v>1.3401000000000001</v>
      </c>
      <c r="E48" s="222">
        <v>1.2414000000000001</v>
      </c>
      <c r="F48" s="222">
        <v>1.1910000000000001</v>
      </c>
      <c r="G48" s="222">
        <v>0.96950000000000003</v>
      </c>
      <c r="H48" s="222">
        <v>1.1685000000000001</v>
      </c>
      <c r="I48" s="222">
        <v>1.1057000000000001</v>
      </c>
      <c r="J48" s="222">
        <v>1.0551000000000001</v>
      </c>
      <c r="K48" s="222">
        <v>1.2347000000000001</v>
      </c>
      <c r="L48" s="222">
        <v>1.2911000000000001</v>
      </c>
      <c r="M48" s="222">
        <v>1.2839</v>
      </c>
      <c r="N48" s="222">
        <v>1.3448</v>
      </c>
      <c r="O48" s="222">
        <v>1.1302000000000001</v>
      </c>
      <c r="P48" s="222">
        <v>1.0109000000000001</v>
      </c>
      <c r="Q48" s="222">
        <v>1.3102</v>
      </c>
      <c r="R48" s="222">
        <v>1.2064000000000001</v>
      </c>
      <c r="S48" s="222">
        <v>1.3848</v>
      </c>
      <c r="T48" s="222">
        <v>1.1226</v>
      </c>
      <c r="U48" s="222">
        <v>1.1712</v>
      </c>
      <c r="V48" s="222">
        <v>1.5001</v>
      </c>
      <c r="W48" s="222">
        <v>1.1102000000000001</v>
      </c>
      <c r="X48" s="222">
        <v>1.2898000000000001</v>
      </c>
      <c r="Y48" s="222">
        <v>1.2139</v>
      </c>
      <c r="Z48" s="222">
        <v>1.1429</v>
      </c>
      <c r="AA48" s="222">
        <v>1.2432000000000001</v>
      </c>
      <c r="AB48" s="222">
        <v>1.1644000000000001</v>
      </c>
      <c r="AC48" s="222">
        <v>1.0593000000000001</v>
      </c>
      <c r="AD48" s="222">
        <v>0.96779999999999999</v>
      </c>
      <c r="AE48" s="222">
        <v>1.2571000000000001</v>
      </c>
      <c r="AF48" s="222">
        <v>1.1604000000000001</v>
      </c>
      <c r="AG48" s="222">
        <v>1.1080000000000001</v>
      </c>
      <c r="AH48" s="222">
        <v>1.1723000000000001</v>
      </c>
      <c r="AI48" s="222">
        <v>1.2151000000000001</v>
      </c>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row>
    <row r="49" spans="1:94" s="2" customFormat="1" ht="12.75" x14ac:dyDescent="0.2">
      <c r="A49" s="259"/>
      <c r="B49" s="77" t="s">
        <v>89</v>
      </c>
      <c r="C49" s="222">
        <v>1.1861000000000002</v>
      </c>
      <c r="D49" s="222">
        <v>1.35</v>
      </c>
      <c r="E49" s="222">
        <v>1.3865000000000001</v>
      </c>
      <c r="F49" s="222">
        <v>1.2163000000000002</v>
      </c>
      <c r="G49" s="222">
        <v>0.96330000000000005</v>
      </c>
      <c r="H49" s="222">
        <v>1.2101</v>
      </c>
      <c r="I49" s="222">
        <v>1.1259000000000001</v>
      </c>
      <c r="J49" s="222">
        <v>1.0486</v>
      </c>
      <c r="K49" s="222">
        <v>1.2651000000000001</v>
      </c>
      <c r="L49" s="222">
        <v>1.0988</v>
      </c>
      <c r="M49" s="222">
        <v>1.2208000000000001</v>
      </c>
      <c r="N49" s="222">
        <v>1.3377000000000001</v>
      </c>
      <c r="O49" s="222">
        <v>1.1825000000000001</v>
      </c>
      <c r="P49" s="222">
        <v>0.95500000000000007</v>
      </c>
      <c r="Q49" s="222">
        <v>1.3264</v>
      </c>
      <c r="R49" s="222">
        <v>1.2227000000000001</v>
      </c>
      <c r="S49" s="222">
        <v>1.4396</v>
      </c>
      <c r="T49" s="222">
        <v>1.1600000000000001</v>
      </c>
      <c r="U49" s="222">
        <v>1.2331000000000001</v>
      </c>
      <c r="V49" s="222">
        <v>1.2724</v>
      </c>
      <c r="W49" s="222">
        <v>1.0966</v>
      </c>
      <c r="X49" s="222">
        <v>1.2355</v>
      </c>
      <c r="Y49" s="222">
        <v>1.1399000000000001</v>
      </c>
      <c r="Z49" s="222">
        <v>1.1302000000000001</v>
      </c>
      <c r="AA49" s="222">
        <v>1.2685</v>
      </c>
      <c r="AB49" s="222">
        <v>1.1821000000000002</v>
      </c>
      <c r="AC49" s="222">
        <v>1.1247</v>
      </c>
      <c r="AD49" s="222">
        <v>0.91380000000000006</v>
      </c>
      <c r="AE49" s="222">
        <v>1.2491000000000001</v>
      </c>
      <c r="AF49" s="222">
        <v>1.1415</v>
      </c>
      <c r="AG49" s="222">
        <v>1.0773000000000001</v>
      </c>
      <c r="AH49" s="222">
        <v>1.2108000000000001</v>
      </c>
      <c r="AI49" s="222">
        <v>1.153</v>
      </c>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row>
    <row r="50" spans="1:94" s="2" customFormat="1" ht="12.75" x14ac:dyDescent="0.2">
      <c r="A50" s="263"/>
      <c r="B50" s="78" t="s">
        <v>90</v>
      </c>
      <c r="C50" s="223">
        <v>1.1828000000000001</v>
      </c>
      <c r="D50" s="223">
        <v>1.2710000000000001</v>
      </c>
      <c r="E50" s="223">
        <v>1.2899</v>
      </c>
      <c r="F50" s="223">
        <v>1.1403000000000001</v>
      </c>
      <c r="G50" s="223">
        <v>0.93480000000000008</v>
      </c>
      <c r="H50" s="223">
        <v>1.2004000000000001</v>
      </c>
      <c r="I50" s="223">
        <v>1.1167</v>
      </c>
      <c r="J50" s="223">
        <v>1.0548999999999999</v>
      </c>
      <c r="K50" s="223">
        <v>1.1441000000000001</v>
      </c>
      <c r="L50" s="223">
        <v>1.2258</v>
      </c>
      <c r="M50" s="223">
        <v>1.2009000000000001</v>
      </c>
      <c r="N50" s="223">
        <v>1.292</v>
      </c>
      <c r="O50" s="223">
        <v>1.1551</v>
      </c>
      <c r="P50" s="223">
        <v>0.96790000000000009</v>
      </c>
      <c r="Q50" s="223">
        <v>1.2769000000000001</v>
      </c>
      <c r="R50" s="223">
        <v>1.2167000000000001</v>
      </c>
      <c r="S50" s="223">
        <v>1.4101000000000001</v>
      </c>
      <c r="T50" s="223">
        <v>1.2113</v>
      </c>
      <c r="U50" s="223">
        <v>1.1788000000000001</v>
      </c>
      <c r="V50" s="223">
        <v>1.3006</v>
      </c>
      <c r="W50" s="223">
        <v>1.0506</v>
      </c>
      <c r="X50" s="223">
        <v>1.2550000000000001</v>
      </c>
      <c r="Y50" s="223">
        <v>1.1261000000000001</v>
      </c>
      <c r="Z50" s="223">
        <v>1.079</v>
      </c>
      <c r="AA50" s="223">
        <v>1.1921000000000002</v>
      </c>
      <c r="AB50" s="223">
        <v>1.1719000000000002</v>
      </c>
      <c r="AC50" s="223">
        <v>1.0965</v>
      </c>
      <c r="AD50" s="223">
        <v>0.99150000000000005</v>
      </c>
      <c r="AE50" s="223">
        <v>1.2210000000000001</v>
      </c>
      <c r="AF50" s="223">
        <v>1.0952</v>
      </c>
      <c r="AG50" s="223">
        <v>1.1162000000000001</v>
      </c>
      <c r="AH50" s="223">
        <v>1.2326000000000001</v>
      </c>
      <c r="AI50" s="223">
        <v>1.1572</v>
      </c>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row>
    <row r="51" spans="1:94" s="2" customFormat="1" ht="12.75" x14ac:dyDescent="0.2">
      <c r="A51" s="258">
        <v>2016</v>
      </c>
      <c r="B51" s="76" t="s">
        <v>86</v>
      </c>
      <c r="C51" s="224">
        <v>1.1713</v>
      </c>
      <c r="D51" s="224">
        <v>1.2970000000000002</v>
      </c>
      <c r="E51" s="224">
        <v>1.2529000000000001</v>
      </c>
      <c r="F51" s="224">
        <v>1.2008000000000001</v>
      </c>
      <c r="G51" s="224">
        <v>0.93380000000000007</v>
      </c>
      <c r="H51" s="224">
        <v>1.1861000000000002</v>
      </c>
      <c r="I51" s="224">
        <v>1.1076000000000001</v>
      </c>
      <c r="J51" s="224">
        <v>1.0209000000000001</v>
      </c>
      <c r="K51" s="224">
        <v>1.2144000000000001</v>
      </c>
      <c r="L51" s="224">
        <v>1.1879</v>
      </c>
      <c r="M51" s="224">
        <v>1.1445000000000001</v>
      </c>
      <c r="N51" s="224">
        <v>1.198</v>
      </c>
      <c r="O51" s="224">
        <v>1.1333</v>
      </c>
      <c r="P51" s="224">
        <v>1.0016</v>
      </c>
      <c r="Q51" s="224">
        <v>1.2370000000000001</v>
      </c>
      <c r="R51" s="224">
        <v>1.2046000000000001</v>
      </c>
      <c r="S51" s="224">
        <v>1.3836000000000002</v>
      </c>
      <c r="T51" s="224">
        <v>1.1435999999999999</v>
      </c>
      <c r="U51" s="224">
        <v>1.1328</v>
      </c>
      <c r="V51" s="224">
        <v>1.353</v>
      </c>
      <c r="W51" s="224">
        <v>1.0964</v>
      </c>
      <c r="X51" s="224">
        <v>1.2337</v>
      </c>
      <c r="Y51" s="224">
        <v>1.0407999999999999</v>
      </c>
      <c r="Z51" s="224">
        <v>1.0065999999999999</v>
      </c>
      <c r="AA51" s="224">
        <v>1.2190000000000001</v>
      </c>
      <c r="AB51" s="224">
        <v>1.1556999999999999</v>
      </c>
      <c r="AC51" s="224">
        <v>1.2101</v>
      </c>
      <c r="AD51" s="224">
        <v>0.99030000000000007</v>
      </c>
      <c r="AE51" s="224">
        <v>1.2046000000000001</v>
      </c>
      <c r="AF51" s="224">
        <v>1.1138000000000001</v>
      </c>
      <c r="AG51" s="224">
        <v>1.1375</v>
      </c>
      <c r="AH51" s="224">
        <v>1.2425000000000002</v>
      </c>
      <c r="AI51" s="224">
        <v>1.2101</v>
      </c>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row>
    <row r="52" spans="1:94" s="2" customFormat="1" ht="12.75" x14ac:dyDescent="0.2">
      <c r="A52" s="259"/>
      <c r="B52" s="77" t="s">
        <v>88</v>
      </c>
      <c r="C52" s="222">
        <v>1.1441000000000001</v>
      </c>
      <c r="D52" s="222">
        <v>1.2665</v>
      </c>
      <c r="E52" s="222">
        <v>1.1804000000000001</v>
      </c>
      <c r="F52" s="222">
        <v>1.2444</v>
      </c>
      <c r="G52" s="222">
        <v>0.95040000000000002</v>
      </c>
      <c r="H52" s="222">
        <v>1.2086000000000001</v>
      </c>
      <c r="I52" s="222">
        <v>1.107</v>
      </c>
      <c r="J52" s="222">
        <v>1.0316000000000001</v>
      </c>
      <c r="K52" s="222">
        <v>1.0213000000000001</v>
      </c>
      <c r="L52" s="222">
        <v>1.2328000000000001</v>
      </c>
      <c r="M52" s="222">
        <v>1.1279000000000001</v>
      </c>
      <c r="N52" s="222">
        <v>1.1726000000000001</v>
      </c>
      <c r="O52" s="222">
        <v>1.1414</v>
      </c>
      <c r="P52" s="222">
        <v>1.0068000000000001</v>
      </c>
      <c r="Q52" s="222">
        <v>1.2370000000000001</v>
      </c>
      <c r="R52" s="222">
        <v>1.1219000000000001</v>
      </c>
      <c r="S52" s="222">
        <v>1.3195000000000001</v>
      </c>
      <c r="T52" s="222">
        <v>1.1264000000000001</v>
      </c>
      <c r="U52" s="222">
        <v>1.1414</v>
      </c>
      <c r="V52" s="222">
        <v>1.2917000000000001</v>
      </c>
      <c r="W52" s="222">
        <v>1.0543</v>
      </c>
      <c r="X52" s="222">
        <v>1.1927000000000001</v>
      </c>
      <c r="Y52" s="222">
        <v>1.0718000000000001</v>
      </c>
      <c r="Z52" s="222">
        <v>0.99650000000000005</v>
      </c>
      <c r="AA52" s="222">
        <v>1.2299</v>
      </c>
      <c r="AB52" s="222">
        <v>1.1978</v>
      </c>
      <c r="AC52" s="222">
        <v>1.1025</v>
      </c>
      <c r="AD52" s="222">
        <v>0.97940000000000005</v>
      </c>
      <c r="AE52" s="222">
        <v>1.1795</v>
      </c>
      <c r="AF52" s="222">
        <v>1.0550000000000002</v>
      </c>
      <c r="AG52" s="222">
        <v>1.1201000000000001</v>
      </c>
      <c r="AH52" s="222">
        <v>1.1917</v>
      </c>
      <c r="AI52" s="222">
        <v>1.0975000000000001</v>
      </c>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row>
    <row r="53" spans="1:94" s="2" customFormat="1" ht="12.75" x14ac:dyDescent="0.2">
      <c r="A53" s="259"/>
      <c r="B53" s="77" t="s">
        <v>89</v>
      </c>
      <c r="C53" s="222">
        <v>1.121</v>
      </c>
      <c r="D53" s="222">
        <v>1.1603000000000001</v>
      </c>
      <c r="E53" s="222">
        <v>1.1301000000000001</v>
      </c>
      <c r="F53" s="222">
        <v>1.2279</v>
      </c>
      <c r="G53" s="222">
        <v>0.92660000000000009</v>
      </c>
      <c r="H53" s="222">
        <v>1.0845</v>
      </c>
      <c r="I53" s="222">
        <v>1.0143</v>
      </c>
      <c r="J53" s="222">
        <v>1.0182</v>
      </c>
      <c r="K53" s="222">
        <v>0.9971000000000001</v>
      </c>
      <c r="L53" s="222">
        <v>1.1791</v>
      </c>
      <c r="M53" s="222">
        <v>1.0785</v>
      </c>
      <c r="N53" s="222">
        <v>1.2366000000000001</v>
      </c>
      <c r="O53" s="222">
        <v>1.137</v>
      </c>
      <c r="P53" s="222">
        <v>0.88480000000000003</v>
      </c>
      <c r="Q53" s="222">
        <v>1.1985000000000001</v>
      </c>
      <c r="R53" s="222">
        <v>1.1024</v>
      </c>
      <c r="S53" s="222">
        <v>1.3278000000000001</v>
      </c>
      <c r="T53" s="222">
        <v>1.1049</v>
      </c>
      <c r="U53" s="222">
        <v>1.1171</v>
      </c>
      <c r="V53" s="222">
        <v>1.1905000000000001</v>
      </c>
      <c r="W53" s="222">
        <v>1.1014000000000002</v>
      </c>
      <c r="X53" s="222">
        <v>1.1683000000000001</v>
      </c>
      <c r="Y53" s="222">
        <v>1.141</v>
      </c>
      <c r="Z53" s="222">
        <v>0.95040000000000002</v>
      </c>
      <c r="AA53" s="222">
        <v>1.103</v>
      </c>
      <c r="AB53" s="222">
        <v>1.1951000000000001</v>
      </c>
      <c r="AC53" s="222">
        <v>1.1813</v>
      </c>
      <c r="AD53" s="222">
        <v>1.0130000000000001</v>
      </c>
      <c r="AE53" s="222">
        <v>1.1286</v>
      </c>
      <c r="AF53" s="222">
        <v>1.0620000000000001</v>
      </c>
      <c r="AG53" s="222">
        <v>1.0978000000000001</v>
      </c>
      <c r="AH53" s="222">
        <v>1.1525000000000001</v>
      </c>
      <c r="AI53" s="222">
        <v>1.0729</v>
      </c>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row>
    <row r="54" spans="1:94" s="2" customFormat="1" ht="12.75" x14ac:dyDescent="0.2">
      <c r="A54" s="263"/>
      <c r="B54" s="78" t="s">
        <v>90</v>
      </c>
      <c r="C54" s="223">
        <v>1.1307</v>
      </c>
      <c r="D54" s="223">
        <v>1.1593</v>
      </c>
      <c r="E54" s="223">
        <v>1.1445000000000001</v>
      </c>
      <c r="F54" s="223">
        <v>1.1976</v>
      </c>
      <c r="G54" s="223">
        <v>0.89640000000000009</v>
      </c>
      <c r="H54" s="223">
        <v>1.1406000000000001</v>
      </c>
      <c r="I54" s="223">
        <v>1.0377000000000001</v>
      </c>
      <c r="J54" s="223">
        <v>1.0568</v>
      </c>
      <c r="K54" s="223">
        <v>0.94740000000000002</v>
      </c>
      <c r="L54" s="223">
        <v>1.1205000000000001</v>
      </c>
      <c r="M54" s="223">
        <v>1.0575000000000001</v>
      </c>
      <c r="N54" s="223">
        <v>1.1860000000000002</v>
      </c>
      <c r="O54" s="223">
        <v>1.1744000000000001</v>
      </c>
      <c r="P54" s="223">
        <v>0.93870000000000009</v>
      </c>
      <c r="Q54" s="223">
        <v>1.1885000000000001</v>
      </c>
      <c r="R54" s="223">
        <v>1.1164000000000001</v>
      </c>
      <c r="S54" s="223">
        <v>1.3941000000000001</v>
      </c>
      <c r="T54" s="223">
        <v>1.1219000000000001</v>
      </c>
      <c r="U54" s="223">
        <v>1.0631000000000002</v>
      </c>
      <c r="V54" s="223">
        <v>1.1522000000000001</v>
      </c>
      <c r="W54" s="223">
        <v>1.0905</v>
      </c>
      <c r="X54" s="223">
        <v>1.2055</v>
      </c>
      <c r="Y54" s="223">
        <v>1.1400000000000001</v>
      </c>
      <c r="Z54" s="223">
        <v>1.0412000000000001</v>
      </c>
      <c r="AA54" s="223">
        <v>1.2147000000000001</v>
      </c>
      <c r="AB54" s="223">
        <v>0.9536</v>
      </c>
      <c r="AC54" s="223">
        <v>1.0747</v>
      </c>
      <c r="AD54" s="223">
        <v>1.0982000000000001</v>
      </c>
      <c r="AE54" s="223">
        <v>1.1362000000000001</v>
      </c>
      <c r="AF54" s="223">
        <v>1.0756000000000001</v>
      </c>
      <c r="AG54" s="223">
        <v>1.1443000000000001</v>
      </c>
      <c r="AH54" s="223">
        <v>1.1124000000000001</v>
      </c>
      <c r="AI54" s="223">
        <v>1.1248</v>
      </c>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row>
    <row r="55" spans="1:94" s="2" customFormat="1" ht="12.75" x14ac:dyDescent="0.2">
      <c r="A55" s="258">
        <v>2017</v>
      </c>
      <c r="B55" s="76" t="s">
        <v>86</v>
      </c>
      <c r="C55" s="224">
        <v>1.0962000000000001</v>
      </c>
      <c r="D55" s="224">
        <v>1.1709000000000001</v>
      </c>
      <c r="E55" s="224">
        <v>1.1905000000000001</v>
      </c>
      <c r="F55" s="224">
        <v>1.0342</v>
      </c>
      <c r="G55" s="224">
        <v>0.94810000000000005</v>
      </c>
      <c r="H55" s="224">
        <v>1.0463</v>
      </c>
      <c r="I55" s="224">
        <v>1.0192000000000001</v>
      </c>
      <c r="J55" s="224">
        <v>1.0272000000000001</v>
      </c>
      <c r="K55" s="224">
        <v>0.97120000000000006</v>
      </c>
      <c r="L55" s="224">
        <v>1.0851</v>
      </c>
      <c r="M55" s="224">
        <v>1.0786</v>
      </c>
      <c r="N55" s="224">
        <v>1.0906</v>
      </c>
      <c r="O55" s="224">
        <v>1.0704</v>
      </c>
      <c r="P55" s="224">
        <v>1.1447000000000001</v>
      </c>
      <c r="Q55" s="224">
        <v>0.99020000000000008</v>
      </c>
      <c r="R55" s="224">
        <v>1.0518000000000001</v>
      </c>
      <c r="S55" s="224">
        <v>1.2543</v>
      </c>
      <c r="T55" s="224">
        <v>1.0533000000000001</v>
      </c>
      <c r="U55" s="224">
        <v>1.0492000000000001</v>
      </c>
      <c r="V55" s="224">
        <v>1.1637999999999999</v>
      </c>
      <c r="W55" s="224">
        <v>1.1046</v>
      </c>
      <c r="X55" s="224">
        <v>1.1930000000000001</v>
      </c>
      <c r="Y55" s="224">
        <v>1.1153</v>
      </c>
      <c r="Z55" s="224">
        <v>1.0161</v>
      </c>
      <c r="AA55" s="224">
        <v>1.1464000000000001</v>
      </c>
      <c r="AB55" s="224">
        <v>1.0071000000000001</v>
      </c>
      <c r="AC55" s="224">
        <v>1.1016000000000001</v>
      </c>
      <c r="AD55" s="224">
        <v>1.0817000000000001</v>
      </c>
      <c r="AE55" s="224">
        <v>1.1836</v>
      </c>
      <c r="AF55" s="224">
        <v>1.0406</v>
      </c>
      <c r="AG55" s="224">
        <v>1.0825</v>
      </c>
      <c r="AH55" s="224">
        <v>1.1420000000000001</v>
      </c>
      <c r="AI55" s="224">
        <v>1.1614</v>
      </c>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row>
    <row r="56" spans="1:94" s="2" customFormat="1" ht="12.75" x14ac:dyDescent="0.2">
      <c r="A56" s="259"/>
      <c r="B56" s="77" t="s">
        <v>88</v>
      </c>
      <c r="C56" s="222">
        <v>1.1337000000000002</v>
      </c>
      <c r="D56" s="222">
        <v>1.2243000000000002</v>
      </c>
      <c r="E56" s="222">
        <v>1.2837000000000001</v>
      </c>
      <c r="F56" s="222">
        <v>1.1151</v>
      </c>
      <c r="G56" s="222">
        <v>1.0468999999999999</v>
      </c>
      <c r="H56" s="222">
        <v>1.1540000000000001</v>
      </c>
      <c r="I56" s="222">
        <v>1.1444000000000001</v>
      </c>
      <c r="J56" s="222">
        <v>1.0418000000000001</v>
      </c>
      <c r="K56" s="222">
        <v>1.0833000000000002</v>
      </c>
      <c r="L56" s="222">
        <v>1.0648</v>
      </c>
      <c r="M56" s="222">
        <v>1.1005</v>
      </c>
      <c r="N56" s="222">
        <v>1.1113999999999999</v>
      </c>
      <c r="O56" s="222">
        <v>1.1556999999999999</v>
      </c>
      <c r="P56" s="222">
        <v>1.0170000000000001</v>
      </c>
      <c r="Q56" s="222">
        <v>1.0728</v>
      </c>
      <c r="R56" s="222">
        <v>1.1489</v>
      </c>
      <c r="S56" s="222">
        <v>1.369</v>
      </c>
      <c r="T56" s="222">
        <v>1.1025</v>
      </c>
      <c r="U56" s="222">
        <v>1.0723</v>
      </c>
      <c r="V56" s="222">
        <v>1.2595000000000001</v>
      </c>
      <c r="W56" s="222">
        <v>1.1061000000000001</v>
      </c>
      <c r="X56" s="222">
        <v>1.1620000000000001</v>
      </c>
      <c r="Y56" s="222">
        <v>1.2438</v>
      </c>
      <c r="Z56" s="222">
        <v>1.0498000000000001</v>
      </c>
      <c r="AA56" s="222">
        <v>1.0915000000000001</v>
      </c>
      <c r="AB56" s="222">
        <v>1.1252</v>
      </c>
      <c r="AC56" s="222">
        <v>0.99150000000000005</v>
      </c>
      <c r="AD56" s="222">
        <v>1.1735</v>
      </c>
      <c r="AE56" s="222">
        <v>1.1927000000000001</v>
      </c>
      <c r="AF56" s="222">
        <v>1.0699000000000001</v>
      </c>
      <c r="AG56" s="222">
        <v>1.1200000000000001</v>
      </c>
      <c r="AH56" s="222">
        <v>1.1512</v>
      </c>
      <c r="AI56" s="222">
        <v>1.0325</v>
      </c>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row>
    <row r="57" spans="1:94" s="2" customFormat="1" ht="12.75" x14ac:dyDescent="0.2">
      <c r="A57" s="259"/>
      <c r="B57" s="77" t="s">
        <v>89</v>
      </c>
      <c r="C57" s="222">
        <v>1.163</v>
      </c>
      <c r="D57" s="222">
        <v>1.2751000000000001</v>
      </c>
      <c r="E57" s="222">
        <v>1.3087</v>
      </c>
      <c r="F57" s="222">
        <v>1.2285000000000001</v>
      </c>
      <c r="G57" s="222">
        <v>1.0362</v>
      </c>
      <c r="H57" s="222">
        <v>1.1789000000000001</v>
      </c>
      <c r="I57" s="222">
        <v>1.0615000000000001</v>
      </c>
      <c r="J57" s="222">
        <v>1.0737000000000001</v>
      </c>
      <c r="K57" s="222">
        <v>1.0957000000000001</v>
      </c>
      <c r="L57" s="222">
        <v>1.1849000000000001</v>
      </c>
      <c r="M57" s="222">
        <v>1.1034000000000002</v>
      </c>
      <c r="N57" s="222">
        <v>1.1335</v>
      </c>
      <c r="O57" s="222">
        <v>1.1950000000000001</v>
      </c>
      <c r="P57" s="222">
        <v>1.1051</v>
      </c>
      <c r="Q57" s="222">
        <v>1.0789</v>
      </c>
      <c r="R57" s="222">
        <v>1.1202000000000001</v>
      </c>
      <c r="S57" s="222">
        <v>1.4057000000000002</v>
      </c>
      <c r="T57" s="222">
        <v>1.1217000000000001</v>
      </c>
      <c r="U57" s="222">
        <v>1.1543000000000001</v>
      </c>
      <c r="V57" s="222">
        <v>1.2459</v>
      </c>
      <c r="W57" s="222">
        <v>1.1313</v>
      </c>
      <c r="X57" s="222">
        <v>1.2429000000000001</v>
      </c>
      <c r="Y57" s="222">
        <v>1.2554000000000001</v>
      </c>
      <c r="Z57" s="222">
        <v>0.98710000000000009</v>
      </c>
      <c r="AA57" s="222">
        <v>1.0728</v>
      </c>
      <c r="AB57" s="222">
        <v>1.0742</v>
      </c>
      <c r="AC57" s="222">
        <v>1.1388</v>
      </c>
      <c r="AD57" s="222">
        <v>1.2475000000000001</v>
      </c>
      <c r="AE57" s="222">
        <v>1.2048000000000001</v>
      </c>
      <c r="AF57" s="222">
        <v>1.0424</v>
      </c>
      <c r="AG57" s="222">
        <v>1.1681000000000001</v>
      </c>
      <c r="AH57" s="222">
        <v>1.1580000000000001</v>
      </c>
      <c r="AI57" s="222">
        <v>1.0986</v>
      </c>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row>
    <row r="58" spans="1:94" s="2" customFormat="1" ht="12.75" x14ac:dyDescent="0.2">
      <c r="A58" s="263"/>
      <c r="B58" s="78" t="s">
        <v>90</v>
      </c>
      <c r="C58" s="223">
        <v>1.1591</v>
      </c>
      <c r="D58" s="223">
        <v>1.2612000000000001</v>
      </c>
      <c r="E58" s="223">
        <v>1.2404000000000002</v>
      </c>
      <c r="F58" s="223">
        <v>1.1023000000000001</v>
      </c>
      <c r="G58" s="223">
        <v>0.9929</v>
      </c>
      <c r="H58" s="223">
        <v>1.1362000000000001</v>
      </c>
      <c r="I58" s="223">
        <v>1.0165</v>
      </c>
      <c r="J58" s="223">
        <v>1.0821000000000001</v>
      </c>
      <c r="K58" s="223">
        <v>1.0467</v>
      </c>
      <c r="L58" s="223">
        <v>1.3497000000000001</v>
      </c>
      <c r="M58" s="223">
        <v>1.1379000000000001</v>
      </c>
      <c r="N58" s="223">
        <v>1.1401000000000001</v>
      </c>
      <c r="O58" s="223">
        <v>1.1853</v>
      </c>
      <c r="P58" s="223">
        <v>1.1142000000000001</v>
      </c>
      <c r="Q58" s="223">
        <v>1.1357000000000002</v>
      </c>
      <c r="R58" s="223">
        <v>1.1306</v>
      </c>
      <c r="S58" s="223">
        <v>1.2982</v>
      </c>
      <c r="T58" s="223">
        <v>1.1333</v>
      </c>
      <c r="U58" s="223">
        <v>1.0324</v>
      </c>
      <c r="V58" s="223">
        <v>1.2316</v>
      </c>
      <c r="W58" s="223">
        <v>1.1355</v>
      </c>
      <c r="X58" s="223">
        <v>1.1733</v>
      </c>
      <c r="Y58" s="223">
        <v>1.2070000000000001</v>
      </c>
      <c r="Z58" s="223">
        <v>1.0744</v>
      </c>
      <c r="AA58" s="223">
        <v>1.0881000000000001</v>
      </c>
      <c r="AB58" s="223">
        <v>1.038</v>
      </c>
      <c r="AC58" s="223">
        <v>0.99010000000000009</v>
      </c>
      <c r="AD58" s="223">
        <v>1.2411000000000001</v>
      </c>
      <c r="AE58" s="223">
        <v>1.2195</v>
      </c>
      <c r="AF58" s="223">
        <v>1.0304</v>
      </c>
      <c r="AG58" s="223">
        <v>1.1451</v>
      </c>
      <c r="AH58" s="223">
        <v>1.1861000000000002</v>
      </c>
      <c r="AI58" s="223">
        <v>1.0484</v>
      </c>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row>
    <row r="59" spans="1:94" s="2" customFormat="1" ht="12.75" x14ac:dyDescent="0.2">
      <c r="A59" s="258">
        <v>2018</v>
      </c>
      <c r="B59" s="76" t="s">
        <v>86</v>
      </c>
      <c r="C59" s="224">
        <v>1.1102000000000001</v>
      </c>
      <c r="D59" s="224">
        <v>1.2118</v>
      </c>
      <c r="E59" s="224">
        <v>1.1476</v>
      </c>
      <c r="F59" s="224">
        <v>1.2031000000000001</v>
      </c>
      <c r="G59" s="224">
        <v>1.0197000000000001</v>
      </c>
      <c r="H59" s="224">
        <v>1.1389</v>
      </c>
      <c r="I59" s="224">
        <v>1.0288000000000002</v>
      </c>
      <c r="J59" s="224">
        <v>1.0398000000000001</v>
      </c>
      <c r="K59" s="224">
        <v>1.0917000000000001</v>
      </c>
      <c r="L59" s="224">
        <v>1.1073</v>
      </c>
      <c r="M59" s="224">
        <v>1.1620000000000001</v>
      </c>
      <c r="N59" s="224">
        <v>0.96850000000000003</v>
      </c>
      <c r="O59" s="224">
        <v>1.1629</v>
      </c>
      <c r="P59" s="224">
        <v>1.0669999999999999</v>
      </c>
      <c r="Q59" s="224">
        <v>1.0485</v>
      </c>
      <c r="R59" s="224">
        <v>1.0855000000000001</v>
      </c>
      <c r="S59" s="224">
        <v>1.2710000000000001</v>
      </c>
      <c r="T59" s="224">
        <v>1.1781000000000001</v>
      </c>
      <c r="U59" s="224">
        <v>0.99890000000000001</v>
      </c>
      <c r="V59" s="224">
        <v>1.2670000000000001</v>
      </c>
      <c r="W59" s="224">
        <v>1.1127</v>
      </c>
      <c r="X59" s="224">
        <v>1.1648000000000001</v>
      </c>
      <c r="Y59" s="224">
        <v>0.9778</v>
      </c>
      <c r="Z59" s="224">
        <v>1.0539000000000001</v>
      </c>
      <c r="AA59" s="224">
        <v>1.1157000000000001</v>
      </c>
      <c r="AB59" s="224">
        <v>0.94610000000000005</v>
      </c>
      <c r="AC59" s="224">
        <v>1.0574000000000001</v>
      </c>
      <c r="AD59" s="224">
        <v>1.2016</v>
      </c>
      <c r="AE59" s="224">
        <v>1.1966000000000001</v>
      </c>
      <c r="AF59" s="224">
        <v>1.0369000000000002</v>
      </c>
      <c r="AG59" s="224">
        <v>1.085</v>
      </c>
      <c r="AH59" s="224">
        <v>1.1595</v>
      </c>
      <c r="AI59" s="224">
        <v>1.1199000000000001</v>
      </c>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row>
    <row r="60" spans="1:94" s="2" customFormat="1" ht="12.75" x14ac:dyDescent="0.2">
      <c r="A60" s="259"/>
      <c r="B60" s="77" t="s">
        <v>88</v>
      </c>
      <c r="C60" s="222">
        <v>1.0935000000000001</v>
      </c>
      <c r="D60" s="222">
        <v>1.1024</v>
      </c>
      <c r="E60" s="222">
        <v>1.0768</v>
      </c>
      <c r="F60" s="222">
        <v>0.98710000000000009</v>
      </c>
      <c r="G60" s="222">
        <v>1.046</v>
      </c>
      <c r="H60" s="222">
        <v>1.0788</v>
      </c>
      <c r="I60" s="222">
        <v>1.0001</v>
      </c>
      <c r="J60" s="222">
        <v>1.0471000000000001</v>
      </c>
      <c r="K60" s="222">
        <v>1.0727</v>
      </c>
      <c r="L60" s="222">
        <v>1.0843</v>
      </c>
      <c r="M60" s="222">
        <v>1.0781000000000001</v>
      </c>
      <c r="N60" s="222">
        <v>1.0337000000000001</v>
      </c>
      <c r="O60" s="222">
        <v>1.1056000000000001</v>
      </c>
      <c r="P60" s="222">
        <v>1.0443</v>
      </c>
      <c r="Q60" s="222">
        <v>1.1220000000000001</v>
      </c>
      <c r="R60" s="222">
        <v>1.0802</v>
      </c>
      <c r="S60" s="222">
        <v>1.1903000000000001</v>
      </c>
      <c r="T60" s="222">
        <v>1.1498000000000002</v>
      </c>
      <c r="U60" s="222">
        <v>1.0004999999999999</v>
      </c>
      <c r="V60" s="222">
        <v>1.1775</v>
      </c>
      <c r="W60" s="222">
        <v>1.0848</v>
      </c>
      <c r="X60" s="222">
        <v>1.1107</v>
      </c>
      <c r="Y60" s="222">
        <v>1.0483</v>
      </c>
      <c r="Z60" s="222">
        <v>1.0316000000000001</v>
      </c>
      <c r="AA60" s="222">
        <v>1.0151000000000001</v>
      </c>
      <c r="AB60" s="222">
        <v>1.0609</v>
      </c>
      <c r="AC60" s="222">
        <v>1.0632000000000001</v>
      </c>
      <c r="AD60" s="222">
        <v>1.1379000000000001</v>
      </c>
      <c r="AE60" s="222">
        <v>1.0904</v>
      </c>
      <c r="AF60" s="222">
        <v>1.0013000000000001</v>
      </c>
      <c r="AG60" s="222">
        <v>1.1067</v>
      </c>
      <c r="AH60" s="222">
        <v>1.0637000000000001</v>
      </c>
      <c r="AI60" s="222">
        <v>1.069</v>
      </c>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row>
    <row r="61" spans="1:94" s="2" customFormat="1" ht="12.75" x14ac:dyDescent="0.2">
      <c r="A61" s="259"/>
      <c r="B61" s="77" t="s">
        <v>89</v>
      </c>
      <c r="C61" s="222">
        <v>1.0975000000000001</v>
      </c>
      <c r="D61" s="222">
        <v>1.1691</v>
      </c>
      <c r="E61" s="222">
        <v>1.1364000000000001</v>
      </c>
      <c r="F61" s="222">
        <v>1.2131000000000001</v>
      </c>
      <c r="G61" s="222">
        <v>1.0430000000000001</v>
      </c>
      <c r="H61" s="222">
        <v>1.1204000000000001</v>
      </c>
      <c r="I61" s="222">
        <v>0.98089999999999999</v>
      </c>
      <c r="J61" s="222">
        <v>1.0262</v>
      </c>
      <c r="K61" s="222">
        <v>1.0009000000000001</v>
      </c>
      <c r="L61" s="222">
        <v>1.08</v>
      </c>
      <c r="M61" s="222">
        <v>1.1292</v>
      </c>
      <c r="N61" s="222">
        <v>1.05</v>
      </c>
      <c r="O61" s="222">
        <v>1.1694</v>
      </c>
      <c r="P61" s="222">
        <v>1.0228000000000002</v>
      </c>
      <c r="Q61" s="222">
        <v>1.0940000000000001</v>
      </c>
      <c r="R61" s="222">
        <v>1.0645</v>
      </c>
      <c r="S61" s="222">
        <v>1.2157</v>
      </c>
      <c r="T61" s="222">
        <v>1.2027000000000001</v>
      </c>
      <c r="U61" s="222">
        <v>1.0803</v>
      </c>
      <c r="V61" s="222">
        <v>1.1648000000000001</v>
      </c>
      <c r="W61" s="222">
        <v>1.1233</v>
      </c>
      <c r="X61" s="222">
        <v>1.1431</v>
      </c>
      <c r="Y61" s="222">
        <v>1.0492000000000001</v>
      </c>
      <c r="Z61" s="222">
        <v>0.96590000000000009</v>
      </c>
      <c r="AA61" s="222">
        <v>1.0642</v>
      </c>
      <c r="AB61" s="222">
        <v>1.1463000000000001</v>
      </c>
      <c r="AC61" s="222">
        <v>1.1045</v>
      </c>
      <c r="AD61" s="222">
        <v>1.19</v>
      </c>
      <c r="AE61" s="222">
        <v>1.1099000000000001</v>
      </c>
      <c r="AF61" s="222">
        <v>1.0210000000000001</v>
      </c>
      <c r="AG61" s="222">
        <v>1.0525</v>
      </c>
      <c r="AH61" s="222">
        <v>1.0603</v>
      </c>
      <c r="AI61" s="222">
        <v>1.0302</v>
      </c>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row>
    <row r="62" spans="1:94" s="2" customFormat="1" ht="12.75" x14ac:dyDescent="0.2">
      <c r="A62" s="263"/>
      <c r="B62" s="78" t="s">
        <v>90</v>
      </c>
      <c r="C62" s="223">
        <v>1.1107</v>
      </c>
      <c r="D62" s="223">
        <v>1.1782000000000001</v>
      </c>
      <c r="E62" s="223">
        <v>1.1246</v>
      </c>
      <c r="F62" s="223">
        <v>1.1700000000000002</v>
      </c>
      <c r="G62" s="223">
        <v>1.0451000000000001</v>
      </c>
      <c r="H62" s="223">
        <v>1.1234</v>
      </c>
      <c r="I62" s="223">
        <v>0.97220000000000006</v>
      </c>
      <c r="J62" s="223">
        <v>1.0576000000000001</v>
      </c>
      <c r="K62" s="223">
        <v>1.0718000000000001</v>
      </c>
      <c r="L62" s="223">
        <v>1.1187</v>
      </c>
      <c r="M62" s="223">
        <v>1.0716000000000001</v>
      </c>
      <c r="N62" s="223">
        <v>1.0093000000000001</v>
      </c>
      <c r="O62" s="223">
        <v>1.1323000000000001</v>
      </c>
      <c r="P62" s="223">
        <v>1.0128000000000001</v>
      </c>
      <c r="Q62" s="223">
        <v>1.1735</v>
      </c>
      <c r="R62" s="223">
        <v>1.1016000000000001</v>
      </c>
      <c r="S62" s="223">
        <v>1.2237</v>
      </c>
      <c r="T62" s="223">
        <v>1.1987000000000001</v>
      </c>
      <c r="U62" s="223">
        <v>1.1177000000000001</v>
      </c>
      <c r="V62" s="223">
        <v>1.2626000000000002</v>
      </c>
      <c r="W62" s="223">
        <v>1.1083000000000001</v>
      </c>
      <c r="X62" s="223">
        <v>1.1159000000000001</v>
      </c>
      <c r="Y62" s="223">
        <v>1.0508</v>
      </c>
      <c r="Z62" s="223">
        <v>0.95750000000000002</v>
      </c>
      <c r="AA62" s="223">
        <v>1.0592000000000001</v>
      </c>
      <c r="AB62" s="223">
        <v>1.0856000000000001</v>
      </c>
      <c r="AC62" s="223">
        <v>1.1199000000000001</v>
      </c>
      <c r="AD62" s="223">
        <v>1.2101</v>
      </c>
      <c r="AE62" s="223">
        <v>1.1036000000000001</v>
      </c>
      <c r="AF62" s="223">
        <v>1.0404</v>
      </c>
      <c r="AG62" s="223">
        <v>1.0983000000000001</v>
      </c>
      <c r="AH62" s="223">
        <v>1.0478000000000001</v>
      </c>
      <c r="AI62" s="223">
        <v>1.0838000000000001</v>
      </c>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row>
    <row r="63" spans="1:94" s="2" customFormat="1" ht="12.75" x14ac:dyDescent="0.2">
      <c r="A63" s="258">
        <v>2019</v>
      </c>
      <c r="B63" s="76" t="s">
        <v>86</v>
      </c>
      <c r="C63" s="224">
        <v>1.08</v>
      </c>
      <c r="D63" s="224">
        <v>1.1667000000000001</v>
      </c>
      <c r="E63" s="224">
        <v>0.95840000000000003</v>
      </c>
      <c r="F63" s="224">
        <v>1.0891</v>
      </c>
      <c r="G63" s="224">
        <v>1.0404</v>
      </c>
      <c r="H63" s="224">
        <v>1.1216000000000002</v>
      </c>
      <c r="I63" s="224">
        <v>0.95390000000000008</v>
      </c>
      <c r="J63" s="224">
        <v>1.0304</v>
      </c>
      <c r="K63" s="224">
        <v>1.1086</v>
      </c>
      <c r="L63" s="224">
        <v>1.1196000000000002</v>
      </c>
      <c r="M63" s="224">
        <v>1.0533000000000001</v>
      </c>
      <c r="N63" s="224">
        <v>1.0793000000000001</v>
      </c>
      <c r="O63" s="224">
        <v>1.0891</v>
      </c>
      <c r="P63" s="224">
        <v>1.0243</v>
      </c>
      <c r="Q63" s="224">
        <v>1.0859000000000001</v>
      </c>
      <c r="R63" s="224">
        <v>1.0723</v>
      </c>
      <c r="S63" s="224">
        <v>1.1312</v>
      </c>
      <c r="T63" s="224">
        <v>1.1945000000000001</v>
      </c>
      <c r="U63" s="224">
        <v>1.0694000000000001</v>
      </c>
      <c r="V63" s="224">
        <v>1.2216</v>
      </c>
      <c r="W63" s="224">
        <v>1.0673000000000001</v>
      </c>
      <c r="X63" s="224">
        <v>1.0836000000000001</v>
      </c>
      <c r="Y63" s="224">
        <v>0.9284</v>
      </c>
      <c r="Z63" s="224">
        <v>0.93780000000000008</v>
      </c>
      <c r="AA63" s="224">
        <v>1.1040000000000001</v>
      </c>
      <c r="AB63" s="224">
        <v>1.0663</v>
      </c>
      <c r="AC63" s="224">
        <v>1.0310000000000001</v>
      </c>
      <c r="AD63" s="224">
        <v>1.1617</v>
      </c>
      <c r="AE63" s="224">
        <v>1.0381</v>
      </c>
      <c r="AF63" s="224">
        <v>1.0522</v>
      </c>
      <c r="AG63" s="224">
        <v>1.0484</v>
      </c>
      <c r="AH63" s="224">
        <v>1.1426000000000001</v>
      </c>
      <c r="AI63" s="224">
        <v>1.0763</v>
      </c>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row>
    <row r="64" spans="1:94" s="2" customFormat="1" ht="12.75" x14ac:dyDescent="0.2">
      <c r="A64" s="259"/>
      <c r="B64" s="77" t="s">
        <v>88</v>
      </c>
      <c r="C64" s="222">
        <v>1.0646</v>
      </c>
      <c r="D64" s="222">
        <v>1.2055</v>
      </c>
      <c r="E64" s="222">
        <v>0.96740000000000004</v>
      </c>
      <c r="F64" s="222">
        <v>1.0369000000000002</v>
      </c>
      <c r="G64" s="222">
        <v>1.0114000000000001</v>
      </c>
      <c r="H64" s="222">
        <v>1.0401</v>
      </c>
      <c r="I64" s="222">
        <v>0.98960000000000004</v>
      </c>
      <c r="J64" s="222">
        <v>1.0183</v>
      </c>
      <c r="K64" s="222">
        <v>1.0453000000000001</v>
      </c>
      <c r="L64" s="222">
        <v>1.0789</v>
      </c>
      <c r="M64" s="222">
        <v>1.0214000000000001</v>
      </c>
      <c r="N64" s="222">
        <v>1.002</v>
      </c>
      <c r="O64" s="222">
        <v>1.1078000000000001</v>
      </c>
      <c r="P64" s="222">
        <v>1.0234000000000001</v>
      </c>
      <c r="Q64" s="222">
        <v>1.1279000000000001</v>
      </c>
      <c r="R64" s="222">
        <v>1.0379</v>
      </c>
      <c r="S64" s="222">
        <v>1.1757</v>
      </c>
      <c r="T64" s="222">
        <v>1.1938</v>
      </c>
      <c r="U64" s="222">
        <v>1.0698000000000001</v>
      </c>
      <c r="V64" s="222">
        <v>1.1631</v>
      </c>
      <c r="W64" s="222">
        <v>1.0511000000000001</v>
      </c>
      <c r="X64" s="222">
        <v>1.0877000000000001</v>
      </c>
      <c r="Y64" s="222">
        <v>1.052</v>
      </c>
      <c r="Z64" s="222">
        <v>0.95450000000000002</v>
      </c>
      <c r="AA64" s="222">
        <v>1.0524</v>
      </c>
      <c r="AB64" s="222">
        <v>1.1518000000000002</v>
      </c>
      <c r="AC64" s="222">
        <v>1.0658000000000001</v>
      </c>
      <c r="AD64" s="222">
        <v>1.1078000000000001</v>
      </c>
      <c r="AE64" s="222">
        <v>1.0339</v>
      </c>
      <c r="AF64" s="222">
        <v>1.0681</v>
      </c>
      <c r="AG64" s="222">
        <v>1.0318000000000001</v>
      </c>
      <c r="AH64" s="222">
        <v>1.0652000000000001</v>
      </c>
      <c r="AI64" s="222">
        <v>1.0056</v>
      </c>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row>
    <row r="65" spans="1:94" s="2" customFormat="1" ht="12.75" x14ac:dyDescent="0.2">
      <c r="A65" s="259"/>
      <c r="B65" s="77" t="s">
        <v>89</v>
      </c>
      <c r="C65" s="222">
        <v>1.0808</v>
      </c>
      <c r="D65" s="222">
        <v>1.2439</v>
      </c>
      <c r="E65" s="222">
        <v>0.93149999999999999</v>
      </c>
      <c r="F65" s="222">
        <v>1.1209</v>
      </c>
      <c r="G65" s="222">
        <v>0.98950000000000005</v>
      </c>
      <c r="H65" s="222">
        <v>1.0142</v>
      </c>
      <c r="I65" s="222">
        <v>0.99150000000000005</v>
      </c>
      <c r="J65" s="222">
        <v>1.0416000000000001</v>
      </c>
      <c r="K65" s="222">
        <v>1.0479000000000001</v>
      </c>
      <c r="L65" s="222">
        <v>1.1294999999999999</v>
      </c>
      <c r="M65" s="222">
        <v>0.99260000000000004</v>
      </c>
      <c r="N65" s="222">
        <v>0.98360000000000003</v>
      </c>
      <c r="O65" s="222">
        <v>1.1077000000000001</v>
      </c>
      <c r="P65" s="222">
        <v>1.0419</v>
      </c>
      <c r="Q65" s="222">
        <v>1.1249</v>
      </c>
      <c r="R65" s="222">
        <v>1.1521000000000001</v>
      </c>
      <c r="S65" s="222">
        <v>1.1561000000000001</v>
      </c>
      <c r="T65" s="222">
        <v>1.1665000000000001</v>
      </c>
      <c r="U65" s="222">
        <v>1.1077000000000001</v>
      </c>
      <c r="V65" s="222">
        <v>1.0868</v>
      </c>
      <c r="W65" s="222">
        <v>1.0677000000000001</v>
      </c>
      <c r="X65" s="222">
        <v>1.0182</v>
      </c>
      <c r="Y65" s="222">
        <v>1.091</v>
      </c>
      <c r="Z65" s="222">
        <v>1.0455000000000001</v>
      </c>
      <c r="AA65" s="222">
        <v>1.0508999999999999</v>
      </c>
      <c r="AB65" s="222">
        <v>1.1500000000000001</v>
      </c>
      <c r="AC65" s="222">
        <v>1.0117</v>
      </c>
      <c r="AD65" s="222">
        <v>1.1131</v>
      </c>
      <c r="AE65" s="222">
        <v>1.0214000000000001</v>
      </c>
      <c r="AF65" s="222">
        <v>1.0219</v>
      </c>
      <c r="AG65" s="222">
        <v>1.1322000000000001</v>
      </c>
      <c r="AH65" s="222">
        <v>1.0289000000000001</v>
      </c>
      <c r="AI65" s="222">
        <v>1.0145</v>
      </c>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row>
    <row r="66" spans="1:94" s="2" customFormat="1" ht="12.75" x14ac:dyDescent="0.2">
      <c r="A66" s="263"/>
      <c r="B66" s="78" t="s">
        <v>90</v>
      </c>
      <c r="C66" s="223">
        <v>1.0609999999999999</v>
      </c>
      <c r="D66" s="223">
        <v>1.1628000000000001</v>
      </c>
      <c r="E66" s="223">
        <v>0.99620000000000009</v>
      </c>
      <c r="F66" s="223">
        <v>1.101</v>
      </c>
      <c r="G66" s="223">
        <v>0.99550000000000005</v>
      </c>
      <c r="H66" s="223">
        <v>1.0173000000000001</v>
      </c>
      <c r="I66" s="223">
        <v>0.95240000000000002</v>
      </c>
      <c r="J66" s="223">
        <v>0.99480000000000002</v>
      </c>
      <c r="K66" s="223">
        <v>0.99390000000000001</v>
      </c>
      <c r="L66" s="223">
        <v>1.0927</v>
      </c>
      <c r="M66" s="223">
        <v>0.99780000000000002</v>
      </c>
      <c r="N66" s="223">
        <v>1.0198</v>
      </c>
      <c r="O66" s="223">
        <v>1.1145</v>
      </c>
      <c r="P66" s="223">
        <v>1.1288</v>
      </c>
      <c r="Q66" s="223">
        <v>1.0786</v>
      </c>
      <c r="R66" s="223">
        <v>1.1028</v>
      </c>
      <c r="S66" s="223">
        <v>1.1669</v>
      </c>
      <c r="T66" s="223">
        <v>1.1160000000000001</v>
      </c>
      <c r="U66" s="223">
        <v>1.1294999999999999</v>
      </c>
      <c r="V66" s="223">
        <v>1.05</v>
      </c>
      <c r="W66" s="223">
        <v>1.0576000000000001</v>
      </c>
      <c r="X66" s="223">
        <v>1.0763</v>
      </c>
      <c r="Y66" s="223">
        <v>1.0629999999999999</v>
      </c>
      <c r="Z66" s="223">
        <v>1.0298</v>
      </c>
      <c r="AA66" s="223">
        <v>1.0402</v>
      </c>
      <c r="AB66" s="223">
        <v>1.0675000000000001</v>
      </c>
      <c r="AC66" s="223">
        <v>0.98150000000000004</v>
      </c>
      <c r="AD66" s="223">
        <v>1.0468999999999999</v>
      </c>
      <c r="AE66" s="223">
        <v>1.0215000000000001</v>
      </c>
      <c r="AF66" s="223">
        <v>1.0052000000000001</v>
      </c>
      <c r="AG66" s="223">
        <v>1.0436000000000001</v>
      </c>
      <c r="AH66" s="223">
        <v>1.0143</v>
      </c>
      <c r="AI66" s="223">
        <v>0.98770000000000002</v>
      </c>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row>
    <row r="67" spans="1:94" s="2" customFormat="1" ht="12.75" x14ac:dyDescent="0.2">
      <c r="A67" s="258">
        <v>2020</v>
      </c>
      <c r="B67" s="76" t="s">
        <v>86</v>
      </c>
      <c r="C67" s="224">
        <v>1</v>
      </c>
      <c r="D67" s="224">
        <v>1</v>
      </c>
      <c r="E67" s="224">
        <v>1</v>
      </c>
      <c r="F67" s="224">
        <v>1</v>
      </c>
      <c r="G67" s="224">
        <v>1</v>
      </c>
      <c r="H67" s="224">
        <v>1</v>
      </c>
      <c r="I67" s="224">
        <v>1</v>
      </c>
      <c r="J67" s="224">
        <v>1</v>
      </c>
      <c r="K67" s="224">
        <v>1</v>
      </c>
      <c r="L67" s="224">
        <v>1</v>
      </c>
      <c r="M67" s="224">
        <v>1</v>
      </c>
      <c r="N67" s="224">
        <v>1</v>
      </c>
      <c r="O67" s="224">
        <v>1</v>
      </c>
      <c r="P67" s="224">
        <v>1</v>
      </c>
      <c r="Q67" s="224">
        <v>1</v>
      </c>
      <c r="R67" s="224">
        <v>1</v>
      </c>
      <c r="S67" s="224">
        <v>1</v>
      </c>
      <c r="T67" s="224">
        <v>1</v>
      </c>
      <c r="U67" s="224">
        <v>1</v>
      </c>
      <c r="V67" s="224">
        <v>1</v>
      </c>
      <c r="W67" s="224">
        <v>1</v>
      </c>
      <c r="X67" s="224">
        <v>1</v>
      </c>
      <c r="Y67" s="224">
        <v>1</v>
      </c>
      <c r="Z67" s="224">
        <v>1</v>
      </c>
      <c r="AA67" s="224">
        <v>1</v>
      </c>
      <c r="AB67" s="224">
        <v>1</v>
      </c>
      <c r="AC67" s="224">
        <v>1</v>
      </c>
      <c r="AD67" s="224">
        <v>1</v>
      </c>
      <c r="AE67" s="224">
        <v>1</v>
      </c>
      <c r="AF67" s="224">
        <v>1</v>
      </c>
      <c r="AG67" s="224">
        <v>1</v>
      </c>
      <c r="AH67" s="224">
        <v>1</v>
      </c>
      <c r="AI67" s="224">
        <v>1</v>
      </c>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row>
    <row r="68" spans="1:94" s="10" customFormat="1" ht="12.75" x14ac:dyDescent="0.2">
      <c r="A68" s="259"/>
      <c r="B68" s="77" t="s">
        <v>116</v>
      </c>
      <c r="C68" s="222" t="s">
        <v>91</v>
      </c>
      <c r="D68" s="222" t="s">
        <v>91</v>
      </c>
      <c r="E68" s="222" t="s">
        <v>91</v>
      </c>
      <c r="F68" s="222" t="s">
        <v>91</v>
      </c>
      <c r="G68" s="222" t="s">
        <v>91</v>
      </c>
      <c r="H68" s="222" t="s">
        <v>91</v>
      </c>
      <c r="I68" s="222" t="s">
        <v>91</v>
      </c>
      <c r="J68" s="222" t="s">
        <v>91</v>
      </c>
      <c r="K68" s="222" t="s">
        <v>91</v>
      </c>
      <c r="L68" s="222" t="s">
        <v>91</v>
      </c>
      <c r="M68" s="222" t="s">
        <v>91</v>
      </c>
      <c r="N68" s="222" t="s">
        <v>91</v>
      </c>
      <c r="O68" s="222" t="s">
        <v>91</v>
      </c>
      <c r="P68" s="222" t="s">
        <v>91</v>
      </c>
      <c r="Q68" s="222" t="s">
        <v>91</v>
      </c>
      <c r="R68" s="222" t="s">
        <v>91</v>
      </c>
      <c r="S68" s="222" t="s">
        <v>91</v>
      </c>
      <c r="T68" s="222" t="s">
        <v>91</v>
      </c>
      <c r="U68" s="222" t="s">
        <v>91</v>
      </c>
      <c r="V68" s="222" t="s">
        <v>91</v>
      </c>
      <c r="W68" s="222" t="s">
        <v>91</v>
      </c>
      <c r="X68" s="222" t="s">
        <v>91</v>
      </c>
      <c r="Y68" s="222" t="s">
        <v>91</v>
      </c>
      <c r="Z68" s="222" t="s">
        <v>91</v>
      </c>
      <c r="AA68" s="222" t="s">
        <v>91</v>
      </c>
      <c r="AB68" s="222" t="s">
        <v>91</v>
      </c>
      <c r="AC68" s="222" t="s">
        <v>91</v>
      </c>
      <c r="AD68" s="222" t="s">
        <v>91</v>
      </c>
      <c r="AE68" s="222" t="s">
        <v>91</v>
      </c>
      <c r="AF68" s="222" t="s">
        <v>91</v>
      </c>
      <c r="AG68" s="222" t="s">
        <v>91</v>
      </c>
      <c r="AH68" s="222" t="s">
        <v>91</v>
      </c>
      <c r="AI68" s="222" t="s">
        <v>91</v>
      </c>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22"/>
      <c r="BF68" s="122"/>
      <c r="BG68" s="122"/>
      <c r="BH68" s="122"/>
      <c r="BI68" s="122"/>
      <c r="BJ68" s="122"/>
      <c r="BK68" s="122"/>
      <c r="BL68" s="122"/>
      <c r="BM68" s="122"/>
      <c r="BN68" s="122"/>
      <c r="BO68" s="122"/>
      <c r="BP68" s="122"/>
      <c r="BQ68" s="122"/>
      <c r="BR68" s="122"/>
      <c r="BS68" s="122"/>
      <c r="BT68" s="122"/>
      <c r="BU68" s="122"/>
      <c r="BV68" s="122"/>
      <c r="BW68" s="122"/>
      <c r="BX68" s="122"/>
      <c r="BY68" s="122"/>
      <c r="BZ68" s="122"/>
      <c r="CA68" s="122"/>
      <c r="CB68" s="122"/>
      <c r="CC68" s="122"/>
      <c r="CD68" s="122"/>
      <c r="CE68" s="122"/>
      <c r="CF68" s="122"/>
      <c r="CG68" s="122"/>
      <c r="CH68" s="122"/>
      <c r="CI68" s="122"/>
      <c r="CJ68" s="122"/>
      <c r="CK68" s="122"/>
      <c r="CL68" s="122"/>
      <c r="CM68" s="122"/>
      <c r="CN68" s="122"/>
      <c r="CO68" s="122"/>
      <c r="CP68" s="122"/>
    </row>
    <row r="69" spans="1:94" s="2" customFormat="1" ht="12.75" x14ac:dyDescent="0.2">
      <c r="A69" s="259"/>
      <c r="B69" s="77" t="s">
        <v>89</v>
      </c>
      <c r="C69" s="222">
        <v>1.256</v>
      </c>
      <c r="D69" s="222">
        <v>1.2753000000000001</v>
      </c>
      <c r="E69" s="222">
        <v>1.3107</v>
      </c>
      <c r="F69" s="222">
        <v>2.0058000000000002</v>
      </c>
      <c r="G69" s="222">
        <v>1.1946000000000001</v>
      </c>
      <c r="H69" s="222">
        <v>1.2094</v>
      </c>
      <c r="I69" s="222">
        <v>1.3232000000000002</v>
      </c>
      <c r="J69" s="222">
        <v>1.0574000000000001</v>
      </c>
      <c r="K69" s="222">
        <v>1.1546000000000001</v>
      </c>
      <c r="L69" s="222">
        <v>1.5758000000000001</v>
      </c>
      <c r="M69" s="222">
        <v>1.1109</v>
      </c>
      <c r="N69" s="222">
        <v>1.2751000000000001</v>
      </c>
      <c r="O69" s="222">
        <v>1.1435999999999999</v>
      </c>
      <c r="P69" s="222">
        <v>1.2299</v>
      </c>
      <c r="Q69" s="222">
        <v>1.2107000000000001</v>
      </c>
      <c r="R69" s="222">
        <v>1.3737000000000001</v>
      </c>
      <c r="S69" s="222">
        <v>1.1811</v>
      </c>
      <c r="T69" s="222">
        <v>1.137</v>
      </c>
      <c r="U69" s="222">
        <v>1.2033</v>
      </c>
      <c r="V69" s="222">
        <v>1.4205000000000001</v>
      </c>
      <c r="W69" s="222">
        <v>1.0695000000000001</v>
      </c>
      <c r="X69" s="222">
        <v>1.2936000000000001</v>
      </c>
      <c r="Y69" s="222">
        <v>1.232</v>
      </c>
      <c r="Z69" s="222">
        <v>1.8411000000000002</v>
      </c>
      <c r="AA69" s="222">
        <v>1.1096000000000001</v>
      </c>
      <c r="AB69" s="222">
        <v>1.5881000000000001</v>
      </c>
      <c r="AC69" s="222">
        <v>1.5255000000000001</v>
      </c>
      <c r="AD69" s="222">
        <v>1.3952</v>
      </c>
      <c r="AE69" s="222">
        <v>1.1910000000000001</v>
      </c>
      <c r="AF69" s="222">
        <v>1.2239</v>
      </c>
      <c r="AG69" s="222">
        <v>1.2021000000000002</v>
      </c>
      <c r="AH69" s="222">
        <v>1.1930000000000001</v>
      </c>
      <c r="AI69" s="222">
        <v>0.9961000000000001</v>
      </c>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row>
    <row r="70" spans="1:94" s="2" customFormat="1" ht="12.75" x14ac:dyDescent="0.2">
      <c r="A70" s="263"/>
      <c r="B70" s="78" t="s">
        <v>90</v>
      </c>
      <c r="C70" s="223">
        <v>1.1455</v>
      </c>
      <c r="D70" s="223">
        <v>1.1601000000000001</v>
      </c>
      <c r="E70" s="223">
        <v>1.2470000000000001</v>
      </c>
      <c r="F70" s="223">
        <v>1.5850000000000002</v>
      </c>
      <c r="G70" s="223">
        <v>1.0504</v>
      </c>
      <c r="H70" s="223">
        <v>1.127</v>
      </c>
      <c r="I70" s="223">
        <v>1.1603000000000001</v>
      </c>
      <c r="J70" s="223">
        <v>1.0018</v>
      </c>
      <c r="K70" s="223">
        <v>1.1637</v>
      </c>
      <c r="L70" s="223">
        <v>1.4399000000000002</v>
      </c>
      <c r="M70" s="223">
        <v>1.1227</v>
      </c>
      <c r="N70" s="223">
        <v>1.0935000000000001</v>
      </c>
      <c r="O70" s="223">
        <v>1.0484</v>
      </c>
      <c r="P70" s="223">
        <v>1.1408</v>
      </c>
      <c r="Q70" s="223">
        <v>1.0874000000000001</v>
      </c>
      <c r="R70" s="223">
        <v>1.2367000000000001</v>
      </c>
      <c r="S70" s="223">
        <v>1.1481000000000001</v>
      </c>
      <c r="T70" s="223">
        <v>1.0934000000000001</v>
      </c>
      <c r="U70" s="223">
        <v>1.0441</v>
      </c>
      <c r="V70" s="223">
        <v>1.2047000000000001</v>
      </c>
      <c r="W70" s="223">
        <v>0.9971000000000001</v>
      </c>
      <c r="X70" s="223">
        <v>1.2339</v>
      </c>
      <c r="Y70" s="223">
        <v>1.0608</v>
      </c>
      <c r="Z70" s="223">
        <v>1.5671000000000002</v>
      </c>
      <c r="AA70" s="223">
        <v>1.0246</v>
      </c>
      <c r="AB70" s="223">
        <v>1.2405000000000002</v>
      </c>
      <c r="AC70" s="223">
        <v>1.1457000000000002</v>
      </c>
      <c r="AD70" s="223">
        <v>1.2758</v>
      </c>
      <c r="AE70" s="223">
        <v>1.0742</v>
      </c>
      <c r="AF70" s="223">
        <v>1.161</v>
      </c>
      <c r="AG70" s="223">
        <v>1.0897000000000001</v>
      </c>
      <c r="AH70" s="223">
        <v>1.1117000000000001</v>
      </c>
      <c r="AI70" s="223">
        <v>0.95590000000000008</v>
      </c>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row>
    <row r="71" spans="1:94" s="2" customFormat="1" ht="12.75" x14ac:dyDescent="0.2">
      <c r="A71" s="258">
        <v>2021</v>
      </c>
      <c r="B71" s="76" t="s">
        <v>86</v>
      </c>
      <c r="C71" s="224">
        <v>1.1469</v>
      </c>
      <c r="D71" s="224">
        <v>1.1382000000000001</v>
      </c>
      <c r="E71" s="224">
        <v>1.2876000000000001</v>
      </c>
      <c r="F71" s="224">
        <v>1.7115</v>
      </c>
      <c r="G71" s="224">
        <v>1.0362</v>
      </c>
      <c r="H71" s="224">
        <v>1.1025</v>
      </c>
      <c r="I71" s="224">
        <v>1.1619000000000002</v>
      </c>
      <c r="J71" s="224">
        <v>1.0024</v>
      </c>
      <c r="K71" s="224">
        <v>1.2119</v>
      </c>
      <c r="L71" s="224">
        <v>1.5331000000000001</v>
      </c>
      <c r="M71" s="224">
        <v>1.1225000000000001</v>
      </c>
      <c r="N71" s="224">
        <v>1.2247000000000001</v>
      </c>
      <c r="O71" s="224">
        <v>1.0716000000000001</v>
      </c>
      <c r="P71" s="224">
        <v>1.1389</v>
      </c>
      <c r="Q71" s="224">
        <v>1.1041000000000001</v>
      </c>
      <c r="R71" s="224">
        <v>1.2342</v>
      </c>
      <c r="S71" s="224">
        <v>1.2161</v>
      </c>
      <c r="T71" s="224">
        <v>1.0877000000000001</v>
      </c>
      <c r="U71" s="224">
        <v>0.88900000000000001</v>
      </c>
      <c r="V71" s="224">
        <v>1.1921000000000002</v>
      </c>
      <c r="W71" s="224">
        <v>1.0026000000000002</v>
      </c>
      <c r="X71" s="224">
        <v>1.1445000000000001</v>
      </c>
      <c r="Y71" s="224">
        <v>1.0729</v>
      </c>
      <c r="Z71" s="224">
        <v>1.4100000000000001</v>
      </c>
      <c r="AA71" s="224">
        <v>1.0571000000000002</v>
      </c>
      <c r="AB71" s="224">
        <v>1.224</v>
      </c>
      <c r="AC71" s="224">
        <v>1.1315</v>
      </c>
      <c r="AD71" s="224">
        <v>1.1846000000000001</v>
      </c>
      <c r="AE71" s="224">
        <v>1.0378000000000001</v>
      </c>
      <c r="AF71" s="224">
        <v>1.1395999999999999</v>
      </c>
      <c r="AG71" s="224">
        <v>1.0803</v>
      </c>
      <c r="AH71" s="224">
        <v>1.0768</v>
      </c>
      <c r="AI71" s="224">
        <v>0.9608000000000001</v>
      </c>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row>
    <row r="72" spans="1:94" s="2" customFormat="1" ht="12.75" x14ac:dyDescent="0.2">
      <c r="A72" s="259"/>
      <c r="B72" s="77" t="s">
        <v>88</v>
      </c>
      <c r="C72" s="222">
        <v>1.0882000000000001</v>
      </c>
      <c r="D72" s="222">
        <v>1.1331</v>
      </c>
      <c r="E72" s="222">
        <v>1.0402</v>
      </c>
      <c r="F72" s="222">
        <v>1.4479</v>
      </c>
      <c r="G72" s="222">
        <v>0.9880000000000001</v>
      </c>
      <c r="H72" s="222">
        <v>1.0734000000000001</v>
      </c>
      <c r="I72" s="222">
        <v>0.95840000000000003</v>
      </c>
      <c r="J72" s="222">
        <v>0.96120000000000005</v>
      </c>
      <c r="K72" s="222">
        <v>1.0465</v>
      </c>
      <c r="L72" s="222">
        <v>1.3896000000000002</v>
      </c>
      <c r="M72" s="222">
        <v>1.0785</v>
      </c>
      <c r="N72" s="222">
        <v>1.1641000000000001</v>
      </c>
      <c r="O72" s="222">
        <v>1.1104000000000001</v>
      </c>
      <c r="P72" s="222">
        <v>0.96890000000000009</v>
      </c>
      <c r="Q72" s="222">
        <v>1.0286</v>
      </c>
      <c r="R72" s="222">
        <v>1.1443000000000001</v>
      </c>
      <c r="S72" s="222">
        <v>1.1140000000000001</v>
      </c>
      <c r="T72" s="222">
        <v>1.0444</v>
      </c>
      <c r="U72" s="222">
        <v>0.98930000000000007</v>
      </c>
      <c r="V72" s="222">
        <v>1.1774</v>
      </c>
      <c r="W72" s="222">
        <v>1.0688</v>
      </c>
      <c r="X72" s="222">
        <v>1.1327</v>
      </c>
      <c r="Y72" s="222">
        <v>1.0724</v>
      </c>
      <c r="Z72" s="222">
        <v>1.2555000000000001</v>
      </c>
      <c r="AA72" s="222">
        <v>0.98830000000000007</v>
      </c>
      <c r="AB72" s="222">
        <v>1.0658000000000001</v>
      </c>
      <c r="AC72" s="222">
        <v>1.0467</v>
      </c>
      <c r="AD72" s="222">
        <v>1.1543000000000001</v>
      </c>
      <c r="AE72" s="222">
        <v>1.0162</v>
      </c>
      <c r="AF72" s="222">
        <v>1.0651000000000002</v>
      </c>
      <c r="AG72" s="222">
        <v>1.0152000000000001</v>
      </c>
      <c r="AH72" s="222">
        <v>1.0713000000000001</v>
      </c>
      <c r="AI72" s="222">
        <v>0.96240000000000003</v>
      </c>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row>
    <row r="73" spans="1:94" s="2" customFormat="1" ht="12.75" x14ac:dyDescent="0.2">
      <c r="A73" s="259"/>
      <c r="B73" s="77" t="s">
        <v>89</v>
      </c>
      <c r="C73" s="222">
        <v>1.1116000000000001</v>
      </c>
      <c r="D73" s="222">
        <v>1.1574</v>
      </c>
      <c r="E73" s="222">
        <v>1.1064000000000001</v>
      </c>
      <c r="F73" s="222">
        <v>1.1904000000000001</v>
      </c>
      <c r="G73" s="222">
        <v>1.0484</v>
      </c>
      <c r="H73" s="222">
        <v>1.0925</v>
      </c>
      <c r="I73" s="222">
        <v>0.93430000000000002</v>
      </c>
      <c r="J73" s="222">
        <v>1.0081</v>
      </c>
      <c r="K73" s="222">
        <v>1.1718</v>
      </c>
      <c r="L73" s="222">
        <v>1.3056000000000001</v>
      </c>
      <c r="M73" s="222">
        <v>1.089</v>
      </c>
      <c r="N73" s="222">
        <v>1.1183000000000001</v>
      </c>
      <c r="O73" s="222">
        <v>1.1234999999999999</v>
      </c>
      <c r="P73" s="222">
        <v>1.0157</v>
      </c>
      <c r="Q73" s="222">
        <v>1.1307</v>
      </c>
      <c r="R73" s="222">
        <v>1.1294999999999999</v>
      </c>
      <c r="S73" s="222">
        <v>1.1693</v>
      </c>
      <c r="T73" s="222">
        <v>1.0563</v>
      </c>
      <c r="U73" s="222">
        <v>1.0139</v>
      </c>
      <c r="V73" s="222">
        <v>1.1225000000000001</v>
      </c>
      <c r="W73" s="222">
        <v>1.0824</v>
      </c>
      <c r="X73" s="222">
        <v>1.171</v>
      </c>
      <c r="Y73" s="222">
        <v>1.0352000000000001</v>
      </c>
      <c r="Z73" s="222">
        <v>1.1021000000000001</v>
      </c>
      <c r="AA73" s="222">
        <v>0.99220000000000008</v>
      </c>
      <c r="AB73" s="222">
        <v>1.3008</v>
      </c>
      <c r="AC73" s="222">
        <v>1.1431</v>
      </c>
      <c r="AD73" s="222">
        <v>1.1226</v>
      </c>
      <c r="AE73" s="222">
        <v>0.98320000000000007</v>
      </c>
      <c r="AF73" s="222">
        <v>1.1035000000000001</v>
      </c>
      <c r="AG73" s="222">
        <v>1.1473</v>
      </c>
      <c r="AH73" s="222">
        <v>1.1401000000000001</v>
      </c>
      <c r="AI73" s="222">
        <v>0.9516</v>
      </c>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row>
    <row r="74" spans="1:94" s="2" customFormat="1" ht="12.75" x14ac:dyDescent="0.2">
      <c r="A74" s="263"/>
      <c r="B74" s="78" t="s">
        <v>90</v>
      </c>
      <c r="C74" s="223">
        <v>1.1002000000000001</v>
      </c>
      <c r="D74" s="223">
        <v>1.1374</v>
      </c>
      <c r="E74" s="223">
        <v>1.0796000000000001</v>
      </c>
      <c r="F74" s="223">
        <v>0.9467000000000001</v>
      </c>
      <c r="G74" s="223">
        <v>0.95680000000000009</v>
      </c>
      <c r="H74" s="223">
        <v>1.0593000000000001</v>
      </c>
      <c r="I74" s="223">
        <v>0.90580000000000005</v>
      </c>
      <c r="J74" s="223">
        <v>1.0197000000000001</v>
      </c>
      <c r="K74" s="223">
        <v>1.0591000000000002</v>
      </c>
      <c r="L74" s="223">
        <v>1.2862</v>
      </c>
      <c r="M74" s="223">
        <v>1.0639000000000001</v>
      </c>
      <c r="N74" s="223">
        <v>1.2250000000000001</v>
      </c>
      <c r="O74" s="223">
        <v>1.1326000000000001</v>
      </c>
      <c r="P74" s="223">
        <v>1.0268000000000002</v>
      </c>
      <c r="Q74" s="223">
        <v>1.0767</v>
      </c>
      <c r="R74" s="223">
        <v>1.1122000000000001</v>
      </c>
      <c r="S74" s="223">
        <v>1.1966000000000001</v>
      </c>
      <c r="T74" s="223">
        <v>1.1004</v>
      </c>
      <c r="U74" s="223">
        <v>0.96550000000000002</v>
      </c>
      <c r="V74" s="223">
        <v>1.1438000000000001</v>
      </c>
      <c r="W74" s="223">
        <v>1.0896000000000001</v>
      </c>
      <c r="X74" s="223">
        <v>1.2211000000000001</v>
      </c>
      <c r="Y74" s="223">
        <v>1.0922000000000001</v>
      </c>
      <c r="Z74" s="223">
        <v>1.0834000000000001</v>
      </c>
      <c r="AA74" s="223">
        <v>0.95480000000000009</v>
      </c>
      <c r="AB74" s="223">
        <v>1.1502000000000001</v>
      </c>
      <c r="AC74" s="223">
        <v>0.99020000000000008</v>
      </c>
      <c r="AD74" s="223">
        <v>1.099</v>
      </c>
      <c r="AE74" s="223">
        <v>0.9346000000000001</v>
      </c>
      <c r="AF74" s="223">
        <v>1.0861000000000001</v>
      </c>
      <c r="AG74" s="223">
        <v>1.0928</v>
      </c>
      <c r="AH74" s="223">
        <v>1.1120000000000001</v>
      </c>
      <c r="AI74" s="223">
        <v>0.91910000000000003</v>
      </c>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row>
    <row r="75" spans="1:94" s="2" customFormat="1" ht="12.75" x14ac:dyDescent="0.2">
      <c r="A75" s="258">
        <v>2022</v>
      </c>
      <c r="B75" s="76" t="s">
        <v>86</v>
      </c>
      <c r="C75" s="224">
        <v>1.0601</v>
      </c>
      <c r="D75" s="224">
        <v>1.1820000000000002</v>
      </c>
      <c r="E75" s="224">
        <v>0.85810000000000008</v>
      </c>
      <c r="F75" s="224">
        <v>1.0436000000000001</v>
      </c>
      <c r="G75" s="224">
        <v>0.9094000000000001</v>
      </c>
      <c r="H75" s="224">
        <v>1.0761000000000001</v>
      </c>
      <c r="I75" s="224">
        <v>0.94120000000000004</v>
      </c>
      <c r="J75" s="224">
        <v>0.96140000000000003</v>
      </c>
      <c r="K75" s="224">
        <v>1.0597000000000001</v>
      </c>
      <c r="L75" s="224">
        <v>1.2349000000000001</v>
      </c>
      <c r="M75" s="224">
        <v>1.0728</v>
      </c>
      <c r="N75" s="224">
        <v>1.1620000000000001</v>
      </c>
      <c r="O75" s="224">
        <v>1.0818000000000001</v>
      </c>
      <c r="P75" s="224">
        <v>1.1107</v>
      </c>
      <c r="Q75" s="224">
        <v>1.0385</v>
      </c>
      <c r="R75" s="224">
        <v>1.0297000000000001</v>
      </c>
      <c r="S75" s="224">
        <v>1.1105</v>
      </c>
      <c r="T75" s="224">
        <v>1.0916000000000001</v>
      </c>
      <c r="U75" s="224">
        <v>0.84740000000000004</v>
      </c>
      <c r="V75" s="224">
        <v>1.1303000000000001</v>
      </c>
      <c r="W75" s="224">
        <v>1.0285</v>
      </c>
      <c r="X75" s="224">
        <v>1.1463000000000001</v>
      </c>
      <c r="Y75" s="224">
        <v>1.0647</v>
      </c>
      <c r="Z75" s="224">
        <v>1.1059000000000001</v>
      </c>
      <c r="AA75" s="224">
        <v>0.93080000000000007</v>
      </c>
      <c r="AB75" s="224">
        <v>1.0792000000000002</v>
      </c>
      <c r="AC75" s="224">
        <v>1.0637000000000001</v>
      </c>
      <c r="AD75" s="224">
        <v>1.0631000000000002</v>
      </c>
      <c r="AE75" s="224">
        <v>1.0111000000000001</v>
      </c>
      <c r="AF75" s="224">
        <v>1.0337000000000001</v>
      </c>
      <c r="AG75" s="224">
        <v>1.0458000000000001</v>
      </c>
      <c r="AH75" s="224">
        <v>1.0127000000000002</v>
      </c>
      <c r="AI75" s="224">
        <v>1.0352000000000001</v>
      </c>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row>
    <row r="76" spans="1:94" s="2" customFormat="1" ht="12.75" x14ac:dyDescent="0.2">
      <c r="A76" s="259"/>
      <c r="B76" s="77" t="s">
        <v>88</v>
      </c>
      <c r="C76" s="222">
        <v>1.0457000000000001</v>
      </c>
      <c r="D76" s="222">
        <v>1.2163000000000002</v>
      </c>
      <c r="E76" s="222">
        <v>0.94040000000000001</v>
      </c>
      <c r="F76" s="222">
        <v>0.95790000000000008</v>
      </c>
      <c r="G76" s="222">
        <v>0.9819</v>
      </c>
      <c r="H76" s="222">
        <v>1.0254000000000001</v>
      </c>
      <c r="I76" s="222">
        <v>0.91960000000000008</v>
      </c>
      <c r="J76" s="222">
        <v>0.98260000000000003</v>
      </c>
      <c r="K76" s="222">
        <v>0.98350000000000004</v>
      </c>
      <c r="L76" s="222">
        <v>1.1289</v>
      </c>
      <c r="M76" s="222">
        <v>1.0335000000000001</v>
      </c>
      <c r="N76" s="222">
        <v>1.141</v>
      </c>
      <c r="O76" s="222">
        <v>1.1085</v>
      </c>
      <c r="P76" s="222">
        <v>1.0716000000000001</v>
      </c>
      <c r="Q76" s="222">
        <v>0.95590000000000008</v>
      </c>
      <c r="R76" s="222">
        <v>1.0255000000000001</v>
      </c>
      <c r="S76" s="222">
        <v>1.1006</v>
      </c>
      <c r="T76" s="222">
        <v>1.1004</v>
      </c>
      <c r="U76" s="222">
        <v>0.88560000000000005</v>
      </c>
      <c r="V76" s="222">
        <v>1.1970000000000001</v>
      </c>
      <c r="W76" s="222">
        <v>1.0063</v>
      </c>
      <c r="X76" s="222">
        <v>1.1253</v>
      </c>
      <c r="Y76" s="222">
        <v>1.1012999999999999</v>
      </c>
      <c r="Z76" s="222">
        <v>1.0208000000000002</v>
      </c>
      <c r="AA76" s="222">
        <v>0.93020000000000003</v>
      </c>
      <c r="AB76" s="222">
        <v>1.0788</v>
      </c>
      <c r="AC76" s="222">
        <v>1.0615000000000001</v>
      </c>
      <c r="AD76" s="222">
        <v>1.0832000000000002</v>
      </c>
      <c r="AE76" s="222">
        <v>0.96779999999999999</v>
      </c>
      <c r="AF76" s="222">
        <v>1.0168000000000001</v>
      </c>
      <c r="AG76" s="222">
        <v>1.0459000000000001</v>
      </c>
      <c r="AH76" s="222">
        <v>1.0037</v>
      </c>
      <c r="AI76" s="222">
        <v>0.94900000000000007</v>
      </c>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row>
    <row r="77" spans="1:94" s="2" customFormat="1" ht="12.75" x14ac:dyDescent="0.2">
      <c r="A77" s="259"/>
      <c r="B77" s="77" t="s">
        <v>89</v>
      </c>
      <c r="C77" s="222">
        <v>1.0949</v>
      </c>
      <c r="D77" s="222">
        <v>1.2685999999999999</v>
      </c>
      <c r="E77" s="222">
        <v>1.016</v>
      </c>
      <c r="F77" s="222">
        <v>0.95030000000000003</v>
      </c>
      <c r="G77" s="222">
        <v>1.0230000000000001</v>
      </c>
      <c r="H77" s="222">
        <v>0.97810000000000008</v>
      </c>
      <c r="I77" s="222">
        <v>0.98240000000000005</v>
      </c>
      <c r="J77" s="222">
        <v>1.0242</v>
      </c>
      <c r="K77" s="222">
        <v>0.98630000000000007</v>
      </c>
      <c r="L77" s="222">
        <v>1.2249000000000001</v>
      </c>
      <c r="M77" s="222">
        <v>1.0468</v>
      </c>
      <c r="N77" s="222">
        <v>1.1978</v>
      </c>
      <c r="O77" s="222">
        <v>1.2099</v>
      </c>
      <c r="P77" s="222">
        <v>0.93880000000000008</v>
      </c>
      <c r="Q77" s="222">
        <v>1.0522</v>
      </c>
      <c r="R77" s="222">
        <v>1.0757000000000001</v>
      </c>
      <c r="S77" s="222">
        <v>1.2086000000000001</v>
      </c>
      <c r="T77" s="222">
        <v>1.0859000000000001</v>
      </c>
      <c r="U77" s="222">
        <v>0.9728</v>
      </c>
      <c r="V77" s="222">
        <v>1.226</v>
      </c>
      <c r="W77" s="222">
        <v>1.0636000000000001</v>
      </c>
      <c r="X77" s="222">
        <v>1.1525000000000001</v>
      </c>
      <c r="Y77" s="222">
        <v>1.1915</v>
      </c>
      <c r="Z77" s="222">
        <v>1.0363</v>
      </c>
      <c r="AA77" s="222">
        <v>0.98640000000000005</v>
      </c>
      <c r="AB77" s="222">
        <v>1.2234</v>
      </c>
      <c r="AC77" s="222">
        <v>1.1355</v>
      </c>
      <c r="AD77" s="222">
        <v>1.1176000000000001</v>
      </c>
      <c r="AE77" s="222">
        <v>1.0211000000000001</v>
      </c>
      <c r="AF77" s="222">
        <v>1.0286</v>
      </c>
      <c r="AG77" s="222">
        <v>1.1022000000000001</v>
      </c>
      <c r="AH77" s="222">
        <v>1.0034000000000001</v>
      </c>
      <c r="AI77" s="222">
        <v>0.99880000000000002</v>
      </c>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row>
    <row r="78" spans="1:94" s="2" customFormat="1" ht="12.75" x14ac:dyDescent="0.2">
      <c r="A78" s="263"/>
      <c r="B78" s="78" t="s">
        <v>90</v>
      </c>
      <c r="C78" s="223">
        <v>1.0505</v>
      </c>
      <c r="D78" s="223">
        <v>1.302</v>
      </c>
      <c r="E78" s="223">
        <v>0.95230000000000004</v>
      </c>
      <c r="F78" s="223">
        <v>0.95760000000000001</v>
      </c>
      <c r="G78" s="223">
        <v>1.0071000000000001</v>
      </c>
      <c r="H78" s="223">
        <v>0.9143</v>
      </c>
      <c r="I78" s="223">
        <v>1.0354000000000001</v>
      </c>
      <c r="J78" s="223">
        <v>1.0127000000000002</v>
      </c>
      <c r="K78" s="223">
        <v>0.92390000000000005</v>
      </c>
      <c r="L78" s="223">
        <v>1.0793000000000001</v>
      </c>
      <c r="M78" s="223">
        <v>1.0609999999999999</v>
      </c>
      <c r="N78" s="223">
        <v>1.1369</v>
      </c>
      <c r="O78" s="223">
        <v>1.1508</v>
      </c>
      <c r="P78" s="223">
        <v>0.89740000000000009</v>
      </c>
      <c r="Q78" s="223">
        <v>1.0262</v>
      </c>
      <c r="R78" s="223">
        <v>1.0694000000000001</v>
      </c>
      <c r="S78" s="223">
        <v>1.1655</v>
      </c>
      <c r="T78" s="223">
        <v>1.0093000000000001</v>
      </c>
      <c r="U78" s="223">
        <v>0.93900000000000006</v>
      </c>
      <c r="V78" s="223">
        <v>1.1806000000000001</v>
      </c>
      <c r="W78" s="223">
        <v>1.0482</v>
      </c>
      <c r="X78" s="223">
        <v>1.0631000000000002</v>
      </c>
      <c r="Y78" s="223">
        <v>1.1244000000000001</v>
      </c>
      <c r="Z78" s="223">
        <v>0.92190000000000005</v>
      </c>
      <c r="AA78" s="223">
        <v>0.9677</v>
      </c>
      <c r="AB78" s="223">
        <v>1.0288000000000002</v>
      </c>
      <c r="AC78" s="223">
        <v>1.038</v>
      </c>
      <c r="AD78" s="223">
        <v>1.0367</v>
      </c>
      <c r="AE78" s="223">
        <v>0.99350000000000005</v>
      </c>
      <c r="AF78" s="223">
        <v>1.0256000000000001</v>
      </c>
      <c r="AG78" s="223">
        <v>1.0253000000000001</v>
      </c>
      <c r="AH78" s="223">
        <v>0.99850000000000005</v>
      </c>
      <c r="AI78" s="223">
        <v>1.1092</v>
      </c>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row>
    <row r="79" spans="1:94" s="2" customFormat="1" ht="12.75" x14ac:dyDescent="0.2">
      <c r="A79" s="258">
        <v>2023</v>
      </c>
      <c r="B79" s="76" t="s">
        <v>86</v>
      </c>
      <c r="C79" s="224">
        <v>1.0299</v>
      </c>
      <c r="D79" s="224">
        <v>1.222</v>
      </c>
      <c r="E79" s="224">
        <v>0.90160000000000007</v>
      </c>
      <c r="F79" s="224">
        <v>0.9487000000000001</v>
      </c>
      <c r="G79" s="224">
        <v>1.0009000000000001</v>
      </c>
      <c r="H79" s="224">
        <v>1.0702</v>
      </c>
      <c r="I79" s="224">
        <v>0.94590000000000007</v>
      </c>
      <c r="J79" s="224">
        <v>0.98880000000000001</v>
      </c>
      <c r="K79" s="224">
        <v>1.1081000000000001</v>
      </c>
      <c r="L79" s="224">
        <v>1.0217000000000001</v>
      </c>
      <c r="M79" s="224">
        <v>1.1166</v>
      </c>
      <c r="N79" s="224">
        <v>1.1592</v>
      </c>
      <c r="O79" s="224">
        <v>1.0609</v>
      </c>
      <c r="P79" s="224">
        <v>0.86330000000000007</v>
      </c>
      <c r="Q79" s="224">
        <v>1.0074000000000001</v>
      </c>
      <c r="R79" s="224">
        <v>0.995</v>
      </c>
      <c r="S79" s="224">
        <v>1.2291000000000001</v>
      </c>
      <c r="T79" s="224">
        <v>1.0056</v>
      </c>
      <c r="U79" s="224">
        <v>0.96010000000000006</v>
      </c>
      <c r="V79" s="224">
        <v>1.1809000000000001</v>
      </c>
      <c r="W79" s="224">
        <v>0.97430000000000005</v>
      </c>
      <c r="X79" s="224">
        <v>1.0562</v>
      </c>
      <c r="Y79" s="224">
        <v>1.0312000000000001</v>
      </c>
      <c r="Z79" s="224">
        <v>0.97800000000000009</v>
      </c>
      <c r="AA79" s="224">
        <v>0.89490000000000003</v>
      </c>
      <c r="AB79" s="224">
        <v>0.96190000000000009</v>
      </c>
      <c r="AC79" s="224">
        <v>1.1072</v>
      </c>
      <c r="AD79" s="224">
        <v>1.0266999999999999</v>
      </c>
      <c r="AE79" s="224">
        <v>0.98280000000000001</v>
      </c>
      <c r="AF79" s="224">
        <v>1.0288000000000002</v>
      </c>
      <c r="AG79" s="224">
        <v>1.0611000000000002</v>
      </c>
      <c r="AH79" s="224">
        <v>0.99199999999999999</v>
      </c>
      <c r="AI79" s="224">
        <v>1.0546</v>
      </c>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row>
    <row r="80" spans="1:94" s="2" customFormat="1" ht="12.75" x14ac:dyDescent="0.2">
      <c r="A80" s="259"/>
      <c r="B80" s="77" t="s">
        <v>88</v>
      </c>
      <c r="C80" s="222">
        <v>1.0324</v>
      </c>
      <c r="D80" s="222">
        <v>1.3081</v>
      </c>
      <c r="E80" s="222">
        <v>0.95750000000000002</v>
      </c>
      <c r="F80" s="222">
        <v>0.97060000000000002</v>
      </c>
      <c r="G80" s="222">
        <v>0.96030000000000004</v>
      </c>
      <c r="H80" s="222">
        <v>0.95130000000000003</v>
      </c>
      <c r="I80" s="222">
        <v>1.0359</v>
      </c>
      <c r="J80" s="222">
        <v>0.98660000000000003</v>
      </c>
      <c r="K80" s="222">
        <v>0.95290000000000008</v>
      </c>
      <c r="L80" s="222">
        <v>1.0436000000000001</v>
      </c>
      <c r="M80" s="222">
        <v>1.0202</v>
      </c>
      <c r="N80" s="222">
        <v>1.1504000000000001</v>
      </c>
      <c r="O80" s="222">
        <v>1.0309000000000001</v>
      </c>
      <c r="P80" s="222">
        <v>0.97470000000000001</v>
      </c>
      <c r="Q80" s="222">
        <v>0.99690000000000001</v>
      </c>
      <c r="R80" s="222">
        <v>0.99210000000000009</v>
      </c>
      <c r="S80" s="222">
        <v>1.1948000000000001</v>
      </c>
      <c r="T80" s="222">
        <v>1.0288000000000002</v>
      </c>
      <c r="U80" s="222">
        <v>0.94930000000000003</v>
      </c>
      <c r="V80" s="222">
        <v>1.2525000000000002</v>
      </c>
      <c r="W80" s="222">
        <v>1.0119</v>
      </c>
      <c r="X80" s="222">
        <v>1.0265</v>
      </c>
      <c r="Y80" s="222">
        <v>1.0599000000000001</v>
      </c>
      <c r="Z80" s="222">
        <v>1.0169000000000001</v>
      </c>
      <c r="AA80" s="222">
        <v>0.85360000000000003</v>
      </c>
      <c r="AB80" s="222">
        <v>1.0017</v>
      </c>
      <c r="AC80" s="222">
        <v>1.0229000000000001</v>
      </c>
      <c r="AD80" s="222">
        <v>1.0587</v>
      </c>
      <c r="AE80" s="222">
        <v>0.99720000000000009</v>
      </c>
      <c r="AF80" s="222">
        <v>0.95669999999999999</v>
      </c>
      <c r="AG80" s="222">
        <v>1.1357000000000002</v>
      </c>
      <c r="AH80" s="222">
        <v>0.99140000000000006</v>
      </c>
      <c r="AI80" s="222">
        <v>1.0156000000000001</v>
      </c>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row>
    <row r="81" spans="1:94" s="2" customFormat="1" ht="12.75" x14ac:dyDescent="0.2">
      <c r="A81" s="259"/>
      <c r="B81" s="77" t="s">
        <v>89</v>
      </c>
      <c r="C81" s="222">
        <v>1.0189000000000001</v>
      </c>
      <c r="D81" s="222">
        <v>1.3076000000000001</v>
      </c>
      <c r="E81" s="222">
        <v>0.96800000000000008</v>
      </c>
      <c r="F81" s="222">
        <v>1.0542</v>
      </c>
      <c r="G81" s="222">
        <v>0.9366000000000001</v>
      </c>
      <c r="H81" s="222">
        <v>1.0064</v>
      </c>
      <c r="I81" s="222">
        <v>0.9336000000000001</v>
      </c>
      <c r="J81" s="222">
        <v>0.97040000000000004</v>
      </c>
      <c r="K81" s="222">
        <v>0.98280000000000001</v>
      </c>
      <c r="L81" s="222">
        <v>1.0516000000000001</v>
      </c>
      <c r="M81" s="222">
        <v>1.0217000000000001</v>
      </c>
      <c r="N81" s="222">
        <v>1.1720000000000002</v>
      </c>
      <c r="O81" s="222">
        <v>1.0938000000000001</v>
      </c>
      <c r="P81" s="222">
        <v>0.96600000000000008</v>
      </c>
      <c r="Q81" s="222">
        <v>1.0289000000000001</v>
      </c>
      <c r="R81" s="222">
        <v>0.99180000000000001</v>
      </c>
      <c r="S81" s="222">
        <v>1.155</v>
      </c>
      <c r="T81" s="222">
        <v>1.0113000000000001</v>
      </c>
      <c r="U81" s="222">
        <v>0.90660000000000007</v>
      </c>
      <c r="V81" s="222">
        <v>1.1808000000000001</v>
      </c>
      <c r="W81" s="222">
        <v>1.0013000000000001</v>
      </c>
      <c r="X81" s="222">
        <v>0.995</v>
      </c>
      <c r="Y81" s="222">
        <v>1.0599000000000001</v>
      </c>
      <c r="Z81" s="222">
        <v>0.88030000000000008</v>
      </c>
      <c r="AA81" s="222">
        <v>0.86560000000000004</v>
      </c>
      <c r="AB81" s="222">
        <v>0.97789999999999999</v>
      </c>
      <c r="AC81" s="222">
        <v>1.0942000000000001</v>
      </c>
      <c r="AD81" s="222">
        <v>0.97060000000000002</v>
      </c>
      <c r="AE81" s="222">
        <v>0.97840000000000005</v>
      </c>
      <c r="AF81" s="222">
        <v>1.0213000000000001</v>
      </c>
      <c r="AG81" s="222">
        <v>1.0291000000000001</v>
      </c>
      <c r="AH81" s="222">
        <v>0.9849</v>
      </c>
      <c r="AI81" s="222">
        <v>0.97500000000000009</v>
      </c>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row>
    <row r="82" spans="1:94" s="2" customFormat="1" ht="12.75" x14ac:dyDescent="0.2">
      <c r="A82" s="263"/>
      <c r="B82" s="78" t="s">
        <v>117</v>
      </c>
      <c r="C82" s="223">
        <v>1.0107000000000002</v>
      </c>
      <c r="D82" s="223">
        <v>1.3085</v>
      </c>
      <c r="E82" s="223">
        <v>1.0158</v>
      </c>
      <c r="F82" s="223">
        <v>0.91760000000000008</v>
      </c>
      <c r="G82" s="223">
        <v>0.88919999999999999</v>
      </c>
      <c r="H82" s="223">
        <v>0.98220000000000007</v>
      </c>
      <c r="I82" s="223">
        <v>0.95310000000000006</v>
      </c>
      <c r="J82" s="223">
        <v>0.94080000000000008</v>
      </c>
      <c r="K82" s="223">
        <v>0.91100000000000003</v>
      </c>
      <c r="L82" s="223">
        <v>1.0516000000000001</v>
      </c>
      <c r="M82" s="223">
        <v>1.0406</v>
      </c>
      <c r="N82" s="223">
        <v>1.1889000000000001</v>
      </c>
      <c r="O82" s="223" t="s">
        <v>91</v>
      </c>
      <c r="P82" s="223">
        <v>0.96860000000000002</v>
      </c>
      <c r="Q82" s="223">
        <v>0.92110000000000003</v>
      </c>
      <c r="R82" s="223">
        <v>0.99790000000000001</v>
      </c>
      <c r="S82" s="223">
        <v>1.1496</v>
      </c>
      <c r="T82" s="223">
        <v>0.99570000000000003</v>
      </c>
      <c r="U82" s="223">
        <v>0.85930000000000006</v>
      </c>
      <c r="V82" s="223">
        <v>1.2347000000000001</v>
      </c>
      <c r="W82" s="223">
        <v>0.99960000000000004</v>
      </c>
      <c r="X82" s="223">
        <v>1.0098</v>
      </c>
      <c r="Y82" s="223">
        <v>1.1214</v>
      </c>
      <c r="Z82" s="223">
        <v>0.83790000000000009</v>
      </c>
      <c r="AA82" s="223">
        <v>0.8085</v>
      </c>
      <c r="AB82" s="223">
        <v>0.96330000000000005</v>
      </c>
      <c r="AC82" s="223">
        <v>0.97260000000000002</v>
      </c>
      <c r="AD82" s="223">
        <v>1.0466</v>
      </c>
      <c r="AE82" s="223">
        <v>0.86</v>
      </c>
      <c r="AF82" s="223">
        <v>0.96800000000000008</v>
      </c>
      <c r="AG82" s="223">
        <v>1.0379</v>
      </c>
      <c r="AH82" s="223">
        <v>0.92790000000000006</v>
      </c>
      <c r="AI82" s="223">
        <v>1.0651000000000002</v>
      </c>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row>
    <row r="83" spans="1:94" s="2" customFormat="1" ht="12.75" x14ac:dyDescent="0.2">
      <c r="A83" s="258">
        <v>2024</v>
      </c>
      <c r="B83" s="76" t="s">
        <v>86</v>
      </c>
      <c r="C83" s="224">
        <v>0.9768</v>
      </c>
      <c r="D83" s="224">
        <v>1.2413000000000001</v>
      </c>
      <c r="E83" s="224">
        <v>1.0427999999999999</v>
      </c>
      <c r="F83" s="224">
        <v>1.0141</v>
      </c>
      <c r="G83" s="224">
        <v>0.82540000000000002</v>
      </c>
      <c r="H83" s="224">
        <v>0.98380000000000001</v>
      </c>
      <c r="I83" s="224">
        <v>0.86750000000000005</v>
      </c>
      <c r="J83" s="224">
        <v>0.93530000000000002</v>
      </c>
      <c r="K83" s="224">
        <v>0.98060000000000003</v>
      </c>
      <c r="L83" s="224">
        <v>0.91420000000000001</v>
      </c>
      <c r="M83" s="224">
        <v>1.0234000000000001</v>
      </c>
      <c r="N83" s="224">
        <v>1.1019000000000001</v>
      </c>
      <c r="O83" s="224">
        <v>0.97430000000000005</v>
      </c>
      <c r="P83" s="224">
        <v>1.0197000000000001</v>
      </c>
      <c r="Q83" s="224">
        <v>0.9234</v>
      </c>
      <c r="R83" s="224">
        <v>0.98210000000000008</v>
      </c>
      <c r="S83" s="224">
        <v>1.1099000000000001</v>
      </c>
      <c r="T83" s="224">
        <v>0.98740000000000006</v>
      </c>
      <c r="U83" s="224">
        <v>0.77190000000000003</v>
      </c>
      <c r="V83" s="224">
        <v>1.1271</v>
      </c>
      <c r="W83" s="224">
        <v>1.0170000000000001</v>
      </c>
      <c r="X83" s="224">
        <v>1.0237000000000001</v>
      </c>
      <c r="Y83" s="224">
        <v>1.0696000000000001</v>
      </c>
      <c r="Z83" s="224">
        <v>0.88300000000000001</v>
      </c>
      <c r="AA83" s="224">
        <v>0.74790000000000001</v>
      </c>
      <c r="AB83" s="224">
        <v>1.0037</v>
      </c>
      <c r="AC83" s="224">
        <v>1.0607</v>
      </c>
      <c r="AD83" s="224">
        <v>0.9447000000000001</v>
      </c>
      <c r="AE83" s="224">
        <v>0.87760000000000005</v>
      </c>
      <c r="AF83" s="224">
        <v>0.96630000000000005</v>
      </c>
      <c r="AG83" s="224">
        <v>0.92870000000000008</v>
      </c>
      <c r="AH83" s="224">
        <v>0.91639999999999999</v>
      </c>
      <c r="AI83" s="224">
        <v>1.0102</v>
      </c>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row>
    <row r="84" spans="1:94" s="2" customFormat="1" ht="12.75" x14ac:dyDescent="0.2">
      <c r="A84" s="259"/>
      <c r="B84" s="77" t="s">
        <v>88</v>
      </c>
      <c r="C84" s="222">
        <v>0.9546</v>
      </c>
      <c r="D84" s="222">
        <v>1.2394000000000001</v>
      </c>
      <c r="E84" s="222">
        <v>0.97000000000000008</v>
      </c>
      <c r="F84" s="222">
        <v>0.91400000000000003</v>
      </c>
      <c r="G84" s="222">
        <v>0.81059999999999999</v>
      </c>
      <c r="H84" s="222">
        <v>0.93730000000000002</v>
      </c>
      <c r="I84" s="222">
        <v>0.88360000000000005</v>
      </c>
      <c r="J84" s="222">
        <v>0.91930000000000001</v>
      </c>
      <c r="K84" s="222">
        <v>0.86970000000000003</v>
      </c>
      <c r="L84" s="222">
        <v>0.8921</v>
      </c>
      <c r="M84" s="222">
        <v>0.90040000000000009</v>
      </c>
      <c r="N84" s="222">
        <v>1.1894</v>
      </c>
      <c r="O84" s="222">
        <v>0.92749999999999999</v>
      </c>
      <c r="P84" s="222">
        <v>0.99199999999999999</v>
      </c>
      <c r="Q84" s="222">
        <v>0.96800000000000008</v>
      </c>
      <c r="R84" s="222">
        <v>0.91980000000000006</v>
      </c>
      <c r="S84" s="222">
        <v>1.0936000000000001</v>
      </c>
      <c r="T84" s="222">
        <v>0.9759000000000001</v>
      </c>
      <c r="U84" s="222">
        <v>0.75790000000000002</v>
      </c>
      <c r="V84" s="222">
        <v>1.0986</v>
      </c>
      <c r="W84" s="222">
        <v>0.98640000000000005</v>
      </c>
      <c r="X84" s="222">
        <v>0.97860000000000003</v>
      </c>
      <c r="Y84" s="222">
        <v>0.98860000000000003</v>
      </c>
      <c r="Z84" s="222">
        <v>0.82640000000000002</v>
      </c>
      <c r="AA84" s="222">
        <v>0.78660000000000008</v>
      </c>
      <c r="AB84" s="222">
        <v>0.98450000000000004</v>
      </c>
      <c r="AC84" s="222">
        <v>1.0586</v>
      </c>
      <c r="AD84" s="222">
        <v>1.0110000000000001</v>
      </c>
      <c r="AE84" s="222">
        <v>0.83550000000000002</v>
      </c>
      <c r="AF84" s="222">
        <v>0.9093</v>
      </c>
      <c r="AG84" s="222">
        <v>0.92620000000000002</v>
      </c>
      <c r="AH84" s="222">
        <v>0.83550000000000002</v>
      </c>
      <c r="AI84" s="222">
        <v>0.98620000000000008</v>
      </c>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row>
    <row r="85" spans="1:94" s="2" customFormat="1" ht="12.75" x14ac:dyDescent="0.2">
      <c r="A85" s="259"/>
      <c r="B85" s="77" t="s">
        <v>89</v>
      </c>
      <c r="C85" s="222">
        <v>0.95700000000000007</v>
      </c>
      <c r="D85" s="222">
        <v>1.2047000000000001</v>
      </c>
      <c r="E85" s="222">
        <v>0.96530000000000005</v>
      </c>
      <c r="F85" s="222">
        <v>0.97450000000000003</v>
      </c>
      <c r="G85" s="222">
        <v>0.89100000000000001</v>
      </c>
      <c r="H85" s="222">
        <v>0.93730000000000002</v>
      </c>
      <c r="I85" s="222">
        <v>0.81700000000000006</v>
      </c>
      <c r="J85" s="222">
        <v>0.91670000000000007</v>
      </c>
      <c r="K85" s="222">
        <v>0.89319999999999999</v>
      </c>
      <c r="L85" s="222">
        <v>0.78220000000000001</v>
      </c>
      <c r="M85" s="222">
        <v>0.8962</v>
      </c>
      <c r="N85" s="222">
        <v>1.1222000000000001</v>
      </c>
      <c r="O85" s="222">
        <v>0.99170000000000003</v>
      </c>
      <c r="P85" s="222">
        <v>0.91930000000000001</v>
      </c>
      <c r="Q85" s="222">
        <v>1.0329000000000002</v>
      </c>
      <c r="R85" s="222">
        <v>0.95250000000000001</v>
      </c>
      <c r="S85" s="222">
        <v>1.149</v>
      </c>
      <c r="T85" s="222">
        <v>0.97520000000000007</v>
      </c>
      <c r="U85" s="222">
        <v>0.8246</v>
      </c>
      <c r="V85" s="222">
        <v>1.0734000000000001</v>
      </c>
      <c r="W85" s="222">
        <v>1.0292000000000001</v>
      </c>
      <c r="X85" s="222">
        <v>0.98010000000000008</v>
      </c>
      <c r="Y85" s="222">
        <v>0.87160000000000004</v>
      </c>
      <c r="Z85" s="222">
        <v>0.7681</v>
      </c>
      <c r="AA85" s="222">
        <v>0.86450000000000005</v>
      </c>
      <c r="AB85" s="222">
        <v>1.0364</v>
      </c>
      <c r="AC85" s="222">
        <v>1.0487</v>
      </c>
      <c r="AD85" s="222">
        <v>1.0058</v>
      </c>
      <c r="AE85" s="222">
        <v>0.83150000000000002</v>
      </c>
      <c r="AF85" s="222">
        <v>0.93670000000000009</v>
      </c>
      <c r="AG85" s="222">
        <v>0.94280000000000008</v>
      </c>
      <c r="AH85" s="222">
        <v>0.80790000000000006</v>
      </c>
      <c r="AI85" s="222">
        <v>0.87409999999999999</v>
      </c>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row>
    <row r="86" spans="1:94" s="2" customFormat="1" ht="12.75" x14ac:dyDescent="0.2">
      <c r="A86" s="263"/>
      <c r="B86" s="78" t="s">
        <v>90</v>
      </c>
      <c r="C86" s="223">
        <v>0.9667</v>
      </c>
      <c r="D86" s="223">
        <v>1.1724000000000001</v>
      </c>
      <c r="E86" s="223">
        <v>0.99420000000000008</v>
      </c>
      <c r="F86" s="223">
        <v>0.79970000000000008</v>
      </c>
      <c r="G86" s="223">
        <v>0.83479999999999999</v>
      </c>
      <c r="H86" s="223">
        <v>0.96230000000000004</v>
      </c>
      <c r="I86" s="223">
        <v>0.85489999999999999</v>
      </c>
      <c r="J86" s="223">
        <v>0.91580000000000006</v>
      </c>
      <c r="K86" s="223">
        <v>0.84970000000000001</v>
      </c>
      <c r="L86" s="223">
        <v>0.76729999999999998</v>
      </c>
      <c r="M86" s="223">
        <v>0.83830000000000005</v>
      </c>
      <c r="N86" s="223">
        <v>1.1143000000000001</v>
      </c>
      <c r="O86" s="223">
        <v>1.0159</v>
      </c>
      <c r="P86" s="223">
        <v>0.87820000000000009</v>
      </c>
      <c r="Q86" s="223">
        <v>1.0423</v>
      </c>
      <c r="R86" s="223">
        <v>0.95410000000000006</v>
      </c>
      <c r="S86" s="223">
        <v>1.0433000000000001</v>
      </c>
      <c r="T86" s="223">
        <v>1.0461</v>
      </c>
      <c r="U86" s="223">
        <v>0.87940000000000007</v>
      </c>
      <c r="V86" s="223">
        <v>1.0083</v>
      </c>
      <c r="W86" s="223">
        <v>1.0235000000000001</v>
      </c>
      <c r="X86" s="223">
        <v>1.0049000000000001</v>
      </c>
      <c r="Y86" s="223">
        <v>0.95390000000000008</v>
      </c>
      <c r="Z86" s="223">
        <v>0.72370000000000001</v>
      </c>
      <c r="AA86" s="223">
        <v>0.93590000000000007</v>
      </c>
      <c r="AB86" s="223">
        <v>1.0586</v>
      </c>
      <c r="AC86" s="223">
        <v>0.94910000000000005</v>
      </c>
      <c r="AD86" s="223">
        <v>1.0123</v>
      </c>
      <c r="AE86" s="223">
        <v>0.89250000000000007</v>
      </c>
      <c r="AF86" s="223">
        <v>0.90700000000000003</v>
      </c>
      <c r="AG86" s="223">
        <v>1.0472000000000001</v>
      </c>
      <c r="AH86" s="223">
        <v>0.75260000000000005</v>
      </c>
      <c r="AI86" s="223">
        <v>0.93530000000000002</v>
      </c>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row>
    <row r="87" spans="1:94" s="123" customFormat="1" ht="12.75" x14ac:dyDescent="0.2">
      <c r="A87" s="258">
        <v>2025</v>
      </c>
      <c r="B87" s="76" t="s">
        <v>86</v>
      </c>
      <c r="C87" s="224">
        <v>0.92579999999999996</v>
      </c>
      <c r="D87" s="224">
        <v>1.0963000000000001</v>
      </c>
      <c r="E87" s="224">
        <v>0.96660000000000001</v>
      </c>
      <c r="F87" s="224">
        <v>0.77929999999999999</v>
      </c>
      <c r="G87" s="224">
        <v>0.79649999999999999</v>
      </c>
      <c r="H87" s="224">
        <v>0.92669999999999997</v>
      </c>
      <c r="I87" s="224">
        <v>0.74780000000000002</v>
      </c>
      <c r="J87" s="224">
        <v>0.87080000000000002</v>
      </c>
      <c r="K87" s="224">
        <v>0.92779999999999996</v>
      </c>
      <c r="L87" s="224">
        <v>0.74380000000000002</v>
      </c>
      <c r="M87" s="224">
        <v>0.92800000000000005</v>
      </c>
      <c r="N87" s="224">
        <v>1.0470999999999999</v>
      </c>
      <c r="O87" s="224">
        <v>0.90390000000000004</v>
      </c>
      <c r="P87" s="224">
        <v>0.86970000000000003</v>
      </c>
      <c r="Q87" s="224">
        <v>0.91869999999999996</v>
      </c>
      <c r="R87" s="224">
        <v>0.95530000000000004</v>
      </c>
      <c r="S87" s="224">
        <v>1.0450999999999999</v>
      </c>
      <c r="T87" s="224">
        <v>0.93710000000000004</v>
      </c>
      <c r="U87" s="224">
        <v>0.76759999999999995</v>
      </c>
      <c r="V87" s="224">
        <v>1.1107</v>
      </c>
      <c r="W87" s="224">
        <v>0.9657</v>
      </c>
      <c r="X87" s="224">
        <v>0.9556</v>
      </c>
      <c r="Y87" s="224">
        <v>0.83630000000000004</v>
      </c>
      <c r="Z87" s="224">
        <v>0.67300000000000004</v>
      </c>
      <c r="AA87" s="224">
        <v>0.92849999999999999</v>
      </c>
      <c r="AB87" s="224">
        <v>0.99750000000000005</v>
      </c>
      <c r="AC87" s="224">
        <v>1.0067999999999999</v>
      </c>
      <c r="AD87" s="224">
        <v>1.0011000000000001</v>
      </c>
      <c r="AE87" s="224">
        <v>0.81069999999999998</v>
      </c>
      <c r="AF87" s="224">
        <v>0.84530000000000005</v>
      </c>
      <c r="AG87" s="224">
        <v>0.92110000000000003</v>
      </c>
      <c r="AH87" s="224">
        <v>0.76400000000000001</v>
      </c>
      <c r="AI87" s="224">
        <v>0.93930000000000002</v>
      </c>
      <c r="AJ87" s="11"/>
      <c r="AK87" s="11"/>
      <c r="AL87" s="11"/>
      <c r="AM87" s="11"/>
      <c r="AN87" s="11"/>
      <c r="AO87" s="11"/>
      <c r="AP87" s="11"/>
      <c r="AQ87" s="11"/>
      <c r="AR87" s="11"/>
      <c r="AS87" s="11"/>
    </row>
    <row r="88" spans="1:94" s="123" customFormat="1" ht="12.75" x14ac:dyDescent="0.2">
      <c r="A88" s="259"/>
      <c r="B88" s="77" t="s">
        <v>88</v>
      </c>
      <c r="C88" s="222">
        <v>0.95740000000000003</v>
      </c>
      <c r="D88" s="222">
        <v>1.1152</v>
      </c>
      <c r="E88" s="222">
        <v>0.94899999999999995</v>
      </c>
      <c r="F88" s="222">
        <v>0.78500000000000003</v>
      </c>
      <c r="G88" s="222">
        <v>0.84160000000000001</v>
      </c>
      <c r="H88" s="222">
        <v>0.87250000000000005</v>
      </c>
      <c r="I88" s="222">
        <v>0.8256</v>
      </c>
      <c r="J88" s="222">
        <v>0.9204</v>
      </c>
      <c r="K88" s="222">
        <v>0.80740000000000001</v>
      </c>
      <c r="L88" s="222">
        <v>0.76910000000000001</v>
      </c>
      <c r="M88" s="222">
        <v>0.85540000000000005</v>
      </c>
      <c r="N88" s="222">
        <v>1.0649</v>
      </c>
      <c r="O88" s="222">
        <v>0.98080000000000001</v>
      </c>
      <c r="P88" s="222">
        <v>0.92559999999999998</v>
      </c>
      <c r="Q88" s="222">
        <v>0.98909999999999998</v>
      </c>
      <c r="R88" s="222">
        <v>1.0246999999999999</v>
      </c>
      <c r="S88" s="222">
        <v>1.0738000000000001</v>
      </c>
      <c r="T88" s="222">
        <v>1.0213000000000001</v>
      </c>
      <c r="U88" s="222">
        <v>0.81330000000000002</v>
      </c>
      <c r="V88" s="222">
        <v>1.0809</v>
      </c>
      <c r="W88" s="222">
        <v>1.0084</v>
      </c>
      <c r="X88" s="222">
        <v>0.9718</v>
      </c>
      <c r="Y88" s="222">
        <v>0.93799999999999994</v>
      </c>
      <c r="Z88" s="222">
        <v>0.6472</v>
      </c>
      <c r="AA88" s="222">
        <v>1.0199</v>
      </c>
      <c r="AB88" s="222">
        <v>0.95520000000000005</v>
      </c>
      <c r="AC88" s="222">
        <v>1.0310999999999999</v>
      </c>
      <c r="AD88" s="222">
        <v>0.96020000000000005</v>
      </c>
      <c r="AE88" s="222">
        <v>0.80530000000000002</v>
      </c>
      <c r="AF88" s="222">
        <v>0.89649999999999996</v>
      </c>
      <c r="AG88" s="222">
        <v>0.94210000000000005</v>
      </c>
      <c r="AH88" s="222">
        <v>0.77900000000000003</v>
      </c>
      <c r="AI88" s="222">
        <v>0.91959999999999997</v>
      </c>
      <c r="AJ88" s="11"/>
      <c r="AK88" s="11"/>
      <c r="AL88" s="11"/>
      <c r="AM88" s="11"/>
      <c r="AN88" s="11"/>
      <c r="AO88" s="11"/>
      <c r="AP88" s="11"/>
      <c r="AQ88" s="11"/>
      <c r="AR88" s="11"/>
      <c r="AS88" s="11"/>
    </row>
    <row r="89" spans="1:94" s="123" customFormat="1" ht="12.75" x14ac:dyDescent="0.2">
      <c r="A89" s="259"/>
      <c r="B89" s="77" t="s">
        <v>89</v>
      </c>
      <c r="C89" s="222">
        <v>0.93730000000000002</v>
      </c>
      <c r="D89" s="222">
        <v>1.0347</v>
      </c>
      <c r="E89" s="222">
        <v>0.94540000000000002</v>
      </c>
      <c r="F89" s="222">
        <v>0.81690000000000007</v>
      </c>
      <c r="G89" s="222">
        <v>0.85320000000000007</v>
      </c>
      <c r="H89" s="222">
        <v>0.94930000000000003</v>
      </c>
      <c r="I89" s="222">
        <v>0.70030000000000003</v>
      </c>
      <c r="J89" s="222">
        <v>0.89970000000000006</v>
      </c>
      <c r="K89" s="222">
        <v>0.93790000000000007</v>
      </c>
      <c r="L89" s="222">
        <v>0.8175</v>
      </c>
      <c r="M89" s="222">
        <v>0.96710000000000007</v>
      </c>
      <c r="N89" s="222">
        <v>1.024</v>
      </c>
      <c r="O89" s="222">
        <v>0.92810000000000004</v>
      </c>
      <c r="P89" s="222">
        <v>0.82120000000000004</v>
      </c>
      <c r="Q89" s="222">
        <v>0.99630000000000007</v>
      </c>
      <c r="R89" s="222">
        <v>0.97400000000000009</v>
      </c>
      <c r="S89" s="222">
        <v>1.0899000000000001</v>
      </c>
      <c r="T89" s="222">
        <v>0.91020000000000001</v>
      </c>
      <c r="U89" s="222">
        <v>0.75830000000000009</v>
      </c>
      <c r="V89" s="222">
        <v>0.9709000000000001</v>
      </c>
      <c r="W89" s="222">
        <v>0.98930000000000007</v>
      </c>
      <c r="X89" s="222">
        <v>0.91470000000000007</v>
      </c>
      <c r="Y89" s="222">
        <v>0.75340000000000007</v>
      </c>
      <c r="Z89" s="222">
        <v>0.69730000000000003</v>
      </c>
      <c r="AA89" s="222">
        <v>0.9890000000000001</v>
      </c>
      <c r="AB89" s="222">
        <v>1.0481</v>
      </c>
      <c r="AC89" s="222">
        <v>0.98770000000000002</v>
      </c>
      <c r="AD89" s="222">
        <v>0.9991000000000001</v>
      </c>
      <c r="AE89" s="222">
        <v>0.79380000000000006</v>
      </c>
      <c r="AF89" s="222">
        <v>0.8175</v>
      </c>
      <c r="AG89" s="222">
        <v>1.0066999999999999</v>
      </c>
      <c r="AH89" s="222">
        <v>0.74750000000000005</v>
      </c>
      <c r="AI89" s="222">
        <v>0.86550000000000005</v>
      </c>
      <c r="AJ89" s="11"/>
      <c r="AK89" s="11"/>
      <c r="AL89" s="11"/>
      <c r="AM89" s="11"/>
      <c r="AN89" s="11"/>
      <c r="AO89" s="11"/>
      <c r="AP89" s="11"/>
      <c r="AQ89" s="11"/>
      <c r="AR89" s="11"/>
      <c r="AS89" s="11"/>
    </row>
    <row r="90" spans="1:94" s="123" customFormat="1" ht="12.75" x14ac:dyDescent="0.2">
      <c r="A90" s="259"/>
      <c r="B90" s="77" t="s">
        <v>90</v>
      </c>
      <c r="C90" s="222">
        <v>0.88040000000000007</v>
      </c>
      <c r="D90" s="222">
        <v>0.93640000000000001</v>
      </c>
      <c r="E90" s="222">
        <v>0.87440000000000007</v>
      </c>
      <c r="F90" s="222">
        <v>0.86499999999999999</v>
      </c>
      <c r="G90" s="222">
        <v>0.83930000000000005</v>
      </c>
      <c r="H90" s="222">
        <v>0.98070000000000002</v>
      </c>
      <c r="I90" s="222">
        <v>0.65650000000000008</v>
      </c>
      <c r="J90" s="222">
        <v>0.88030000000000008</v>
      </c>
      <c r="K90" s="222">
        <v>0.82069999999999999</v>
      </c>
      <c r="L90" s="222">
        <v>0.80800000000000005</v>
      </c>
      <c r="M90" s="222">
        <v>0.91760000000000008</v>
      </c>
      <c r="N90" s="222">
        <v>1.0096000000000001</v>
      </c>
      <c r="O90" s="222">
        <v>0.90980000000000005</v>
      </c>
      <c r="P90" s="222">
        <v>0.75670000000000004</v>
      </c>
      <c r="Q90" s="222">
        <v>1</v>
      </c>
      <c r="R90" s="222">
        <v>0.80970000000000009</v>
      </c>
      <c r="S90" s="222">
        <v>1.1319999999999999</v>
      </c>
      <c r="T90" s="222">
        <v>0.82420000000000004</v>
      </c>
      <c r="U90" s="222">
        <v>0.70290000000000008</v>
      </c>
      <c r="V90" s="222">
        <v>0.95900000000000007</v>
      </c>
      <c r="W90" s="222">
        <v>0.96440000000000003</v>
      </c>
      <c r="X90" s="222">
        <v>0.84940000000000004</v>
      </c>
      <c r="Y90" s="222">
        <v>0.57000000000000006</v>
      </c>
      <c r="Z90" s="222">
        <v>0.67880000000000007</v>
      </c>
      <c r="AA90" s="222">
        <v>0.96000000000000008</v>
      </c>
      <c r="AB90" s="222">
        <v>0.95140000000000002</v>
      </c>
      <c r="AC90" s="222">
        <v>0.90329999999999999</v>
      </c>
      <c r="AD90" s="222">
        <v>0.98440000000000005</v>
      </c>
      <c r="AE90" s="222">
        <v>0.76470000000000005</v>
      </c>
      <c r="AF90" s="222">
        <v>0.84420000000000006</v>
      </c>
      <c r="AG90" s="222">
        <v>0.93990000000000007</v>
      </c>
      <c r="AH90" s="222">
        <v>0.73799999999999999</v>
      </c>
      <c r="AI90" s="222">
        <v>0.82940000000000003</v>
      </c>
      <c r="AJ90" s="11"/>
      <c r="AK90" s="11"/>
      <c r="AL90" s="11"/>
      <c r="AM90" s="11"/>
      <c r="AN90" s="11"/>
      <c r="AO90" s="11"/>
      <c r="AP90" s="11"/>
      <c r="AQ90" s="11"/>
      <c r="AR90" s="11"/>
      <c r="AS90" s="11"/>
    </row>
    <row r="91" spans="1:94" s="123" customFormat="1" ht="3" customHeight="1" x14ac:dyDescent="0.2">
      <c r="A91" s="26"/>
      <c r="B91" s="194"/>
      <c r="C91" s="195"/>
      <c r="D91" s="195"/>
      <c r="E91" s="195"/>
      <c r="F91" s="195"/>
      <c r="G91" s="195"/>
      <c r="H91" s="195"/>
      <c r="I91" s="195"/>
      <c r="J91" s="195"/>
      <c r="K91" s="195"/>
      <c r="L91" s="195"/>
      <c r="M91" s="195"/>
      <c r="N91" s="195"/>
      <c r="O91" s="195"/>
      <c r="P91" s="195"/>
      <c r="Q91" s="195"/>
      <c r="R91" s="195"/>
      <c r="S91" s="195"/>
      <c r="T91" s="195"/>
      <c r="U91" s="195"/>
      <c r="V91" s="195"/>
      <c r="W91" s="195"/>
      <c r="X91" s="195"/>
      <c r="Y91" s="195"/>
      <c r="Z91" s="195"/>
      <c r="AA91" s="195"/>
      <c r="AB91" s="195"/>
      <c r="AC91" s="195"/>
      <c r="AD91" s="195"/>
      <c r="AE91" s="195"/>
      <c r="AF91" s="195"/>
      <c r="AG91" s="195"/>
      <c r="AH91" s="195"/>
      <c r="AI91" s="195"/>
    </row>
    <row r="92" spans="1:94" ht="4.5" customHeight="1" x14ac:dyDescent="0.25">
      <c r="A92" s="9"/>
      <c r="B92" s="12"/>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1:94" ht="35.25" customHeight="1" x14ac:dyDescent="0.25">
      <c r="A93" s="49" t="s">
        <v>94</v>
      </c>
      <c r="B93" s="240" t="s">
        <v>95</v>
      </c>
      <c r="C93" s="240"/>
      <c r="D93" s="240"/>
      <c r="E93" s="240"/>
      <c r="F93" s="240"/>
      <c r="G93" s="240"/>
      <c r="H93" s="240"/>
      <c r="I93" s="240"/>
      <c r="J93" s="240"/>
    </row>
    <row r="94" spans="1:94" ht="12.6" customHeight="1" x14ac:dyDescent="0.25">
      <c r="A94" s="50" t="s">
        <v>96</v>
      </c>
      <c r="B94" s="240" t="s">
        <v>97</v>
      </c>
      <c r="C94" s="240"/>
      <c r="D94" s="240"/>
      <c r="E94" s="240"/>
      <c r="F94" s="240"/>
      <c r="G94" s="240"/>
      <c r="H94" s="240"/>
      <c r="I94" s="240"/>
      <c r="J94" s="240"/>
    </row>
    <row r="95" spans="1:94" ht="23.25" customHeight="1" x14ac:dyDescent="0.25">
      <c r="A95" s="50" t="s">
        <v>98</v>
      </c>
      <c r="B95" s="240" t="s">
        <v>99</v>
      </c>
      <c r="C95" s="240"/>
      <c r="D95" s="240"/>
      <c r="E95" s="240"/>
      <c r="F95" s="240"/>
      <c r="G95" s="240"/>
      <c r="H95" s="240"/>
      <c r="I95" s="240"/>
      <c r="J95" s="240"/>
    </row>
    <row r="96" spans="1:94" ht="35.25" customHeight="1" x14ac:dyDescent="0.25">
      <c r="A96" s="50" t="s">
        <v>100</v>
      </c>
      <c r="B96" s="240" t="s">
        <v>103</v>
      </c>
      <c r="C96" s="240"/>
      <c r="D96" s="240"/>
      <c r="E96" s="240"/>
      <c r="F96" s="240"/>
      <c r="G96" s="240"/>
      <c r="H96" s="240"/>
      <c r="I96" s="240"/>
      <c r="J96" s="240"/>
    </row>
    <row r="97" spans="1:10" ht="24.6" customHeight="1" x14ac:dyDescent="0.25">
      <c r="A97" s="50" t="s">
        <v>102</v>
      </c>
      <c r="B97" s="240" t="s">
        <v>105</v>
      </c>
      <c r="C97" s="240"/>
      <c r="D97" s="240"/>
      <c r="E97" s="240"/>
      <c r="F97" s="240"/>
      <c r="G97" s="240"/>
      <c r="H97" s="240"/>
      <c r="I97" s="240"/>
      <c r="J97" s="240"/>
    </row>
    <row r="98" spans="1:10" ht="13.35" customHeight="1" x14ac:dyDescent="0.25">
      <c r="A98" s="49" t="s">
        <v>108</v>
      </c>
      <c r="B98" s="240" t="s">
        <v>109</v>
      </c>
      <c r="C98" s="240"/>
      <c r="D98" s="240"/>
      <c r="E98" s="240"/>
      <c r="F98" s="240"/>
      <c r="G98" s="240"/>
      <c r="H98" s="240"/>
      <c r="I98" s="240"/>
      <c r="J98" s="240"/>
    </row>
    <row r="99" spans="1:10" ht="26.25" customHeight="1" x14ac:dyDescent="0.25">
      <c r="A99" s="49" t="s">
        <v>110</v>
      </c>
      <c r="B99" s="240" t="s">
        <v>111</v>
      </c>
      <c r="C99" s="240"/>
      <c r="D99" s="240"/>
      <c r="E99" s="240"/>
      <c r="F99" s="240"/>
      <c r="G99" s="240"/>
      <c r="H99" s="240"/>
      <c r="I99" s="240"/>
      <c r="J99" s="240"/>
    </row>
  </sheetData>
  <mergeCells count="30">
    <mergeCell ref="B99:J99"/>
    <mergeCell ref="B93:J93"/>
    <mergeCell ref="B94:J94"/>
    <mergeCell ref="B95:J95"/>
    <mergeCell ref="B96:J96"/>
    <mergeCell ref="B97:J97"/>
    <mergeCell ref="B98:J98"/>
    <mergeCell ref="A87:A90"/>
    <mergeCell ref="A67:A70"/>
    <mergeCell ref="A71:A74"/>
    <mergeCell ref="A75:A78"/>
    <mergeCell ref="A79:A82"/>
    <mergeCell ref="A83:A86"/>
    <mergeCell ref="A47:A50"/>
    <mergeCell ref="A51:A54"/>
    <mergeCell ref="A55:A58"/>
    <mergeCell ref="A59:A62"/>
    <mergeCell ref="A63:A66"/>
    <mergeCell ref="A43:A46"/>
    <mergeCell ref="A3:M3"/>
    <mergeCell ref="AH3:AI3"/>
    <mergeCell ref="A7:A10"/>
    <mergeCell ref="A11:A14"/>
    <mergeCell ref="A15:A18"/>
    <mergeCell ref="A19:A22"/>
    <mergeCell ref="A23:A26"/>
    <mergeCell ref="A27:A30"/>
    <mergeCell ref="A31:A34"/>
    <mergeCell ref="A35:A38"/>
    <mergeCell ref="A39:A42"/>
  </mergeCells>
  <hyperlinks>
    <hyperlink ref="AI5" location="Contenido!A1" display="Índice" xr:uid="{00000000-0004-0000-0800-000000000000}"/>
    <hyperlink ref="AI5:AJ5" location="Contenido!A1" tooltip="Índice" display="Índice" xr:uid="{00000000-0004-0000-0800-000001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51</vt:i4>
      </vt:variant>
    </vt:vector>
  </HeadingPairs>
  <TitlesOfParts>
    <vt:vector size="51" baseType="lpstr">
      <vt:lpstr>Contenido</vt:lpstr>
      <vt:lpstr>Cuadro 1</vt:lpstr>
      <vt:lpstr>Cuadro 2</vt:lpstr>
      <vt:lpstr>Cuadro 3</vt:lpstr>
      <vt:lpstr>Cuadro 4</vt:lpstr>
      <vt:lpstr>Cuadro 5</vt:lpstr>
      <vt:lpstr>Cuadro 6</vt:lpstr>
      <vt:lpstr>Cuadro 7</vt:lpstr>
      <vt:lpstr>Cuadro 8</vt:lpstr>
      <vt:lpstr>Cuadro 9</vt:lpstr>
      <vt:lpstr>Cuadro 10</vt:lpstr>
      <vt:lpstr>Cuadro 11</vt:lpstr>
      <vt:lpstr>Cuadro 12</vt:lpstr>
      <vt:lpstr>Cuadro 13</vt:lpstr>
      <vt:lpstr>Cuadro 14</vt:lpstr>
      <vt:lpstr>Cuadro 15</vt:lpstr>
      <vt:lpstr>Cuadro 16</vt:lpstr>
      <vt:lpstr>Cuadro 17</vt:lpstr>
      <vt:lpstr>Cuadro 18.EUM</vt:lpstr>
      <vt:lpstr>Cuadro 18.Ags.</vt:lpstr>
      <vt:lpstr>Cuadro 18.BC</vt:lpstr>
      <vt:lpstr>Cuadro 18.BCS</vt:lpstr>
      <vt:lpstr>Cuadro 18.Camp.</vt:lpstr>
      <vt:lpstr>Cuadro 18.Coah.</vt:lpstr>
      <vt:lpstr>Cuadro 18.Col.</vt:lpstr>
      <vt:lpstr>Cuadro 18.Chis.</vt:lpstr>
      <vt:lpstr>Cuadro 18.Chih.</vt:lpstr>
      <vt:lpstr>Cuadro 18.CDMX</vt:lpstr>
      <vt:lpstr>Cuadro 18.Dgo.</vt:lpstr>
      <vt:lpstr>Cuadro 18.Gto.</vt:lpstr>
      <vt:lpstr>Cuadro 18.Gro.</vt:lpstr>
      <vt:lpstr>Cuadro 18.Hgo.</vt:lpstr>
      <vt:lpstr>Cuadro 18.Jal.</vt:lpstr>
      <vt:lpstr>Cuadro 18.Mex.</vt:lpstr>
      <vt:lpstr>Cuadro 18.Mich.</vt:lpstr>
      <vt:lpstr>Cuadro 18.Mor.</vt:lpstr>
      <vt:lpstr>Cuadro 18.Nay.</vt:lpstr>
      <vt:lpstr>Cuadro 18.NL</vt:lpstr>
      <vt:lpstr>Cuadro 18.Oax.</vt:lpstr>
      <vt:lpstr>Cuadro 18.Pue.</vt:lpstr>
      <vt:lpstr>Cuadro 18.Qro.</vt:lpstr>
      <vt:lpstr>Cuadro 18.Q. Roo</vt:lpstr>
      <vt:lpstr>Cuadro 18.SLP</vt:lpstr>
      <vt:lpstr>Cuadro 18.Sin.</vt:lpstr>
      <vt:lpstr>Cuadro 18.Son.</vt:lpstr>
      <vt:lpstr>Cuadro 18.Tab.</vt:lpstr>
      <vt:lpstr>Cuadro 18.Tamps.</vt:lpstr>
      <vt:lpstr>Cuadro 18.Tlax.</vt:lpstr>
      <vt:lpstr>Cuadro 18.Ver.</vt:lpstr>
      <vt:lpstr>Cuadro 18.Yuc.</vt:lpstr>
      <vt:lpstr>Cuadro 18.Zac.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Pobreza Laboral (PL)</dc:title>
  <dc:subject/>
  <dc:creator>INEGI</dc:creator>
  <cp:keywords>pobreza, laboral, tendencia, ingreso</cp:keywords>
  <dc:description/>
  <cp:lastModifiedBy>INEGI</cp:lastModifiedBy>
  <cp:revision/>
  <dcterms:created xsi:type="dcterms:W3CDTF">2025-05-15T15:14:54Z</dcterms:created>
  <dcterms:modified xsi:type="dcterms:W3CDTF">2026-02-24T16:22:03Z</dcterms:modified>
  <cp:category/>
  <cp:contentStatus/>
</cp:coreProperties>
</file>