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Documentos_EJOG_2019\SII\Sistemas-Proyectos 2019\Economicas\INP\"/>
    </mc:Choice>
  </mc:AlternateContent>
  <xr:revisionPtr revIDLastSave="0" documentId="13_ncr:1_{41EBBB1B-3484-4D2C-978A-39D1E951FF9A}" xr6:coauthVersionLast="36" xr6:coauthVersionMax="36" xr10:uidLastSave="{00000000-0000-0000-0000-000000000000}"/>
  <bookViews>
    <workbookView xWindow="0" yWindow="0" windowWidth="20490" windowHeight="7320" xr2:uid="{00000000-000D-0000-FFFF-FFFF00000000}"/>
  </bookViews>
  <sheets>
    <sheet name="CCIF" sheetId="6" r:id="rId1"/>
    <sheet name="Objeto de gasto" sheetId="1" r:id="rId2"/>
  </sheets>
  <externalReferences>
    <externalReference r:id="rId3"/>
  </externalReferences>
  <definedNames>
    <definedName name="_xlnm._FilterDatabase" localSheetId="0" hidden="1">CCIF!$A$12:$S$322</definedName>
    <definedName name="_xlnm._FilterDatabase" localSheetId="1" hidden="1">'Objeto de gasto'!$A$13:$T$318</definedName>
    <definedName name="a" localSheetId="0">#REF!</definedName>
    <definedName name="a">#REF!</definedName>
    <definedName name="Canasta" localSheetId="0">IFERROR(OFFSET(#REF!,1,0,COUNTA(#REF!)),"")</definedName>
    <definedName name="Canasta">IFERROR(OFFSET(#REF!,1,0,COUNTA(#REF!)),"")</definedName>
    <definedName name="cd1_comp_BMX">"DESREF('Gráfica Historica x Componentes'!$f$14,1,0,CONTARA('Gráfica Historica x Componentes'!$f$14:$f$135)-1)"</definedName>
    <definedName name="cd1_comp_INEGI">"DESREF('Gráfica Historica x Componentes'!$e$14,1,0,CONTARA('Gráfica Historica x Componentes'!$e$14:$e$135)-1)"</definedName>
    <definedName name="cd2_comp_BMX">"DESREF('Gráfica Historica x Componentes'!$h$14,1,0,CONTARA('Gráfica Historica x Componentes'!$h$14:$h$135)-1)"</definedName>
    <definedName name="cd2_comp_INEGI">"DESREF('Gráfica Historica x Componentes'!$g$14,1,0,CONTARA('Gráfica Historica x Componentes'!$g$14:$g$135)-1)"</definedName>
    <definedName name="cd3_comp_BMX">"DESREF('Gráfica Historica x Componentes'!$j$14,1,0,CONTARA('Gráfica Historica x Componentes'!$j$14:$j1$35)-1)"</definedName>
    <definedName name="cd3_comp_INEGI">"DESREF('Gráfica Historica x Componentes'!$i$14,1,0,CONTARA('Gráfica Historica x Componentes'!$i$14:$i$135)-1)"</definedName>
    <definedName name="cd4_comp_BMX">"DESREF('Gráfica Historica x Componentes'!$l$14,1,0,CONTARA('Gráfica Historica x Componentes'!$l$14:$l1$35)-1)"</definedName>
    <definedName name="cd4_comp_INEGI">"DESREF('Gráfica Historica x Componentes'!$k$14,1,0,CONTARA('Gráfica Historica x Componentes'!$k$14:$k$135)-1)"</definedName>
    <definedName name="cd5_comp_BMX">"DESREF('Gráfica Historica x Componentes'!$n$14,1,0,CONTARA('Gráfica Historica x Componentes'!$n$14:$n$135)-1)"</definedName>
    <definedName name="cd5_comp_INEGI">"DESREF('Gráfica Historica x Componentes'!$m$14,1,0,CONTARA('Gráfica Historica x Componentes'!$m$14:$m$135)-1)"</definedName>
    <definedName name="cd6_comp_BMX">"DESREF('Gráfica Historica x Componentes'!$p$14,1,0,CONTARA('Gráfica Historica x Componentes'!$p$14:$p$135)-1)"</definedName>
    <definedName name="cd6_comp_INEGI">"DESREF('Gráfica Historica x Componentes'!$o$14,1,0,CONTARA('Gráfica Historica x Componentes'!$o$14:$o$135)-1)"</definedName>
    <definedName name="clave_comp_1" localSheetId="0">IFERROR(OFFSET(#REF!,1,0,COUNTA(#REF!)),"")</definedName>
    <definedName name="clave_comp_1">IFERROR(OFFSET(#REF!,1,0,COUNTA(#REF!)),"")</definedName>
    <definedName name="clave_comp_2" localSheetId="0">IFERROR(OFFSET(#REF!,1,0,COUNTA(#REF!)),"")</definedName>
    <definedName name="clave_comp_2">IFERROR(OFFSET(#REF!,1,0,COUNTA(#REF!)),"")</definedName>
    <definedName name="clave_comp_3" localSheetId="0">OFFSET(#REF!,1,0,COUNTA(#REF!))</definedName>
    <definedName name="clave_comp_3">OFFSET(#REF!,1,0,COUNTA(#REF!))</definedName>
    <definedName name="clave_suby_1" localSheetId="0">IFERROR(OFFSET(#REF!,1,0,COUNTA(#REF!)),"")</definedName>
    <definedName name="clave_suby_1">IFERROR(OFFSET(#REF!,1,0,COUNTA(#REF!)),"")</definedName>
    <definedName name="clave_suby_2" localSheetId="0">IFERROR(OFFSET(#REF!,1,0,COUNTA(#REF!)),"")</definedName>
    <definedName name="clave_suby_2">IFERROR(OFFSET(#REF!,1,0,COUNTA(#REF!)),"")</definedName>
    <definedName name="clave_suby_3" localSheetId="0">IFERROR(OFFSET(#REF!,1,0,COUNTA(#REF!)),"")</definedName>
    <definedName name="clave_suby_3">IFERROR(OFFSET(#REF!,1,0,COUNTA(#REF!)),"")</definedName>
    <definedName name="CNASTA2" localSheetId="0">IFERROR(OFFSET(#REF!,1,0,COUNTA(#REF!)),"")</definedName>
    <definedName name="CNASTA2">IFERROR(OFFSET(#REF!,1,0,COUNTA(#REF!)),"")</definedName>
    <definedName name="cuadros1" localSheetId="0">IFERROR(OFFSET(#REF!,1,0,COUNTA(#REF!)),"")</definedName>
    <definedName name="cuadros1">IFERROR(OFFSET(#REF!,1,0,COUNTA(#REF!)),"")</definedName>
    <definedName name="d" localSheetId="0">IFERROR(OFFSET(#REF!,1,0,COUNTA(#REF!)),"")</definedName>
    <definedName name="d">IFERROR(OFFSET(#REF!,1,0,COUNTA(#REF!)),"")</definedName>
    <definedName name="dasdsdasdasd" localSheetId="0">[1]Clases_a_incluir!#REF!</definedName>
    <definedName name="dasdsdasdasd">[1]Clases_a_incluir!#REF!</definedName>
    <definedName name="dfnjfn" localSheetId="0">IFERROR(OFFSET(#REF!,1,0,COUNTA(#REF!)),"")</definedName>
    <definedName name="dfnjfn">IFERROR(OFFSET(#REF!,1,0,COUNTA(#REF!)),"")</definedName>
    <definedName name="EYUIE3" localSheetId="0">IFERROR(OFFSET(#REF!,1,0,COUNTA(#REF!)),"")</definedName>
    <definedName name="EYUIE3">IFERROR(OFFSET(#REF!,1,0,COUNTA(#REF!)),"")</definedName>
    <definedName name="fechas_comp">"DESREF('Gráfica Historica x Componentes'!$b$14,1,0,CONTARA('Gráfica Historica x Componentes'!$b$14:$b$135)-1)"</definedName>
    <definedName name="fgñvfg" localSheetId="0">IFERROR(OFFSET(#REF!,1,0,COUNTA(#REF!)),"")</definedName>
    <definedName name="fgñvfg">IFERROR(OFFSET(#REF!,1,0,COUNTA(#REF!)),"")</definedName>
    <definedName name="fkrnlm" localSheetId="0">IFERROR(OFFSET(#REF!,1,0,COUNTA(#REF!)),"")</definedName>
    <definedName name="fkrnlm">IFERROR(OFFSET(#REF!,1,0,COUNTA(#REF!)),"")</definedName>
    <definedName name="generico_comp_1" localSheetId="0">IFERROR(OFFSET(#REF!,1,0,COUNTA(#REF!)),"")</definedName>
    <definedName name="generico_comp_1">IFERROR(OFFSET(#REF!,1,0,COUNTA(#REF!)),"")</definedName>
    <definedName name="generico_comp_2" localSheetId="0">IFERROR(OFFSET(#REF!,1,0,COUNTA(#REF!)),"")</definedName>
    <definedName name="generico_comp_2">IFERROR(OFFSET(#REF!,1,0,COUNTA(#REF!)),"")</definedName>
    <definedName name="generico_comp_3" localSheetId="0">IFERROR(OFFSET(#REF!,1,0,COUNTA(#REF!)),"")</definedName>
    <definedName name="generico_comp_3">IFERROR(OFFSET(#REF!,1,0,COUNTA(#REF!)),"")</definedName>
    <definedName name="generico_suby_1" localSheetId="0">IFERROR(OFFSET(#REF!,1,0,COUNTA(#REF!)),"")</definedName>
    <definedName name="generico_suby_1">IFERROR(OFFSET(#REF!,1,0,COUNTA(#REF!)),"")</definedName>
    <definedName name="generico_suby_2" localSheetId="0">IFERROR(OFFSET(#REF!,1,0,COUNTA(#REF!)),"")</definedName>
    <definedName name="generico_suby_2">IFERROR(OFFSET(#REF!,1,0,COUNTA(#REF!)),"")</definedName>
    <definedName name="generico_suby_3" localSheetId="0">IFERROR(OFFSET(#REF!,1,0,COUNTA(#REF!)),"")</definedName>
    <definedName name="generico_suby_3">IFERROR(OFFSET(#REF!,1,0,COUNTA(#REF!)),"")</definedName>
    <definedName name="H" localSheetId="0">OFFSET(#REF!,1,0,COUNTA(#REF!))</definedName>
    <definedName name="H">OFFSET(#REF!,1,0,COUNTA(#REF!))</definedName>
    <definedName name="HGDFHD" localSheetId="0">[1]Clases_a_incluir!#REF!</definedName>
    <definedName name="HGDFHD">[1]Clases_a_incluir!#REF!</definedName>
    <definedName name="IGYIGYUGGYU" localSheetId="0">IFERROR(OFFSET(#REF!,1,0,COUNTA(#REF!)),"")</definedName>
    <definedName name="IGYIGYUGGYU">IFERROR(OFFSET(#REF!,1,0,COUNTA(#REF!)),"")</definedName>
    <definedName name="incidencia_comp_1" localSheetId="0">IFERROR(OFFSET(#REF!,1,0,COUNTA(#REF!)),"")</definedName>
    <definedName name="incidencia_comp_1">IFERROR(OFFSET(#REF!,1,0,COUNTA(#REF!)),"")</definedName>
    <definedName name="incidencia_comp_2" localSheetId="0">IFERROR(OFFSET(#REF!,1,0,COUNTA(#REF!)),"")</definedName>
    <definedName name="incidencia_comp_2">IFERROR(OFFSET(#REF!,1,0,COUNTA(#REF!)),"")</definedName>
    <definedName name="incidencia_comp_3" localSheetId="0">IFERROR(OFFSET(#REF!,1,0,COUNTA(#REF!)),"")</definedName>
    <definedName name="incidencia_comp_3">IFERROR(OFFSET(#REF!,1,0,COUNTA(#REF!)),"")</definedName>
    <definedName name="incidencia_suby_1" localSheetId="0">IFERROR(OFFSET(#REF!,1,0,COUNTA(#REF!)),"")</definedName>
    <definedName name="incidencia_suby_1">IFERROR(OFFSET(#REF!,1,0,COUNTA(#REF!)),"")</definedName>
    <definedName name="incidencia_suby_2" localSheetId="0">IFERROR(OFFSET(#REF!,1,0,COUNTA(#REF!)),"")</definedName>
    <definedName name="incidencia_suby_2">IFERROR(OFFSET(#REF!,1,0,COUNTA(#REF!)),"")</definedName>
    <definedName name="incidencia_suby_3" localSheetId="0">IFERROR(OFFSET(#REF!,1,0,COUNTA(#REF!)),"")</definedName>
    <definedName name="incidencia_suby_3">IFERROR(OFFSET(#REF!,1,0,COUNTA(#REF!)),"")</definedName>
    <definedName name="jgccj" localSheetId="0">IFERROR(OFFSET(#REF!,1,0,COUNTA(#REF!)),"")</definedName>
    <definedName name="jgccj">IFERROR(OFFSET(#REF!,1,0,COUNTA(#REF!)),"")</definedName>
    <definedName name="jkbjfb" localSheetId="0">IFERROR(OFFSET(#REF!,1,0,COUNTA(#REF!)),"")</definedName>
    <definedName name="jkbjfb">IFERROR(OFFSET(#REF!,1,0,COUNTA(#REF!)),"")</definedName>
    <definedName name="jkvnij" localSheetId="0">OFFSET(#REF!,1,0,COUNTA(#REF!))</definedName>
    <definedName name="jkvnij">OFFSET(#REF!,1,0,COUNTA(#REF!))</definedName>
    <definedName name="kcdngkln" localSheetId="0">IFERROR(OFFSET(#REF!,1,0,COUNTA(#REF!)),"")</definedName>
    <definedName name="kcdngkln">IFERROR(OFFSET(#REF!,1,0,COUNTA(#REF!)),"")</definedName>
    <definedName name="kdvmk" localSheetId="0">IFERROR(OFFSET(#REF!,1,0,COUNTA(#REF!)),"")</definedName>
    <definedName name="kdvmk">IFERROR(OFFSET(#REF!,1,0,COUNTA(#REF!)),"")</definedName>
    <definedName name="KDVN" localSheetId="0">IFERROR(OFFSET(#REF!,1,0,COUNTA(#REF!)),"")</definedName>
    <definedName name="KDVN">IFERROR(OFFSET(#REF!,1,0,COUNTA(#REF!)),"")</definedName>
    <definedName name="kenjkb" localSheetId="0">IFERROR(OFFSET(#REF!,1,0,COUNTA(#REF!)),"")</definedName>
    <definedName name="kenjkb">IFERROR(OFFSET(#REF!,1,0,COUNTA(#REF!)),"")</definedName>
    <definedName name="kf" localSheetId="0">IFERROR(OFFSET(#REF!,1,0,COUNTA(#REF!)),"")</definedName>
    <definedName name="kf">IFERROR(OFFSET(#REF!,1,0,COUNTA(#REF!)),"")</definedName>
    <definedName name="kfmv" localSheetId="0">IFERROR(OFFSET(#REF!,1,0,COUNTA(#REF!)),"")</definedName>
    <definedName name="kfmv">IFERROR(OFFSET(#REF!,1,0,COUNTA(#REF!)),"")</definedName>
    <definedName name="KJNV" localSheetId="0">IFERROR(OFFSET(#REF!,1,0,COUNTA(#REF!)),"")</definedName>
    <definedName name="KJNV">IFERROR(OFFSET(#REF!,1,0,COUNTA(#REF!)),"")</definedName>
    <definedName name="kljjdjf" localSheetId="0">IFERROR(OFFSET(#REF!,1,0,COUNTA(#REF!)),"")</definedName>
    <definedName name="kljjdjf">IFERROR(OFFSET(#REF!,1,0,COUNTA(#REF!)),"")</definedName>
    <definedName name="KNKLKMK" localSheetId="0">IFERROR(OFFSET(#REF!,1,0,COUNTA(#REF!)),"")</definedName>
    <definedName name="KNKLKMK">IFERROR(OFFSET(#REF!,1,0,COUNTA(#REF!)),"")</definedName>
    <definedName name="knvkl" localSheetId="0">IFERROR(OFFSET(#REF!,1,0,COUNTA(#REF!)),"")</definedName>
    <definedName name="knvkl">IFERROR(OFFSET(#REF!,1,0,COUNTA(#REF!)),"")</definedName>
    <definedName name="KVLNÑKN" localSheetId="0">IFERROR(OFFSET(#REF!,1,0,COUNTA(#REF!)),"")</definedName>
    <definedName name="KVLNÑKN">IFERROR(OFFSET(#REF!,1,0,COUNTA(#REF!)),"")</definedName>
    <definedName name="ldmvkl" localSheetId="0">IFERROR(OFFSET(#REF!,1,0,COUNTA(#REF!)),"")</definedName>
    <definedName name="ldmvkl">IFERROR(OFFSET(#REF!,1,0,COUNTA(#REF!)),"")</definedName>
    <definedName name="MDC" localSheetId="0">IFERROR(OFFSET(#REF!,1,0,COUNTA(#REF!)),"")</definedName>
    <definedName name="MDC">IFERROR(OFFSET(#REF!,1,0,COUNTA(#REF!)),"")</definedName>
    <definedName name="Nal_comp_BMX">"DESREF('Gráfica Historica x Componentes'!$d$14,1,0,CONTARA('Gráfica Historica x Componentes'!$d$14:$d$135)-1)"</definedName>
    <definedName name="Nal_comp_INEGI">"DESREF('Gráfica Historica x Componentes'!$C$14,1,0,CONTARA('Gráfica Historica x Componentes'!$C$14:$C$135)-1)"</definedName>
    <definedName name="ñ" localSheetId="0">IFERROR(OFFSET(#REF!,1,0,COUNTA(#REF!)),"")</definedName>
    <definedName name="ñ">IFERROR(OFFSET(#REF!,1,0,COUNTA(#REF!)),"")</definedName>
    <definedName name="ñdñ" localSheetId="0">IFERROR(OFFSET(#REF!,1,0,COUNTA(#REF!)),"")</definedName>
    <definedName name="ñdñ">IFERROR(OFFSET(#REF!,1,0,COUNTA(#REF!)),"")</definedName>
    <definedName name="Q" localSheetId="0">IFERROR(OFFSET(#REF!,1,0,COUNTA(#REF!)),"")</definedName>
    <definedName name="Q">IFERROR(OFFSET(#REF!,1,0,COUNTA(#REF!)),"")</definedName>
    <definedName name="S" localSheetId="0">IFERROR(OFFSET(#REF!,1,0,COUNTA(#REF!)),"")</definedName>
    <definedName name="S">IFERROR(OFFSET(#REF!,1,0,COUNTA(#REF!)),"")</definedName>
    <definedName name="SIN_COT" localSheetId="0">[1]Clases_a_incluir!#REF!</definedName>
    <definedName name="SIN_COT">[1]Clases_a_incluir!#REF!</definedName>
    <definedName name="varacum_comp_1" localSheetId="0">IFERROR(OFFSET(#REF!,1,0,COUNTA(#REF!)),"")</definedName>
    <definedName name="varacum_comp_1">IFERROR(OFFSET(#REF!,1,0,COUNTA(#REF!)),"")</definedName>
    <definedName name="varacum_comp_2" localSheetId="0">IFERROR(OFFSET(#REF!,1,0,COUNTA(#REF!)),"")</definedName>
    <definedName name="varacum_comp_2">IFERROR(OFFSET(#REF!,1,0,COUNTA(#REF!)),"")</definedName>
    <definedName name="varacum_comp_3" localSheetId="0">IFERROR(OFFSET(#REF!,1,0,COUNTA(#REF!)),"")</definedName>
    <definedName name="varacum_comp_3">IFERROR(OFFSET(#REF!,1,0,COUNTA(#REF!)),"")</definedName>
    <definedName name="varacum_suby_1" localSheetId="0">IFERROR(OFFSET(#REF!,1,0,COUNTA(#REF!)),"")</definedName>
    <definedName name="varacum_suby_1">IFERROR(OFFSET(#REF!,1,0,COUNTA(#REF!)),"")</definedName>
    <definedName name="varacum_suby_2" localSheetId="0">IFERROR(OFFSET(#REF!,1,0,COUNTA(#REF!)),"")</definedName>
    <definedName name="varacum_suby_2">IFERROR(OFFSET(#REF!,1,0,COUNTA(#REF!)),"")</definedName>
    <definedName name="varacum_suby_3" localSheetId="0">IFERROR(OFFSET(#REF!,1,0,COUNTA(#REF!)),"")</definedName>
    <definedName name="varacum_suby_3">IFERROR(OFFSET(#REF!,1,0,COUNTA(#REF!)),"")</definedName>
    <definedName name="varquin_comp_1" localSheetId="0">IFERROR(OFFSET(#REF!,1,0,COUNTA(#REF!)),"")</definedName>
    <definedName name="varquin_comp_1">IFERROR(OFFSET(#REF!,1,0,COUNTA(#REF!)),"")</definedName>
    <definedName name="varquin_comp_2" localSheetId="0">IFERROR(OFFSET(#REF!,1,0,COUNTA(#REF!)),"")</definedName>
    <definedName name="varquin_comp_2">IFERROR(OFFSET(#REF!,1,0,COUNTA(#REF!)),"")</definedName>
    <definedName name="varquin_comp_3" localSheetId="0">IFERROR(OFFSET(#REF!,1,0,COUNTA(#REF!)),"")</definedName>
    <definedName name="varquin_comp_3">IFERROR(OFFSET(#REF!,1,0,COUNTA(#REF!)),"")</definedName>
    <definedName name="varquin_suby_1" localSheetId="0">IFERROR(OFFSET(#REF!,1,0,COUNTA(#REF!)),"")</definedName>
    <definedName name="varquin_suby_1">IFERROR(OFFSET(#REF!,1,0,COUNTA(#REF!)),"")</definedName>
    <definedName name="varquin_suby_2" localSheetId="0">IFERROR(OFFSET(#REF!,1,0,COUNTA(#REF!)),"")</definedName>
    <definedName name="varquin_suby_2">IFERROR(OFFSET(#REF!,1,0,COUNTA(#REF!)),"")</definedName>
    <definedName name="varquin_suby_3" localSheetId="0">IFERROR(OFFSET(#REF!,1,0,COUNTA(#REF!)),"")</definedName>
    <definedName name="varquin_suby_3">IFERROR(OFFSET(#REF!,1,0,COUNTA(#REF!)),"")</definedName>
    <definedName name="vndjknv" localSheetId="0">IFERROR(OFFSET(#REF!,1,0,COUNTA(#REF!)),"")</definedName>
    <definedName name="vndjknv">IFERROR(OFFSET(#REF!,1,0,COUNTA(#REF!)),"")</definedName>
    <definedName name="xzxzx" localSheetId="0">[1]Clases_a_incluir!#REF!</definedName>
    <definedName name="xzxzx">[1]Clases_a_incluir!#REF!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323" i="6" l="1"/>
  <c r="Q323" i="6"/>
  <c r="P323" i="6"/>
  <c r="O323" i="6"/>
  <c r="N323" i="6"/>
  <c r="M323" i="6"/>
  <c r="L323" i="6"/>
  <c r="K323" i="6"/>
  <c r="J323" i="6"/>
  <c r="I323" i="6"/>
  <c r="H323" i="6"/>
  <c r="G323" i="6"/>
  <c r="F323" i="6"/>
  <c r="E323" i="6"/>
  <c r="D323" i="6"/>
  <c r="C323" i="6"/>
  <c r="D11" i="1"/>
  <c r="G11" i="1"/>
  <c r="L11" i="1"/>
  <c r="O11" i="1"/>
  <c r="S319" i="1"/>
  <c r="Q319" i="1"/>
  <c r="P319" i="1"/>
  <c r="O319" i="1"/>
  <c r="N319" i="1"/>
  <c r="M319" i="1"/>
  <c r="L319" i="1"/>
  <c r="K319" i="1"/>
  <c r="J319" i="1"/>
  <c r="I319" i="1"/>
  <c r="H319" i="1"/>
  <c r="G319" i="1"/>
  <c r="F319" i="1"/>
  <c r="E319" i="1"/>
  <c r="D319" i="1"/>
  <c r="C319" i="1"/>
  <c r="K11" i="1" l="1"/>
  <c r="C11" i="1"/>
  <c r="B258" i="6"/>
  <c r="B300" i="6"/>
  <c r="B290" i="6"/>
  <c r="B282" i="6"/>
  <c r="B251" i="6"/>
  <c r="B228" i="6"/>
  <c r="B205" i="6"/>
  <c r="B161" i="6"/>
  <c r="B152" i="6"/>
  <c r="B122" i="6"/>
  <c r="B114" i="6"/>
  <c r="B12" i="6"/>
  <c r="O11" i="6"/>
  <c r="L11" i="6"/>
  <c r="K11" i="6" s="1"/>
  <c r="G11" i="6"/>
  <c r="D11" i="6"/>
  <c r="B312" i="1"/>
  <c r="B280" i="1"/>
  <c r="B256" i="1"/>
  <c r="B218" i="1"/>
  <c r="B170" i="1"/>
  <c r="B158" i="1"/>
  <c r="B126" i="1"/>
  <c r="B12" i="1"/>
  <c r="B319" i="1" l="1"/>
  <c r="C11" i="6"/>
  <c r="B323" i="6"/>
  <c r="B11" i="1"/>
</calcChain>
</file>

<file path=xl/sharedStrings.xml><?xml version="1.0" encoding="utf-8"?>
<sst xmlns="http://schemas.openxmlformats.org/spreadsheetml/2006/main" count="2646" uniqueCount="349">
  <si>
    <t>Concepto</t>
  </si>
  <si>
    <t>Total Subyacente</t>
  </si>
  <si>
    <t>Total No subyacente</t>
  </si>
  <si>
    <t>No subyacente</t>
  </si>
  <si>
    <t>Mercancías</t>
  </si>
  <si>
    <t>Servicios</t>
  </si>
  <si>
    <t>Agropecuarios</t>
  </si>
  <si>
    <t xml:space="preserve">Energéticos y tarifas autorizadas por el gobierno </t>
  </si>
  <si>
    <t xml:space="preserve">Total </t>
  </si>
  <si>
    <t>Alimentos, bebidas y tabaco</t>
  </si>
  <si>
    <t>Mercancías no alimenticias</t>
  </si>
  <si>
    <t>Total</t>
  </si>
  <si>
    <t>Educación (Colegiaturas)</t>
  </si>
  <si>
    <t>Vivienda</t>
  </si>
  <si>
    <t>Otros servicios</t>
  </si>
  <si>
    <t>Total Agropecuarios</t>
  </si>
  <si>
    <t>Frutas y verduras</t>
  </si>
  <si>
    <t>Pecuarios</t>
  </si>
  <si>
    <t>Energéticos</t>
  </si>
  <si>
    <t>Tarifas autorizadas por el gobierno</t>
  </si>
  <si>
    <t>X</t>
  </si>
  <si>
    <t>Educación y esparcimiento</t>
  </si>
  <si>
    <t>Transporte</t>
  </si>
  <si>
    <t>Salud y cuidado personal</t>
  </si>
  <si>
    <t>Muebles, aparatos y accesorios domésticos</t>
  </si>
  <si>
    <t>Ropa, calzado y accesorios</t>
  </si>
  <si>
    <t>Botanas elaboradas con cereales</t>
  </si>
  <si>
    <t>Maíz</t>
  </si>
  <si>
    <t>Masa y harinas de maíz</t>
  </si>
  <si>
    <t>Tortilla de maíz</t>
  </si>
  <si>
    <t>Tostadas</t>
  </si>
  <si>
    <t>Pan blanco</t>
  </si>
  <si>
    <t>Pan de caja</t>
  </si>
  <si>
    <t>Pan dulce</t>
  </si>
  <si>
    <t>Pasteles, pastelillos y pan dulce empaquetado</t>
  </si>
  <si>
    <t>Pastelillos y pasteles a granel</t>
  </si>
  <si>
    <t>Galletas</t>
  </si>
  <si>
    <t>Harinas de trigo</t>
  </si>
  <si>
    <t>Pasta para sopa</t>
  </si>
  <si>
    <t>Tortillas de harina de trigo</t>
  </si>
  <si>
    <t>Arroz</t>
  </si>
  <si>
    <t>Cereales en hojuelas</t>
  </si>
  <si>
    <t>Pollo</t>
  </si>
  <si>
    <t>Carne de cerdo</t>
  </si>
  <si>
    <t>Manteca de cerdo</t>
  </si>
  <si>
    <t>Carne de res</t>
  </si>
  <si>
    <t>Vísceras de res</t>
  </si>
  <si>
    <t>Carnes secas, procesadas y otros embutidos</t>
  </si>
  <si>
    <t>Chorizo</t>
  </si>
  <si>
    <t>Jamón</t>
  </si>
  <si>
    <t>Salchichas</t>
  </si>
  <si>
    <t>Tocino</t>
  </si>
  <si>
    <t>Camarón</t>
  </si>
  <si>
    <t>Otros mariscos</t>
  </si>
  <si>
    <t>Pescado</t>
  </si>
  <si>
    <t>Atún y sardina en lata</t>
  </si>
  <si>
    <t>Otros pescados y mariscos en conserva</t>
  </si>
  <si>
    <t>Leche de soya</t>
  </si>
  <si>
    <t>Leche pasteurizada y fresca</t>
  </si>
  <si>
    <t>Leche en polvo</t>
  </si>
  <si>
    <t>Leche evaporada, condensada y maternizada</t>
  </si>
  <si>
    <t>Crema y otros productos a base de leche</t>
  </si>
  <si>
    <t>Helados, nieves y paletas de hielo</t>
  </si>
  <si>
    <t>Mantequilla</t>
  </si>
  <si>
    <t>Otros quesos</t>
  </si>
  <si>
    <t>Queso amarillo</t>
  </si>
  <si>
    <t>Queso fresco</t>
  </si>
  <si>
    <t>Queso manchego y Chihuahua</t>
  </si>
  <si>
    <t>Queso Oaxaca y asadero</t>
  </si>
  <si>
    <t>Yogurt</t>
  </si>
  <si>
    <t>Huevo</t>
  </si>
  <si>
    <t>Aceites y grasas vegetales comestibles</t>
  </si>
  <si>
    <t>Aguacate</t>
  </si>
  <si>
    <t>Durazno</t>
  </si>
  <si>
    <t>Guayaba</t>
  </si>
  <si>
    <t>Limón</t>
  </si>
  <si>
    <t>Manzana</t>
  </si>
  <si>
    <t>Melón</t>
  </si>
  <si>
    <t>Naranja</t>
  </si>
  <si>
    <t>Otras frutas</t>
  </si>
  <si>
    <t>Papaya</t>
  </si>
  <si>
    <t>Pera</t>
  </si>
  <si>
    <t>Piña</t>
  </si>
  <si>
    <t>Plátanos</t>
  </si>
  <si>
    <t>Sandía</t>
  </si>
  <si>
    <t>Uva</t>
  </si>
  <si>
    <t>Calabacita</t>
  </si>
  <si>
    <t>Cebolla</t>
  </si>
  <si>
    <t>Chayote</t>
  </si>
  <si>
    <t>Chile poblano</t>
  </si>
  <si>
    <t>Chile serrano</t>
  </si>
  <si>
    <t>Ejotes</t>
  </si>
  <si>
    <t>Jitomate</t>
  </si>
  <si>
    <t>Lechuga y col</t>
  </si>
  <si>
    <t>Nopales</t>
  </si>
  <si>
    <t>Otras verduras y legumbres</t>
  </si>
  <si>
    <t>Otros chiles frescos</t>
  </si>
  <si>
    <t>Papa y otros tubérculos</t>
  </si>
  <si>
    <t>Pepino</t>
  </si>
  <si>
    <t>Tomate verde</t>
  </si>
  <si>
    <t>Zanahoria</t>
  </si>
  <si>
    <t>Chile seco</t>
  </si>
  <si>
    <t>Frijol</t>
  </si>
  <si>
    <t>Otras legumbres secas</t>
  </si>
  <si>
    <t>Alimentos para bebé</t>
  </si>
  <si>
    <t>Chiles envasados</t>
  </si>
  <si>
    <t>Frijol procesado</t>
  </si>
  <si>
    <t>Jugos o néctares envasados</t>
  </si>
  <si>
    <t>Moles y salsas</t>
  </si>
  <si>
    <t>Otras conservas de frutas</t>
  </si>
  <si>
    <t>Sopas instantáneas y puré de tomate</t>
  </si>
  <si>
    <t>Verduras envasadas</t>
  </si>
  <si>
    <t>Azúcar</t>
  </si>
  <si>
    <t>Café soluble</t>
  </si>
  <si>
    <t>Café tostado</t>
  </si>
  <si>
    <t>Té</t>
  </si>
  <si>
    <t>Agua embotellada</t>
  </si>
  <si>
    <t>Refrescos envasados</t>
  </si>
  <si>
    <t>Concentrados de pollo y sal</t>
  </si>
  <si>
    <t>Mayonesa y mostaza</t>
  </si>
  <si>
    <t>Otros condimentos</t>
  </si>
  <si>
    <t>Chocolate líquido y para preparar bebida</t>
  </si>
  <si>
    <t>Chocolate y productos de confitería</t>
  </si>
  <si>
    <t>Concentrados para refrescos</t>
  </si>
  <si>
    <t>Gelatina en polvo</t>
  </si>
  <si>
    <t>Gelatina, miel y mermeladas</t>
  </si>
  <si>
    <t>Papas fritas</t>
  </si>
  <si>
    <t>Barbacoa o birria</t>
  </si>
  <si>
    <t>Carnitas</t>
  </si>
  <si>
    <t>Otros alimentos cocinados</t>
  </si>
  <si>
    <t>Pizzas</t>
  </si>
  <si>
    <t>Pollos rostizados</t>
  </si>
  <si>
    <t>Cerveza</t>
  </si>
  <si>
    <t>Brandy</t>
  </si>
  <si>
    <t>Otros licores</t>
  </si>
  <si>
    <t>Ron</t>
  </si>
  <si>
    <t>Tequila</t>
  </si>
  <si>
    <t>Vino de mesa</t>
  </si>
  <si>
    <t>Cigarrillos</t>
  </si>
  <si>
    <t>Calcetines y calcetas para hombre</t>
  </si>
  <si>
    <t>Camisas y playeras para hombre</t>
  </si>
  <si>
    <t>Ropa interior para hombre</t>
  </si>
  <si>
    <t>Otras prendas de vestir para hombre</t>
  </si>
  <si>
    <t>Pantalones para hombre</t>
  </si>
  <si>
    <t>Traje para hombre</t>
  </si>
  <si>
    <t>Blusas y playeras para mujer</t>
  </si>
  <si>
    <t>Calcetas, medias y pantimedias</t>
  </si>
  <si>
    <t>Ropa interior para mujer</t>
  </si>
  <si>
    <t>Pantalones para mujer</t>
  </si>
  <si>
    <t>Otras prendas de vestir para mujer</t>
  </si>
  <si>
    <t>Vestidos y faldas para mujer</t>
  </si>
  <si>
    <t>Calcetines y calcetas para niños</t>
  </si>
  <si>
    <t>Camisas y playeras para niños</t>
  </si>
  <si>
    <t>Pantalones para niño</t>
  </si>
  <si>
    <t>Ropa interior para infantes</t>
  </si>
  <si>
    <t>Vestidos, faldas y pantalones para niñas</t>
  </si>
  <si>
    <t>Camisetas para bebés</t>
  </si>
  <si>
    <t>Ropa para bebés</t>
  </si>
  <si>
    <t>Ropa de abrigo</t>
  </si>
  <si>
    <t>Uniformes escolares</t>
  </si>
  <si>
    <t>Servicios y artículos para el calzado</t>
  </si>
  <si>
    <t>Zapatos de material sintético</t>
  </si>
  <si>
    <t>Zapatos para hombre</t>
  </si>
  <si>
    <t>Zapatos para mujer</t>
  </si>
  <si>
    <t>Zapatos para niños y niñas</t>
  </si>
  <si>
    <t>Zapatos tenis</t>
  </si>
  <si>
    <t>Servicio de lavandería</t>
  </si>
  <si>
    <t>Servicio de tintorería</t>
  </si>
  <si>
    <t>Bolsas, maletas y cinturones</t>
  </si>
  <si>
    <t>Relojes, joyas y bisutería</t>
  </si>
  <si>
    <t>Renta de vivienda</t>
  </si>
  <si>
    <t>Derechos por el suministro de agua</t>
  </si>
  <si>
    <t>Productos para reparación menor de la vivienda</t>
  </si>
  <si>
    <t>Vivienda propia</t>
  </si>
  <si>
    <t>Electricidad</t>
  </si>
  <si>
    <t>Gas doméstico LP</t>
  </si>
  <si>
    <t>Gas doméstico natural</t>
  </si>
  <si>
    <t>Servicio de telefonía móvil</t>
  </si>
  <si>
    <t>Servicios de telefonía fija</t>
  </si>
  <si>
    <t>Otros servicios para el hogar</t>
  </si>
  <si>
    <t>Servicio doméstico</t>
  </si>
  <si>
    <t>Estufas</t>
  </si>
  <si>
    <t>Muebles para cocina</t>
  </si>
  <si>
    <t>Colchones</t>
  </si>
  <si>
    <t>Comedores y antecomedores</t>
  </si>
  <si>
    <t>Muebles diversos para el hogar</t>
  </si>
  <si>
    <t>Recámaras</t>
  </si>
  <si>
    <t>Salas</t>
  </si>
  <si>
    <t>Aparatos de aire acondicionado</t>
  </si>
  <si>
    <t>Aparatos eléctricos para el cuidado personal</t>
  </si>
  <si>
    <t>Aspiradoras y otros aparatos para el hogar</t>
  </si>
  <si>
    <t>Cafeteras, tostadoras, ventiladores y otros electrodomésticos pequeños</t>
  </si>
  <si>
    <t>Equipo terminal de comunicación</t>
  </si>
  <si>
    <t>Horno de microondas</t>
  </si>
  <si>
    <t>Lámparas</t>
  </si>
  <si>
    <t>Lavadoras de ropa</t>
  </si>
  <si>
    <t>Licuadoras</t>
  </si>
  <si>
    <t>Planchas eléctricas</t>
  </si>
  <si>
    <t>Refrigeradores</t>
  </si>
  <si>
    <t>Computadoras</t>
  </si>
  <si>
    <t>Equipos y reproductores de audio</t>
  </si>
  <si>
    <t>Reproductores de video</t>
  </si>
  <si>
    <t>Televisores</t>
  </si>
  <si>
    <t>Artículos desechables y no duraderos</t>
  </si>
  <si>
    <t>Cerillos</t>
  </si>
  <si>
    <t>Focos</t>
  </si>
  <si>
    <t>Herramientas pequeñas y accesorios diversos</t>
  </si>
  <si>
    <t>Herramientas y equipo grande para el hogar</t>
  </si>
  <si>
    <t>Pilas</t>
  </si>
  <si>
    <t>Velas y veladoras</t>
  </si>
  <si>
    <t>Artículos y utensilios para el hogar</t>
  </si>
  <si>
    <t>Baterías de cocina</t>
  </si>
  <si>
    <t>Escobas, fibras y estropajos</t>
  </si>
  <si>
    <t>Loza, cristalería y cubiertos</t>
  </si>
  <si>
    <t>Objetos ornamentales y decorativos</t>
  </si>
  <si>
    <t>Utensilios de plástico para el hogar</t>
  </si>
  <si>
    <t>Alfombras y otros materiales para pisos</t>
  </si>
  <si>
    <t>Blancos y otros textiles para el hogar</t>
  </si>
  <si>
    <t>Colchas y cobijas</t>
  </si>
  <si>
    <t>Cortinas</t>
  </si>
  <si>
    <t>Sábanas</t>
  </si>
  <si>
    <t>Toallas</t>
  </si>
  <si>
    <t>Blanqueadores</t>
  </si>
  <si>
    <t>Desodorantes ambientales</t>
  </si>
  <si>
    <t>Detergentes</t>
  </si>
  <si>
    <t>Jabón para lavar</t>
  </si>
  <si>
    <t>Plaguicidas</t>
  </si>
  <si>
    <t>Suavizantes y limpiadores</t>
  </si>
  <si>
    <t>Analgésicos</t>
  </si>
  <si>
    <t>Antibióticos</t>
  </si>
  <si>
    <t>Antigripales</t>
  </si>
  <si>
    <t>Antiinflamatorios</t>
  </si>
  <si>
    <t>Cardiovasculares</t>
  </si>
  <si>
    <t>Dermatológicos</t>
  </si>
  <si>
    <t>Expectorantes y descongestivos</t>
  </si>
  <si>
    <t>Gastrointestinales</t>
  </si>
  <si>
    <t>Material de curación</t>
  </si>
  <si>
    <t>Medicamentos para alergias</t>
  </si>
  <si>
    <t>Medicamentos para diabetes</t>
  </si>
  <si>
    <t>Medicinas homeopáticas y naturistas</t>
  </si>
  <si>
    <t>Nutricionales</t>
  </si>
  <si>
    <t>Otros medicamentos</t>
  </si>
  <si>
    <t>Lentes, aparatos para sordera y ortopédicos</t>
  </si>
  <si>
    <t>Análisis clínicos</t>
  </si>
  <si>
    <t>Atención médica durante el parto</t>
  </si>
  <si>
    <t>Consulta médica</t>
  </si>
  <si>
    <t>Consulta y prótesis dental</t>
  </si>
  <si>
    <t>Hospitalización general</t>
  </si>
  <si>
    <t>Hospitalización parto</t>
  </si>
  <si>
    <t>Operación quirúrgica</t>
  </si>
  <si>
    <t>Corte de cabello</t>
  </si>
  <si>
    <t>Sala de belleza y masajes</t>
  </si>
  <si>
    <t>Artículos de maquillaje</t>
  </si>
  <si>
    <t>Crema y productos para higiene dental</t>
  </si>
  <si>
    <t>Cremas para la piel</t>
  </si>
  <si>
    <t>Desodorantes personales</t>
  </si>
  <si>
    <t>Jabón de tocador</t>
  </si>
  <si>
    <t>Lociones y perfumes</t>
  </si>
  <si>
    <t>Navajas y máquinas de afeitar</t>
  </si>
  <si>
    <t>Otros artículos de tocador</t>
  </si>
  <si>
    <t>Productos para el cabello</t>
  </si>
  <si>
    <t>Pañales</t>
  </si>
  <si>
    <t>Papel higiénico y pañuelos desechables</t>
  </si>
  <si>
    <t>Servilletas de papel</t>
  </si>
  <si>
    <t>Toallas sanitarias</t>
  </si>
  <si>
    <t>Autobús urbano</t>
  </si>
  <si>
    <t>Colectivo</t>
  </si>
  <si>
    <t>Metro o transporte eléctrico</t>
  </si>
  <si>
    <t>Taxi</t>
  </si>
  <si>
    <t>Transporte escolar</t>
  </si>
  <si>
    <t>Autobús foráneo</t>
  </si>
  <si>
    <t>Transporte aéreo</t>
  </si>
  <si>
    <t>Automóviles</t>
  </si>
  <si>
    <t>Bicicletas</t>
  </si>
  <si>
    <t>Motocicletas</t>
  </si>
  <si>
    <t>Aceites lubricantes</t>
  </si>
  <si>
    <t>Gasolina de alto octanaje</t>
  </si>
  <si>
    <t>Gasolina de bajo octanaje</t>
  </si>
  <si>
    <t>Acumuladores</t>
  </si>
  <si>
    <t>Neumáticos</t>
  </si>
  <si>
    <t>Partes, accesorios y otras refacciones para vehículos</t>
  </si>
  <si>
    <t>Cuotas de autopistas</t>
  </si>
  <si>
    <t>Estacionamiento</t>
  </si>
  <si>
    <t>Lavado y engrasado de automóvil</t>
  </si>
  <si>
    <t>Mantenimiento de automóvil</t>
  </si>
  <si>
    <t>Reparación de automóvil</t>
  </si>
  <si>
    <t>Seguro de automóvil</t>
  </si>
  <si>
    <t>Trámites vehiculares</t>
  </si>
  <si>
    <t>Carrera corta</t>
  </si>
  <si>
    <t>Enseñanza adicional</t>
  </si>
  <si>
    <t>Guarderías y estancias infantiles</t>
  </si>
  <si>
    <t>Preescolar</t>
  </si>
  <si>
    <t>Preparatoria</t>
  </si>
  <si>
    <t>Primaria</t>
  </si>
  <si>
    <t>Secundaria</t>
  </si>
  <si>
    <t>Universidad</t>
  </si>
  <si>
    <t>Libros de texto</t>
  </si>
  <si>
    <t>Otros libros</t>
  </si>
  <si>
    <t>Material escolar</t>
  </si>
  <si>
    <t>Hoteles</t>
  </si>
  <si>
    <t>Servicios turísticos en paquete</t>
  </si>
  <si>
    <t>Centro nocturno</t>
  </si>
  <si>
    <t>Cine</t>
  </si>
  <si>
    <t>Club deportivo</t>
  </si>
  <si>
    <t>Otros servicios culturales, diversiones y espectáculos deportivos</t>
  </si>
  <si>
    <t>Paquetes de internet, telefonía y televisión de paga</t>
  </si>
  <si>
    <t>Servicio de internet</t>
  </si>
  <si>
    <t>Servicio de televisión de paga</t>
  </si>
  <si>
    <t>Servicios para mascotas</t>
  </si>
  <si>
    <t>Periódicos</t>
  </si>
  <si>
    <t>Revistas</t>
  </si>
  <si>
    <t>Alimento para mascotas</t>
  </si>
  <si>
    <t>Artículos deportivos</t>
  </si>
  <si>
    <t>Instrumentos musicales</t>
  </si>
  <si>
    <t>Juegos electrónicos; consola, cartuchos y discos para videojuegos</t>
  </si>
  <si>
    <t>Juguetes y juegos de mesa</t>
  </si>
  <si>
    <t>Material y aparatos fotográficos</t>
  </si>
  <si>
    <t>Películas y música</t>
  </si>
  <si>
    <t>Plantas y flores</t>
  </si>
  <si>
    <t>Loncherías, fondas, torterías y taquerías</t>
  </si>
  <si>
    <t>Restaurantes y similares</t>
  </si>
  <si>
    <t>Servicios profesionales</t>
  </si>
  <si>
    <t>Expedición de documentos del sector público</t>
  </si>
  <si>
    <t>Paquetería</t>
  </si>
  <si>
    <t>Servicios funerarios</t>
  </si>
  <si>
    <t>Subyacente</t>
  </si>
  <si>
    <t>Ponderador INPC</t>
  </si>
  <si>
    <t>Indice general</t>
  </si>
  <si>
    <t>Alimentos y bebidas no alcohólicas</t>
  </si>
  <si>
    <t>Bebidas alcohólicas y tabaco</t>
  </si>
  <si>
    <t>Ropa y calzado</t>
  </si>
  <si>
    <t>Vivienda, agua, electricidad, gas y otros combustibles</t>
  </si>
  <si>
    <t>Muebles, artículos para el hogar y para su conservación</t>
  </si>
  <si>
    <t>Salud</t>
  </si>
  <si>
    <t>Comunicaciones</t>
  </si>
  <si>
    <t>Recreación y cultura</t>
  </si>
  <si>
    <t>Educación</t>
  </si>
  <si>
    <t>Restaurantes y hoteles</t>
  </si>
  <si>
    <t>Bienes y servicios diversos</t>
  </si>
  <si>
    <t xml:space="preserve">Ponderadores nacionales por Componentes de la Inflación y subíndices que lo componen conforme a la clasificación por Objeto del Gasto (8 grupos) </t>
  </si>
  <si>
    <r>
      <t>Base 2.</t>
    </r>
    <r>
      <rPr>
        <b/>
        <vertAlign val="superscript"/>
        <sz val="18"/>
        <rFont val="Arial"/>
        <family val="2"/>
      </rPr>
      <t>a</t>
    </r>
    <r>
      <rPr>
        <b/>
        <sz val="18"/>
        <rFont val="Arial"/>
        <family val="2"/>
      </rPr>
      <t xml:space="preserve"> quincena de julio de 2018 = 100</t>
    </r>
  </si>
  <si>
    <t>ÍNDICE NACIONAL DE PRECIOS AL CONSUMIDOR</t>
  </si>
  <si>
    <r>
      <t>Vigentes a partir de la 2.</t>
    </r>
    <r>
      <rPr>
        <vertAlign val="superscript"/>
        <sz val="18"/>
        <rFont val="Arial"/>
        <family val="2"/>
      </rPr>
      <t>a</t>
    </r>
    <r>
      <rPr>
        <sz val="18"/>
        <rFont val="Arial"/>
        <family val="2"/>
      </rPr>
      <t xml:space="preserve"> quincena de julio de 2018</t>
    </r>
  </si>
  <si>
    <t>Notas:</t>
  </si>
  <si>
    <t>La marca X indica los genéricos que se incluyen en cada uno de los subíndices señalados.</t>
  </si>
  <si>
    <r>
      <t>Estos ponderadores fueron calculados con información de la Encuesta Nacional de Gastos de los Hogares (ENGASTO) 2012 y 2013 y con la Encuesta Nacional de Ingresos y Gastos de los Hogares (ENIGH) 2014 a diferencia de los ponderadores anteriores que se habían calculado con información de la ENIGH 2010 y actualizados vía  precios relativos a la 2.</t>
    </r>
    <r>
      <rPr>
        <b/>
        <i/>
        <vertAlign val="superscript"/>
        <sz val="11"/>
        <color theme="1"/>
        <rFont val="Arial"/>
        <family val="2"/>
      </rPr>
      <t>a</t>
    </r>
    <r>
      <rPr>
        <b/>
        <i/>
        <sz val="11"/>
        <color theme="1"/>
        <rFont val="Arial"/>
        <family val="2"/>
      </rPr>
      <t xml:space="preserve"> quincena de julio de 2018.</t>
    </r>
  </si>
  <si>
    <t>Subíndice especial (Canasta básica)</t>
  </si>
  <si>
    <t>Estos ponderadores fueron calculados con información de la Encuesta Nacional de Gastos de los Hogares (ENGASTO) 2012 y 2013 y con la Encuesta Nacional de Ingresos y Gastos de los Hogares (ENIGH) 2014 a diferencia de los ponderadores anteriores que se habían calculado con información de la ENIGH 2010 y actualizados vía  precios relativos a la 2.a quincena de julio de 2018.</t>
  </si>
  <si>
    <t xml:space="preserve">Ponderadores Nacionales por Componentes de la Inflación y subíndices que lo componen conforme a la Clasificación del Consumo Individual por Finalidades (12 divisiones)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</si>
</sst>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vertAlign val="superscript"/>
      <sz val="18"/>
      <name val="Arial"/>
      <family val="2"/>
    </font>
    <font>
      <vertAlign val="superscript"/>
      <sz val="18"/>
      <name val="Arial"/>
      <family val="2"/>
    </font>
    <font>
      <b/>
      <i/>
      <sz val="11"/>
      <color theme="1"/>
      <name val="Arial"/>
      <family val="2"/>
    </font>
    <font>
      <b/>
      <i/>
      <vertAlign val="superscript"/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5" fillId="0" borderId="0"/>
    <xf numFmtId="0" fontId="6" fillId="0" borderId="0"/>
    <xf numFmtId="0" fontId="1" fillId="0" borderId="0"/>
    <xf numFmtId="43" fontId="1" fillId="0" borderId="0" applyFont="0" applyFill="0" applyBorder="0" applyAlignment="0" applyProtection="0"/>
  </cellStyleXfs>
  <cellXfs count="139">
    <xf numFmtId="0" fontId="0" fillId="0" borderId="0" xfId="0"/>
    <xf numFmtId="164" fontId="0" fillId="0" borderId="0" xfId="0" applyNumberFormat="1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Fill="1" applyBorder="1"/>
    <xf numFmtId="0" fontId="0" fillId="6" borderId="0" xfId="0" applyFill="1"/>
    <xf numFmtId="0" fontId="4" fillId="6" borderId="0" xfId="0" applyFont="1" applyFill="1" applyAlignment="1">
      <alignment horizontal="center"/>
    </xf>
    <xf numFmtId="0" fontId="0" fillId="0" borderId="0" xfId="0" applyNumberFormat="1"/>
    <xf numFmtId="0" fontId="0" fillId="0" borderId="0" xfId="0" applyBorder="1" applyAlignment="1">
      <alignment horizontal="center"/>
    </xf>
    <xf numFmtId="0" fontId="2" fillId="6" borderId="0" xfId="0" applyFont="1" applyFill="1" applyAlignment="1"/>
    <xf numFmtId="0" fontId="4" fillId="6" borderId="0" xfId="0" applyFont="1" applyFill="1" applyAlignment="1"/>
    <xf numFmtId="0" fontId="7" fillId="0" borderId="0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indent="2"/>
    </xf>
    <xf numFmtId="0" fontId="0" fillId="0" borderId="25" xfId="0" applyBorder="1"/>
    <xf numFmtId="0" fontId="4" fillId="6" borderId="0" xfId="0" applyFont="1" applyFill="1" applyAlignment="1">
      <alignment horizontal="center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5" borderId="16" xfId="0" applyFont="1" applyFill="1" applyBorder="1" applyAlignment="1">
      <alignment horizontal="center" vertical="center" wrapText="1"/>
    </xf>
    <xf numFmtId="164" fontId="12" fillId="5" borderId="10" xfId="0" applyNumberFormat="1" applyFont="1" applyFill="1" applyBorder="1" applyAlignment="1">
      <alignment horizontal="center" vertical="center" wrapText="1"/>
    </xf>
    <xf numFmtId="164" fontId="12" fillId="5" borderId="2" xfId="0" applyNumberFormat="1" applyFont="1" applyFill="1" applyBorder="1" applyAlignment="1">
      <alignment horizontal="center" vertical="center" wrapText="1"/>
    </xf>
    <xf numFmtId="164" fontId="12" fillId="5" borderId="3" xfId="0" applyNumberFormat="1" applyFont="1" applyFill="1" applyBorder="1" applyAlignment="1">
      <alignment horizontal="center" vertical="center" wrapText="1"/>
    </xf>
    <xf numFmtId="164" fontId="12" fillId="5" borderId="1" xfId="0" applyNumberFormat="1" applyFont="1" applyFill="1" applyBorder="1" applyAlignment="1">
      <alignment horizontal="center" vertical="center" wrapText="1"/>
    </xf>
    <xf numFmtId="164" fontId="12" fillId="5" borderId="11" xfId="0" applyNumberFormat="1" applyFont="1" applyFill="1" applyBorder="1" applyAlignment="1">
      <alignment horizontal="center" vertical="center" wrapText="1"/>
    </xf>
    <xf numFmtId="0" fontId="12" fillId="3" borderId="17" xfId="0" applyFont="1" applyFill="1" applyBorder="1"/>
    <xf numFmtId="164" fontId="12" fillId="3" borderId="12" xfId="0" applyNumberFormat="1" applyFont="1" applyFill="1" applyBorder="1" applyAlignment="1">
      <alignment horizontal="center"/>
    </xf>
    <xf numFmtId="164" fontId="12" fillId="3" borderId="23" xfId="0" applyNumberFormat="1" applyFont="1" applyFill="1" applyBorder="1" applyAlignment="1">
      <alignment horizontal="center"/>
    </xf>
    <xf numFmtId="164" fontId="12" fillId="3" borderId="18" xfId="0" applyNumberFormat="1" applyFont="1" applyFill="1" applyBorder="1" applyAlignment="1">
      <alignment horizontal="center"/>
    </xf>
    <xf numFmtId="164" fontId="12" fillId="3" borderId="24" xfId="0" applyNumberFormat="1" applyFont="1" applyFill="1" applyBorder="1" applyAlignment="1">
      <alignment horizontal="center"/>
    </xf>
    <xf numFmtId="164" fontId="12" fillId="3" borderId="22" xfId="0" applyNumberFormat="1" applyFont="1" applyFill="1" applyBorder="1" applyAlignment="1">
      <alignment horizontal="center"/>
    </xf>
    <xf numFmtId="0" fontId="14" fillId="0" borderId="15" xfId="0" applyFont="1" applyBorder="1" applyAlignment="1">
      <alignment horizontal="left" indent="1"/>
    </xf>
    <xf numFmtId="164" fontId="14" fillId="0" borderId="13" xfId="0" applyNumberFormat="1" applyFont="1" applyBorder="1" applyAlignment="1">
      <alignment horizontal="center"/>
    </xf>
    <xf numFmtId="164" fontId="12" fillId="0" borderId="7" xfId="0" applyNumberFormat="1" applyFont="1" applyBorder="1" applyAlignment="1">
      <alignment horizontal="center"/>
    </xf>
    <xf numFmtId="164" fontId="12" fillId="0" borderId="8" xfId="0" applyNumberFormat="1" applyFont="1" applyBorder="1" applyAlignment="1">
      <alignment horizontal="center"/>
    </xf>
    <xf numFmtId="164" fontId="12" fillId="0" borderId="9" xfId="0" applyNumberFormat="1" applyFont="1" applyBorder="1" applyAlignment="1">
      <alignment horizontal="center"/>
    </xf>
    <xf numFmtId="164" fontId="12" fillId="0" borderId="21" xfId="0" applyNumberFormat="1" applyFont="1" applyBorder="1" applyAlignment="1">
      <alignment horizontal="center"/>
    </xf>
    <xf numFmtId="164" fontId="12" fillId="0" borderId="13" xfId="0" applyNumberFormat="1" applyFont="1" applyBorder="1" applyAlignment="1">
      <alignment horizontal="center"/>
    </xf>
    <xf numFmtId="0" fontId="12" fillId="3" borderId="15" xfId="0" applyFont="1" applyFill="1" applyBorder="1"/>
    <xf numFmtId="164" fontId="12" fillId="3" borderId="13" xfId="0" applyNumberFormat="1" applyFont="1" applyFill="1" applyBorder="1" applyAlignment="1">
      <alignment horizontal="center"/>
    </xf>
    <xf numFmtId="164" fontId="12" fillId="3" borderId="7" xfId="0" applyNumberFormat="1" applyFont="1" applyFill="1" applyBorder="1" applyAlignment="1">
      <alignment horizontal="center"/>
    </xf>
    <xf numFmtId="164" fontId="12" fillId="3" borderId="8" xfId="0" applyNumberFormat="1" applyFont="1" applyFill="1" applyBorder="1" applyAlignment="1">
      <alignment horizontal="center"/>
    </xf>
    <xf numFmtId="164" fontId="12" fillId="3" borderId="9" xfId="0" applyNumberFormat="1" applyFont="1" applyFill="1" applyBorder="1" applyAlignment="1">
      <alignment horizontal="center"/>
    </xf>
    <xf numFmtId="164" fontId="12" fillId="3" borderId="21" xfId="0" applyNumberFormat="1" applyFont="1" applyFill="1" applyBorder="1" applyAlignment="1">
      <alignment horizontal="center"/>
    </xf>
    <xf numFmtId="0" fontId="14" fillId="0" borderId="16" xfId="0" applyFont="1" applyBorder="1" applyAlignment="1">
      <alignment horizontal="left" indent="1"/>
    </xf>
    <xf numFmtId="164" fontId="14" fillId="0" borderId="10" xfId="0" applyNumberFormat="1" applyFont="1" applyBorder="1" applyAlignment="1">
      <alignment horizontal="center"/>
    </xf>
    <xf numFmtId="164" fontId="12" fillId="0" borderId="2" xfId="0" applyNumberFormat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164" fontId="12" fillId="0" borderId="1" xfId="0" applyNumberFormat="1" applyFont="1" applyBorder="1" applyAlignment="1">
      <alignment horizontal="center"/>
    </xf>
    <xf numFmtId="164" fontId="12" fillId="0" borderId="11" xfId="0" applyNumberFormat="1" applyFont="1" applyBorder="1" applyAlignment="1">
      <alignment horizontal="center"/>
    </xf>
    <xf numFmtId="164" fontId="12" fillId="0" borderId="10" xfId="0" applyNumberFormat="1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3" fillId="3" borderId="14" xfId="1" applyFont="1" applyFill="1" applyBorder="1"/>
    <xf numFmtId="164" fontId="13" fillId="3" borderId="19" xfId="1" applyNumberFormat="1" applyFont="1" applyFill="1" applyBorder="1" applyAlignment="1">
      <alignment horizontal="center" vertical="center"/>
    </xf>
    <xf numFmtId="0" fontId="14" fillId="3" borderId="4" xfId="0" applyFont="1" applyFill="1" applyBorder="1"/>
    <xf numFmtId="164" fontId="15" fillId="3" borderId="5" xfId="1" applyNumberFormat="1" applyFont="1" applyFill="1" applyBorder="1" applyAlignment="1">
      <alignment horizontal="center" vertical="center"/>
    </xf>
    <xf numFmtId="164" fontId="13" fillId="3" borderId="5" xfId="1" applyNumberFormat="1" applyFont="1" applyFill="1" applyBorder="1" applyAlignment="1">
      <alignment horizontal="center" vertical="center"/>
    </xf>
    <xf numFmtId="164" fontId="13" fillId="3" borderId="6" xfId="1" applyNumberFormat="1" applyFont="1" applyFill="1" applyBorder="1" applyAlignment="1">
      <alignment horizontal="center" vertical="center"/>
    </xf>
    <xf numFmtId="164" fontId="13" fillId="3" borderId="4" xfId="1" applyNumberFormat="1" applyFont="1" applyFill="1" applyBorder="1" applyAlignment="1">
      <alignment horizontal="center" vertical="center"/>
    </xf>
    <xf numFmtId="0" fontId="14" fillId="0" borderId="15" xfId="1" applyFont="1" applyFill="1" applyBorder="1" applyAlignment="1">
      <alignment horizontal="left" vertical="center" indent="1"/>
    </xf>
    <xf numFmtId="164" fontId="12" fillId="0" borderId="13" xfId="1" applyNumberFormat="1" applyFont="1" applyFill="1" applyBorder="1" applyAlignment="1">
      <alignment horizontal="center" vertical="center"/>
    </xf>
    <xf numFmtId="164" fontId="12" fillId="0" borderId="7" xfId="1" applyNumberFormat="1" applyFont="1" applyFill="1" applyBorder="1" applyAlignment="1">
      <alignment horizontal="center" vertical="center"/>
    </xf>
    <xf numFmtId="164" fontId="12" fillId="0" borderId="8" xfId="1" applyNumberFormat="1" applyFont="1" applyFill="1" applyBorder="1" applyAlignment="1">
      <alignment horizontal="center" vertical="center"/>
    </xf>
    <xf numFmtId="164" fontId="12" fillId="0" borderId="9" xfId="1" applyNumberFormat="1" applyFont="1" applyFill="1" applyBorder="1" applyAlignment="1">
      <alignment horizontal="center" vertical="center"/>
    </xf>
    <xf numFmtId="164" fontId="13" fillId="6" borderId="13" xfId="1" applyNumberFormat="1" applyFont="1" applyFill="1" applyBorder="1" applyAlignment="1">
      <alignment horizontal="center" vertical="center"/>
    </xf>
    <xf numFmtId="164" fontId="15" fillId="6" borderId="7" xfId="1" applyNumberFormat="1" applyFont="1" applyFill="1" applyBorder="1" applyAlignment="1">
      <alignment horizontal="center" vertical="center"/>
    </xf>
    <xf numFmtId="164" fontId="13" fillId="6" borderId="8" xfId="1" applyNumberFormat="1" applyFont="1" applyFill="1" applyBorder="1" applyAlignment="1">
      <alignment horizontal="center" vertical="center"/>
    </xf>
    <xf numFmtId="164" fontId="13" fillId="6" borderId="9" xfId="1" applyNumberFormat="1" applyFont="1" applyFill="1" applyBorder="1" applyAlignment="1">
      <alignment horizontal="center" vertical="center"/>
    </xf>
    <xf numFmtId="164" fontId="13" fillId="6" borderId="7" xfId="1" applyNumberFormat="1" applyFont="1" applyFill="1" applyBorder="1" applyAlignment="1">
      <alignment horizontal="center" vertical="center"/>
    </xf>
    <xf numFmtId="0" fontId="13" fillId="3" borderId="15" xfId="1" applyFont="1" applyFill="1" applyBorder="1" applyAlignment="1">
      <alignment horizontal="left"/>
    </xf>
    <xf numFmtId="164" fontId="13" fillId="3" borderId="13" xfId="1" applyNumberFormat="1" applyFont="1" applyFill="1" applyBorder="1" applyAlignment="1">
      <alignment horizontal="center" vertical="center"/>
    </xf>
    <xf numFmtId="0" fontId="14" fillId="3" borderId="7" xfId="0" applyFont="1" applyFill="1" applyBorder="1"/>
    <xf numFmtId="164" fontId="15" fillId="3" borderId="8" xfId="1" applyNumberFormat="1" applyFont="1" applyFill="1" applyBorder="1" applyAlignment="1">
      <alignment horizontal="center" vertical="center"/>
    </xf>
    <xf numFmtId="164" fontId="15" fillId="3" borderId="9" xfId="1" applyNumberFormat="1" applyFont="1" applyFill="1" applyBorder="1" applyAlignment="1">
      <alignment horizontal="center" vertical="center"/>
    </xf>
    <xf numFmtId="164" fontId="15" fillId="3" borderId="7" xfId="1" applyNumberFormat="1" applyFont="1" applyFill="1" applyBorder="1" applyAlignment="1">
      <alignment horizontal="center" vertical="center"/>
    </xf>
    <xf numFmtId="164" fontId="15" fillId="3" borderId="13" xfId="1" applyNumberFormat="1" applyFont="1" applyFill="1" applyBorder="1" applyAlignment="1">
      <alignment horizontal="center" vertical="center"/>
    </xf>
    <xf numFmtId="0" fontId="13" fillId="3" borderId="15" xfId="1" applyFont="1" applyFill="1" applyBorder="1"/>
    <xf numFmtId="0" fontId="14" fillId="0" borderId="16" xfId="1" applyFont="1" applyFill="1" applyBorder="1" applyAlignment="1">
      <alignment horizontal="left" vertical="center" indent="1"/>
    </xf>
    <xf numFmtId="164" fontId="12" fillId="0" borderId="10" xfId="1" applyNumberFormat="1" applyFont="1" applyFill="1" applyBorder="1" applyAlignment="1">
      <alignment horizontal="center" vertical="center"/>
    </xf>
    <xf numFmtId="164" fontId="12" fillId="0" borderId="2" xfId="1" applyNumberFormat="1" applyFont="1" applyFill="1" applyBorder="1" applyAlignment="1">
      <alignment horizontal="center" vertical="center"/>
    </xf>
    <xf numFmtId="164" fontId="12" fillId="0" borderId="3" xfId="1" applyNumberFormat="1" applyFont="1" applyFill="1" applyBorder="1" applyAlignment="1">
      <alignment horizontal="center" vertical="center"/>
    </xf>
    <xf numFmtId="164" fontId="12" fillId="0" borderId="1" xfId="1" applyNumberFormat="1" applyFont="1" applyFill="1" applyBorder="1" applyAlignment="1">
      <alignment horizontal="center" vertical="center"/>
    </xf>
    <xf numFmtId="0" fontId="14" fillId="0" borderId="0" xfId="0" applyFont="1"/>
    <xf numFmtId="0" fontId="14" fillId="0" borderId="0" xfId="0" applyFont="1" applyBorder="1"/>
    <xf numFmtId="0" fontId="12" fillId="0" borderId="0" xfId="0" applyFont="1" applyFill="1" applyBorder="1" applyAlignment="1">
      <alignment horizontal="left" indent="1"/>
    </xf>
    <xf numFmtId="0" fontId="14" fillId="0" borderId="0" xfId="0" applyNumberFormat="1" applyFont="1"/>
    <xf numFmtId="164" fontId="14" fillId="0" borderId="0" xfId="0" applyNumberFormat="1" applyFont="1"/>
    <xf numFmtId="0" fontId="16" fillId="0" borderId="0" xfId="0" applyFont="1" applyFill="1" applyBorder="1" applyAlignment="1">
      <alignment horizontal="left" indent="2"/>
    </xf>
    <xf numFmtId="164" fontId="14" fillId="0" borderId="13" xfId="1" applyNumberFormat="1" applyFont="1" applyFill="1" applyBorder="1" applyAlignment="1">
      <alignment horizontal="center" vertical="center"/>
    </xf>
    <xf numFmtId="164" fontId="15" fillId="6" borderId="13" xfId="1" applyNumberFormat="1" applyFont="1" applyFill="1" applyBorder="1" applyAlignment="1">
      <alignment horizontal="center" vertical="center"/>
    </xf>
    <xf numFmtId="164" fontId="14" fillId="0" borderId="10" xfId="1" applyNumberFormat="1" applyFont="1" applyFill="1" applyBorder="1" applyAlignment="1">
      <alignment horizontal="center" vertical="center"/>
    </xf>
    <xf numFmtId="164" fontId="13" fillId="3" borderId="30" xfId="1" applyNumberFormat="1" applyFont="1" applyFill="1" applyBorder="1" applyAlignment="1">
      <alignment horizontal="center" vertical="center"/>
    </xf>
    <xf numFmtId="164" fontId="12" fillId="0" borderId="31" xfId="1" applyNumberFormat="1" applyFont="1" applyFill="1" applyBorder="1" applyAlignment="1">
      <alignment horizontal="center" vertical="center"/>
    </xf>
    <xf numFmtId="164" fontId="13" fillId="6" borderId="31" xfId="1" applyNumberFormat="1" applyFont="1" applyFill="1" applyBorder="1" applyAlignment="1">
      <alignment horizontal="center" vertical="center"/>
    </xf>
    <xf numFmtId="164" fontId="15" fillId="3" borderId="31" xfId="1" applyNumberFormat="1" applyFont="1" applyFill="1" applyBorder="1" applyAlignment="1">
      <alignment horizontal="center" vertical="center"/>
    </xf>
    <xf numFmtId="164" fontId="12" fillId="0" borderId="29" xfId="1" applyNumberFormat="1" applyFont="1" applyFill="1" applyBorder="1" applyAlignment="1">
      <alignment horizontal="center" vertical="center"/>
    </xf>
    <xf numFmtId="164" fontId="12" fillId="0" borderId="29" xfId="0" applyNumberFormat="1" applyFont="1" applyBorder="1" applyAlignment="1">
      <alignment horizontal="center"/>
    </xf>
    <xf numFmtId="0" fontId="12" fillId="6" borderId="32" xfId="0" applyFont="1" applyFill="1" applyBorder="1" applyAlignment="1">
      <alignment horizontal="center" vertical="center" wrapText="1"/>
    </xf>
    <xf numFmtId="0" fontId="12" fillId="6" borderId="33" xfId="0" applyFont="1" applyFill="1" applyBorder="1" applyAlignment="1">
      <alignment horizontal="center" vertical="center" wrapText="1"/>
    </xf>
    <xf numFmtId="0" fontId="12" fillId="6" borderId="18" xfId="0" applyFont="1" applyFill="1" applyBorder="1" applyAlignment="1">
      <alignment horizontal="center" vertical="center" wrapText="1"/>
    </xf>
    <xf numFmtId="164" fontId="12" fillId="6" borderId="3" xfId="0" applyNumberFormat="1" applyFont="1" applyFill="1" applyBorder="1" applyAlignment="1">
      <alignment horizontal="center" vertical="center" wrapText="1"/>
    </xf>
    <xf numFmtId="164" fontId="13" fillId="6" borderId="5" xfId="1" applyNumberFormat="1" applyFont="1" applyFill="1" applyBorder="1" applyAlignment="1">
      <alignment horizontal="center" vertical="center"/>
    </xf>
    <xf numFmtId="164" fontId="12" fillId="6" borderId="8" xfId="1" applyNumberFormat="1" applyFont="1" applyFill="1" applyBorder="1" applyAlignment="1">
      <alignment horizontal="center" vertical="center"/>
    </xf>
    <xf numFmtId="164" fontId="15" fillId="6" borderId="8" xfId="1" applyNumberFormat="1" applyFont="1" applyFill="1" applyBorder="1" applyAlignment="1">
      <alignment horizontal="center" vertical="center"/>
    </xf>
    <xf numFmtId="164" fontId="12" fillId="6" borderId="3" xfId="1" applyNumberFormat="1" applyFont="1" applyFill="1" applyBorder="1" applyAlignment="1">
      <alignment horizontal="center" vertical="center"/>
    </xf>
    <xf numFmtId="164" fontId="12" fillId="6" borderId="8" xfId="0" applyNumberFormat="1" applyFont="1" applyFill="1" applyBorder="1" applyAlignment="1">
      <alignment horizontal="center"/>
    </xf>
    <xf numFmtId="164" fontId="13" fillId="8" borderId="29" xfId="1" applyNumberFormat="1" applyFont="1" applyFill="1" applyBorder="1" applyAlignment="1">
      <alignment horizontal="center" vertical="center" wrapText="1"/>
    </xf>
    <xf numFmtId="164" fontId="13" fillId="9" borderId="29" xfId="1" applyNumberFormat="1" applyFont="1" applyFill="1" applyBorder="1" applyAlignment="1">
      <alignment horizontal="center" vertical="center" wrapText="1"/>
    </xf>
    <xf numFmtId="0" fontId="14" fillId="3" borderId="28" xfId="0" applyFont="1" applyFill="1" applyBorder="1"/>
    <xf numFmtId="0" fontId="12" fillId="0" borderId="31" xfId="0" applyFont="1" applyBorder="1" applyAlignment="1">
      <alignment horizontal="center"/>
    </xf>
    <xf numFmtId="0" fontId="14" fillId="0" borderId="31" xfId="0" applyFont="1" applyBorder="1"/>
    <xf numFmtId="0" fontId="14" fillId="3" borderId="31" xfId="0" applyFont="1" applyFill="1" applyBorder="1"/>
    <xf numFmtId="0" fontId="14" fillId="0" borderId="29" xfId="0" applyFont="1" applyBorder="1"/>
    <xf numFmtId="164" fontId="12" fillId="6" borderId="18" xfId="0" applyNumberFormat="1" applyFont="1" applyFill="1" applyBorder="1" applyAlignment="1">
      <alignment horizontal="center"/>
    </xf>
    <xf numFmtId="164" fontId="12" fillId="6" borderId="3" xfId="0" applyNumberFormat="1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4" fillId="6" borderId="0" xfId="0" applyFont="1" applyFill="1" applyAlignment="1">
      <alignment horizontal="right"/>
    </xf>
    <xf numFmtId="0" fontId="4" fillId="6" borderId="0" xfId="0" applyFont="1" applyFill="1" applyAlignment="1">
      <alignment horizontal="center"/>
    </xf>
    <xf numFmtId="0" fontId="12" fillId="5" borderId="7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top" wrapText="1" indent="2"/>
    </xf>
    <xf numFmtId="0" fontId="12" fillId="5" borderId="13" xfId="0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center"/>
    </xf>
    <xf numFmtId="0" fontId="12" fillId="4" borderId="14" xfId="0" applyFont="1" applyFill="1" applyBorder="1" applyAlignment="1">
      <alignment horizontal="center" vertical="center" wrapText="1"/>
    </xf>
    <xf numFmtId="0" fontId="12" fillId="4" borderId="15" xfId="0" applyFont="1" applyFill="1" applyBorder="1" applyAlignment="1">
      <alignment horizontal="center" vertical="center" wrapText="1"/>
    </xf>
    <xf numFmtId="0" fontId="12" fillId="4" borderId="19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3" fillId="10" borderId="26" xfId="1" applyFont="1" applyFill="1" applyBorder="1" applyAlignment="1">
      <alignment horizontal="center" vertical="center" wrapText="1"/>
    </xf>
    <xf numFmtId="0" fontId="13" fillId="10" borderId="27" xfId="1" applyFont="1" applyFill="1" applyBorder="1" applyAlignment="1">
      <alignment horizontal="center" vertical="center" wrapText="1"/>
    </xf>
    <xf numFmtId="0" fontId="13" fillId="10" borderId="28" xfId="1" applyFont="1" applyFill="1" applyBorder="1" applyAlignment="1">
      <alignment horizontal="center" vertical="center" wrapText="1"/>
    </xf>
    <xf numFmtId="0" fontId="13" fillId="7" borderId="26" xfId="1" applyFont="1" applyFill="1" applyBorder="1" applyAlignment="1">
      <alignment horizontal="center" vertical="center" wrapText="1"/>
    </xf>
    <xf numFmtId="0" fontId="13" fillId="7" borderId="27" xfId="1" applyFont="1" applyFill="1" applyBorder="1" applyAlignment="1">
      <alignment horizontal="center" vertical="center" wrapText="1"/>
    </xf>
    <xf numFmtId="0" fontId="13" fillId="7" borderId="28" xfId="1" applyFont="1" applyFill="1" applyBorder="1" applyAlignment="1">
      <alignment horizontal="center" vertical="center" wrapText="1"/>
    </xf>
    <xf numFmtId="0" fontId="12" fillId="5" borderId="2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 indent="2"/>
    </xf>
  </cellXfs>
  <cellStyles count="5">
    <cellStyle name="Millares 3 3" xfId="4" xr:uid="{00000000-0005-0000-0000-000000000000}"/>
    <cellStyle name="Normal" xfId="0" builtinId="0"/>
    <cellStyle name="Normal 11" xfId="1" xr:uid="{00000000-0005-0000-0000-000002000000}"/>
    <cellStyle name="Normal 2 2 2 2" xfId="2" xr:uid="{00000000-0005-0000-0000-000003000000}"/>
    <cellStyle name="Normal 7 2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511967</xdr:colOff>
      <xdr:row>4</xdr:row>
      <xdr:rowOff>130969</xdr:rowOff>
    </xdr:to>
    <xdr:pic>
      <xdr:nvPicPr>
        <xdr:cNvPr id="3" name="Imagen 2" descr="http://intranet.inegi.org.mx/Servicios/Difusion/Imagen_Institucional/img/2019/Logo_INEGI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813"/>
          <a:ext cx="3012280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15</xdr:row>
      <xdr:rowOff>0</xdr:rowOff>
    </xdr:from>
    <xdr:to>
      <xdr:col>22</xdr:col>
      <xdr:colOff>726280</xdr:colOff>
      <xdr:row>19</xdr:row>
      <xdr:rowOff>142875</xdr:rowOff>
    </xdr:to>
    <xdr:pic>
      <xdr:nvPicPr>
        <xdr:cNvPr id="3" name="Imagen 2" descr="http://intranet.inegi.org.mx/Servicios/Difusion/Imagen_Institucional/img/2019/Logo_INEGI.jpg">
          <a:extLst>
            <a:ext uri="{FF2B5EF4-FFF2-40B4-BE49-F238E27FC236}">
              <a16:creationId xmlns:a16="http://schemas.microsoft.com/office/drawing/2014/main" id="{371AD881-F5F3-4B9D-A210-93A20778935A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43156" y="4024313"/>
          <a:ext cx="3012280" cy="952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11907</xdr:rowOff>
    </xdr:from>
    <xdr:to>
      <xdr:col>1</xdr:col>
      <xdr:colOff>511967</xdr:colOff>
      <xdr:row>4</xdr:row>
      <xdr:rowOff>119063</xdr:rowOff>
    </xdr:to>
    <xdr:pic>
      <xdr:nvPicPr>
        <xdr:cNvPr id="4" name="Imagen 3" descr="http://intranet.inegi.org.mx/Servicios/Difusion/Imagen_Institucional/img/2019/Logo_INEGI.jpg">
          <a:extLst>
            <a:ext uri="{FF2B5EF4-FFF2-40B4-BE49-F238E27FC236}">
              <a16:creationId xmlns:a16="http://schemas.microsoft.com/office/drawing/2014/main" id="{9CEBBB34-1F6C-4FE5-90B3-D176F8683C6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07"/>
          <a:ext cx="3012280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rika.mejia\AppData\Local\Microsoft\Windows\INetCache\Content.Outlook\LAG76QK2\Copia%20de%20LC_%25_SCIAN_07X15_h_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asificación_Gené_ SCIAN"/>
      <sheetName val="Observaciones de cambios"/>
      <sheetName val="Tabla comparativa CAvsCP"/>
      <sheetName val="Actualización 305-300 Genéricos"/>
      <sheetName val="Clases_a_incluir"/>
    </sheetNames>
    <sheetDataSet>
      <sheetData sheetId="0" refreshError="1"/>
      <sheetData sheetId="1" refreshError="1"/>
      <sheetData sheetId="2" refreshError="1"/>
      <sheetData sheetId="3" refreshError="1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31"/>
  <sheetViews>
    <sheetView showGridLines="0" tabSelected="1" zoomScale="80" zoomScaleNormal="80" workbookViewId="0">
      <pane xSplit="2" ySplit="11" topLeftCell="C12" activePane="bottomRight" state="frozen"/>
      <selection pane="topRight" activeCell="C1" sqref="C1"/>
      <selection pane="bottomLeft" activeCell="A11" sqref="A11"/>
      <selection pane="bottomRight" activeCell="A8" sqref="A8:A10"/>
    </sheetView>
  </sheetViews>
  <sheetFormatPr baseColWidth="10" defaultColWidth="11.42578125" defaultRowHeight="15" x14ac:dyDescent="0.25"/>
  <cols>
    <col min="1" max="1" width="37.5703125" customWidth="1"/>
    <col min="2" max="2" width="17.7109375" bestFit="1" customWidth="1"/>
    <col min="3" max="3" width="16.85546875" customWidth="1"/>
    <col min="4" max="7" width="16.7109375" bestFit="1" customWidth="1"/>
    <col min="8" max="8" width="15.5703125" bestFit="1" customWidth="1"/>
    <col min="9" max="12" width="16.7109375" bestFit="1" customWidth="1"/>
    <col min="13" max="13" width="15.5703125" bestFit="1" customWidth="1"/>
    <col min="14" max="16" width="16.7109375" bestFit="1" customWidth="1"/>
    <col min="17" max="17" width="15.5703125" bestFit="1" customWidth="1"/>
    <col min="18" max="18" width="3.140625" customWidth="1"/>
    <col min="19" max="19" width="16.7109375" style="2" customWidth="1"/>
    <col min="20" max="16384" width="11.42578125" style="2"/>
  </cols>
  <sheetData>
    <row r="1" spans="1:19" ht="2.25" customHeight="1" x14ac:dyDescent="0.25"/>
    <row r="2" spans="1:19" ht="23.25" x14ac:dyDescent="0.35">
      <c r="A2" s="114" t="s">
        <v>341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</row>
    <row r="3" spans="1:19" ht="26.25" x14ac:dyDescent="0.35">
      <c r="A3" s="114" t="s">
        <v>340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</row>
    <row r="4" spans="1:19" x14ac:dyDescent="0.25">
      <c r="A4" s="5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</row>
    <row r="5" spans="1:19" ht="23.25" x14ac:dyDescent="0.35">
      <c r="A5" s="115" t="s">
        <v>348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  <c r="R5" s="115"/>
      <c r="S5" s="115"/>
    </row>
    <row r="6" spans="1:19" ht="27.75" x14ac:dyDescent="0.35">
      <c r="A6" s="116" t="s">
        <v>342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6"/>
    </row>
    <row r="7" spans="1:19" ht="24" thickBot="1" x14ac:dyDescent="0.4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4"/>
      <c r="S7" s="6"/>
    </row>
    <row r="8" spans="1:19" ht="15" customHeight="1" thickTop="1" x14ac:dyDescent="0.25">
      <c r="A8" s="123" t="s">
        <v>0</v>
      </c>
      <c r="B8" s="125" t="s">
        <v>326</v>
      </c>
      <c r="C8" s="127" t="s">
        <v>325</v>
      </c>
      <c r="D8" s="128"/>
      <c r="E8" s="128"/>
      <c r="F8" s="128"/>
      <c r="G8" s="128"/>
      <c r="H8" s="128"/>
      <c r="I8" s="128"/>
      <c r="J8" s="129"/>
      <c r="K8" s="130" t="s">
        <v>3</v>
      </c>
      <c r="L8" s="128"/>
      <c r="M8" s="128"/>
      <c r="N8" s="128"/>
      <c r="O8" s="128"/>
      <c r="P8" s="128"/>
      <c r="Q8" s="125"/>
      <c r="R8" s="96"/>
      <c r="S8" s="131" t="s">
        <v>346</v>
      </c>
    </row>
    <row r="9" spans="1:19" ht="15" customHeight="1" x14ac:dyDescent="0.25">
      <c r="A9" s="124"/>
      <c r="B9" s="126"/>
      <c r="C9" s="117" t="s">
        <v>1</v>
      </c>
      <c r="D9" s="118" t="s">
        <v>4</v>
      </c>
      <c r="E9" s="118"/>
      <c r="F9" s="118"/>
      <c r="G9" s="118" t="s">
        <v>5</v>
      </c>
      <c r="H9" s="118"/>
      <c r="I9" s="118"/>
      <c r="J9" s="119"/>
      <c r="K9" s="117" t="s">
        <v>2</v>
      </c>
      <c r="L9" s="118" t="s">
        <v>6</v>
      </c>
      <c r="M9" s="118"/>
      <c r="N9" s="118"/>
      <c r="O9" s="118" t="s">
        <v>7</v>
      </c>
      <c r="P9" s="118"/>
      <c r="Q9" s="121"/>
      <c r="R9" s="97"/>
      <c r="S9" s="132"/>
    </row>
    <row r="10" spans="1:19" s="3" customFormat="1" ht="63" x14ac:dyDescent="0.25">
      <c r="A10" s="124"/>
      <c r="B10" s="126"/>
      <c r="C10" s="117"/>
      <c r="D10" s="15" t="s">
        <v>8</v>
      </c>
      <c r="E10" s="15" t="s">
        <v>9</v>
      </c>
      <c r="F10" s="15" t="s">
        <v>10</v>
      </c>
      <c r="G10" s="15" t="s">
        <v>11</v>
      </c>
      <c r="H10" s="15" t="s">
        <v>12</v>
      </c>
      <c r="I10" s="15" t="s">
        <v>13</v>
      </c>
      <c r="J10" s="16" t="s">
        <v>14</v>
      </c>
      <c r="K10" s="117"/>
      <c r="L10" s="15" t="s">
        <v>15</v>
      </c>
      <c r="M10" s="15" t="s">
        <v>16</v>
      </c>
      <c r="N10" s="15" t="s">
        <v>17</v>
      </c>
      <c r="O10" s="15" t="s">
        <v>8</v>
      </c>
      <c r="P10" s="15" t="s">
        <v>18</v>
      </c>
      <c r="Q10" s="17" t="s">
        <v>19</v>
      </c>
      <c r="R10" s="98"/>
      <c r="S10" s="133"/>
    </row>
    <row r="11" spans="1:19" ht="16.5" thickBot="1" x14ac:dyDescent="0.3">
      <c r="A11" s="18" t="s">
        <v>327</v>
      </c>
      <c r="B11" s="19">
        <v>99.999999999999972</v>
      </c>
      <c r="C11" s="20">
        <f>+D11+G11</f>
        <v>75.554339397320319</v>
      </c>
      <c r="D11" s="21">
        <f>+E11+F11</f>
        <v>39.22477300609571</v>
      </c>
      <c r="E11" s="21">
        <v>20.073735246723114</v>
      </c>
      <c r="F11" s="21">
        <v>19.151037759372596</v>
      </c>
      <c r="G11" s="21">
        <f>+H11+I11+J11</f>
        <v>36.329566391224617</v>
      </c>
      <c r="H11" s="21">
        <v>3.6072592169712085</v>
      </c>
      <c r="I11" s="21">
        <v>15.50662121839974</v>
      </c>
      <c r="J11" s="22">
        <v>17.215685955853669</v>
      </c>
      <c r="K11" s="23">
        <f>+L11+O11</f>
        <v>24.445660602679691</v>
      </c>
      <c r="L11" s="21">
        <f>+M11+N11</f>
        <v>10.217101141522202</v>
      </c>
      <c r="M11" s="21">
        <v>4.5794385571525673</v>
      </c>
      <c r="N11" s="21">
        <v>5.6376625843696342</v>
      </c>
      <c r="O11" s="21">
        <f>+P11+Q11</f>
        <v>14.22855946115749</v>
      </c>
      <c r="P11" s="21">
        <v>9.9650403688917919</v>
      </c>
      <c r="Q11" s="19">
        <v>4.2635190922656978</v>
      </c>
      <c r="R11" s="99"/>
      <c r="S11" s="106">
        <v>36.053852274519492</v>
      </c>
    </row>
    <row r="12" spans="1:19" ht="16.5" thickTop="1" x14ac:dyDescent="0.25">
      <c r="A12" s="51" t="s">
        <v>328</v>
      </c>
      <c r="B12" s="52">
        <f>+SUM(B13:B113)</f>
        <v>25.762997026201031</v>
      </c>
      <c r="C12" s="53"/>
      <c r="D12" s="54"/>
      <c r="E12" s="55"/>
      <c r="F12" s="55"/>
      <c r="G12" s="55"/>
      <c r="H12" s="55"/>
      <c r="I12" s="55"/>
      <c r="J12" s="56"/>
      <c r="K12" s="57"/>
      <c r="L12" s="55"/>
      <c r="M12" s="55"/>
      <c r="N12" s="55"/>
      <c r="O12" s="55"/>
      <c r="P12" s="55"/>
      <c r="Q12" s="52"/>
      <c r="R12" s="100"/>
      <c r="S12" s="90"/>
    </row>
    <row r="13" spans="1:19" ht="15.75" x14ac:dyDescent="0.25">
      <c r="A13" s="58" t="s">
        <v>71</v>
      </c>
      <c r="B13" s="87">
        <v>0.42290045875096693</v>
      </c>
      <c r="C13" s="60" t="s">
        <v>20</v>
      </c>
      <c r="D13" s="61" t="s">
        <v>20</v>
      </c>
      <c r="E13" s="61" t="s">
        <v>20</v>
      </c>
      <c r="F13" s="61"/>
      <c r="G13" s="61"/>
      <c r="H13" s="61"/>
      <c r="I13" s="61"/>
      <c r="J13" s="62"/>
      <c r="K13" s="60"/>
      <c r="L13" s="61"/>
      <c r="M13" s="61"/>
      <c r="N13" s="61"/>
      <c r="O13" s="61"/>
      <c r="P13" s="61"/>
      <c r="Q13" s="59"/>
      <c r="R13" s="101"/>
      <c r="S13" s="91" t="s">
        <v>20</v>
      </c>
    </row>
    <row r="14" spans="1:19" ht="15.75" x14ac:dyDescent="0.25">
      <c r="A14" s="58" t="s">
        <v>116</v>
      </c>
      <c r="B14" s="87">
        <v>0.73357902984084578</v>
      </c>
      <c r="C14" s="60" t="s">
        <v>20</v>
      </c>
      <c r="D14" s="61" t="s">
        <v>20</v>
      </c>
      <c r="E14" s="61" t="s">
        <v>20</v>
      </c>
      <c r="F14" s="61"/>
      <c r="G14" s="61"/>
      <c r="H14" s="61"/>
      <c r="I14" s="61"/>
      <c r="J14" s="62"/>
      <c r="K14" s="60"/>
      <c r="L14" s="61"/>
      <c r="M14" s="61"/>
      <c r="N14" s="61"/>
      <c r="O14" s="61"/>
      <c r="P14" s="61"/>
      <c r="Q14" s="59"/>
      <c r="R14" s="101"/>
      <c r="S14" s="91" t="s">
        <v>20</v>
      </c>
    </row>
    <row r="15" spans="1:19" ht="15.75" x14ac:dyDescent="0.25">
      <c r="A15" s="58" t="s">
        <v>72</v>
      </c>
      <c r="B15" s="87">
        <v>0.26296099708536153</v>
      </c>
      <c r="C15" s="60"/>
      <c r="D15" s="61"/>
      <c r="E15" s="61"/>
      <c r="F15" s="61"/>
      <c r="G15" s="61"/>
      <c r="H15" s="61"/>
      <c r="I15" s="61"/>
      <c r="J15" s="62"/>
      <c r="K15" s="60" t="s">
        <v>20</v>
      </c>
      <c r="L15" s="61" t="s">
        <v>20</v>
      </c>
      <c r="M15" s="61" t="s">
        <v>20</v>
      </c>
      <c r="N15" s="61"/>
      <c r="O15" s="61"/>
      <c r="P15" s="61"/>
      <c r="Q15" s="59"/>
      <c r="R15" s="101"/>
      <c r="S15" s="91"/>
    </row>
    <row r="16" spans="1:19" ht="15.75" x14ac:dyDescent="0.25">
      <c r="A16" s="58" t="s">
        <v>104</v>
      </c>
      <c r="B16" s="87">
        <v>3.0944225043218539E-2</v>
      </c>
      <c r="C16" s="60" t="s">
        <v>20</v>
      </c>
      <c r="D16" s="61" t="s">
        <v>20</v>
      </c>
      <c r="E16" s="61" t="s">
        <v>20</v>
      </c>
      <c r="F16" s="61"/>
      <c r="G16" s="61"/>
      <c r="H16" s="61"/>
      <c r="I16" s="61"/>
      <c r="J16" s="62"/>
      <c r="K16" s="60"/>
      <c r="L16" s="61"/>
      <c r="M16" s="61"/>
      <c r="N16" s="61"/>
      <c r="O16" s="61"/>
      <c r="P16" s="61"/>
      <c r="Q16" s="59"/>
      <c r="R16" s="101"/>
      <c r="S16" s="91"/>
    </row>
    <row r="17" spans="1:19" ht="15.75" x14ac:dyDescent="0.25">
      <c r="A17" s="58" t="s">
        <v>40</v>
      </c>
      <c r="B17" s="87">
        <v>0.20642846053319264</v>
      </c>
      <c r="C17" s="60" t="s">
        <v>20</v>
      </c>
      <c r="D17" s="61" t="s">
        <v>20</v>
      </c>
      <c r="E17" s="61" t="s">
        <v>20</v>
      </c>
      <c r="F17" s="61"/>
      <c r="G17" s="61"/>
      <c r="H17" s="61"/>
      <c r="I17" s="61"/>
      <c r="J17" s="62"/>
      <c r="K17" s="60"/>
      <c r="L17" s="61"/>
      <c r="M17" s="61"/>
      <c r="N17" s="61"/>
      <c r="O17" s="61"/>
      <c r="P17" s="61"/>
      <c r="Q17" s="59"/>
      <c r="R17" s="101"/>
      <c r="S17" s="91" t="s">
        <v>20</v>
      </c>
    </row>
    <row r="18" spans="1:19" ht="15.75" x14ac:dyDescent="0.25">
      <c r="A18" s="58" t="s">
        <v>55</v>
      </c>
      <c r="B18" s="87">
        <v>0.1659072380886944</v>
      </c>
      <c r="C18" s="60" t="s">
        <v>20</v>
      </c>
      <c r="D18" s="61" t="s">
        <v>20</v>
      </c>
      <c r="E18" s="61" t="s">
        <v>20</v>
      </c>
      <c r="F18" s="61"/>
      <c r="G18" s="61"/>
      <c r="H18" s="61"/>
      <c r="I18" s="61"/>
      <c r="J18" s="62"/>
      <c r="K18" s="60"/>
      <c r="L18" s="61"/>
      <c r="M18" s="61"/>
      <c r="N18" s="61"/>
      <c r="O18" s="61"/>
      <c r="P18" s="61"/>
      <c r="Q18" s="59"/>
      <c r="R18" s="101"/>
      <c r="S18" s="91" t="s">
        <v>20</v>
      </c>
    </row>
    <row r="19" spans="1:19" ht="15.75" x14ac:dyDescent="0.25">
      <c r="A19" s="58" t="s">
        <v>112</v>
      </c>
      <c r="B19" s="87">
        <v>0.3598127229762792</v>
      </c>
      <c r="C19" s="60" t="s">
        <v>20</v>
      </c>
      <c r="D19" s="61" t="s">
        <v>20</v>
      </c>
      <c r="E19" s="61" t="s">
        <v>20</v>
      </c>
      <c r="F19" s="61"/>
      <c r="G19" s="61"/>
      <c r="H19" s="61"/>
      <c r="I19" s="61"/>
      <c r="J19" s="62"/>
      <c r="K19" s="60"/>
      <c r="L19" s="61"/>
      <c r="M19" s="61"/>
      <c r="N19" s="61"/>
      <c r="O19" s="61"/>
      <c r="P19" s="61"/>
      <c r="Q19" s="59"/>
      <c r="R19" s="101"/>
      <c r="S19" s="91" t="s">
        <v>20</v>
      </c>
    </row>
    <row r="20" spans="1:19" ht="15.75" x14ac:dyDescent="0.25">
      <c r="A20" s="58" t="s">
        <v>26</v>
      </c>
      <c r="B20" s="87">
        <v>0.16282165575288987</v>
      </c>
      <c r="C20" s="60" t="s">
        <v>20</v>
      </c>
      <c r="D20" s="61" t="s">
        <v>20</v>
      </c>
      <c r="E20" s="61" t="s">
        <v>20</v>
      </c>
      <c r="F20" s="61"/>
      <c r="G20" s="61"/>
      <c r="H20" s="61"/>
      <c r="I20" s="61"/>
      <c r="J20" s="62"/>
      <c r="K20" s="60"/>
      <c r="L20" s="61"/>
      <c r="M20" s="61"/>
      <c r="N20" s="61"/>
      <c r="O20" s="61"/>
      <c r="P20" s="61"/>
      <c r="Q20" s="59"/>
      <c r="R20" s="101"/>
      <c r="S20" s="91"/>
    </row>
    <row r="21" spans="1:19" ht="15.75" x14ac:dyDescent="0.25">
      <c r="A21" s="58" t="s">
        <v>113</v>
      </c>
      <c r="B21" s="87">
        <v>0.19352252606374751</v>
      </c>
      <c r="C21" s="60" t="s">
        <v>20</v>
      </c>
      <c r="D21" s="61" t="s">
        <v>20</v>
      </c>
      <c r="E21" s="61" t="s">
        <v>20</v>
      </c>
      <c r="F21" s="61"/>
      <c r="G21" s="61"/>
      <c r="H21" s="61"/>
      <c r="I21" s="61"/>
      <c r="J21" s="62"/>
      <c r="K21" s="60"/>
      <c r="L21" s="61"/>
      <c r="M21" s="61"/>
      <c r="N21" s="61"/>
      <c r="O21" s="61"/>
      <c r="P21" s="61"/>
      <c r="Q21" s="59"/>
      <c r="R21" s="101"/>
      <c r="S21" s="91" t="s">
        <v>20</v>
      </c>
    </row>
    <row r="22" spans="1:19" ht="15.75" x14ac:dyDescent="0.25">
      <c r="A22" s="58" t="s">
        <v>114</v>
      </c>
      <c r="B22" s="87">
        <v>3.5922715538128161E-2</v>
      </c>
      <c r="C22" s="60" t="s">
        <v>20</v>
      </c>
      <c r="D22" s="61" t="s">
        <v>20</v>
      </c>
      <c r="E22" s="61" t="s">
        <v>20</v>
      </c>
      <c r="F22" s="61"/>
      <c r="G22" s="61"/>
      <c r="H22" s="61"/>
      <c r="I22" s="61"/>
      <c r="J22" s="62"/>
      <c r="K22" s="60"/>
      <c r="L22" s="61"/>
      <c r="M22" s="61"/>
      <c r="N22" s="61"/>
      <c r="O22" s="61"/>
      <c r="P22" s="61"/>
      <c r="Q22" s="59"/>
      <c r="R22" s="101"/>
      <c r="S22" s="91" t="s">
        <v>20</v>
      </c>
    </row>
    <row r="23" spans="1:19" ht="15.75" x14ac:dyDescent="0.25">
      <c r="A23" s="58" t="s">
        <v>86</v>
      </c>
      <c r="B23" s="87">
        <v>7.604953906976876E-2</v>
      </c>
      <c r="C23" s="60"/>
      <c r="D23" s="61"/>
      <c r="E23" s="61"/>
      <c r="F23" s="61"/>
      <c r="G23" s="61"/>
      <c r="H23" s="61"/>
      <c r="I23" s="61"/>
      <c r="J23" s="62"/>
      <c r="K23" s="60" t="s">
        <v>20</v>
      </c>
      <c r="L23" s="61" t="s">
        <v>20</v>
      </c>
      <c r="M23" s="61" t="s">
        <v>20</v>
      </c>
      <c r="N23" s="61"/>
      <c r="O23" s="61"/>
      <c r="P23" s="61"/>
      <c r="Q23" s="59"/>
      <c r="R23" s="101"/>
      <c r="S23" s="91"/>
    </row>
    <row r="24" spans="1:19" ht="15.75" x14ac:dyDescent="0.25">
      <c r="A24" s="58" t="s">
        <v>52</v>
      </c>
      <c r="B24" s="87">
        <v>0.12516108846283525</v>
      </c>
      <c r="C24" s="60"/>
      <c r="D24" s="61"/>
      <c r="E24" s="61"/>
      <c r="F24" s="61"/>
      <c r="G24" s="61"/>
      <c r="H24" s="61"/>
      <c r="I24" s="61"/>
      <c r="J24" s="62"/>
      <c r="K24" s="60" t="s">
        <v>20</v>
      </c>
      <c r="L24" s="61" t="s">
        <v>20</v>
      </c>
      <c r="M24" s="61"/>
      <c r="N24" s="61" t="s">
        <v>20</v>
      </c>
      <c r="O24" s="61"/>
      <c r="P24" s="61"/>
      <c r="Q24" s="59"/>
      <c r="R24" s="101"/>
      <c r="S24" s="91"/>
    </row>
    <row r="25" spans="1:19" ht="15.75" x14ac:dyDescent="0.25">
      <c r="A25" s="58" t="s">
        <v>43</v>
      </c>
      <c r="B25" s="87">
        <v>0.62267842627201664</v>
      </c>
      <c r="C25" s="60"/>
      <c r="D25" s="61"/>
      <c r="E25" s="61"/>
      <c r="F25" s="61"/>
      <c r="G25" s="61"/>
      <c r="H25" s="61"/>
      <c r="I25" s="61"/>
      <c r="J25" s="62"/>
      <c r="K25" s="60" t="s">
        <v>20</v>
      </c>
      <c r="L25" s="61" t="s">
        <v>20</v>
      </c>
      <c r="M25" s="61"/>
      <c r="N25" s="61" t="s">
        <v>20</v>
      </c>
      <c r="O25" s="61"/>
      <c r="P25" s="61"/>
      <c r="Q25" s="59"/>
      <c r="R25" s="101"/>
      <c r="S25" s="91"/>
    </row>
    <row r="26" spans="1:19" ht="15.75" x14ac:dyDescent="0.25">
      <c r="A26" s="58" t="s">
        <v>45</v>
      </c>
      <c r="B26" s="87">
        <v>2.1598233648861207</v>
      </c>
      <c r="C26" s="60"/>
      <c r="D26" s="61"/>
      <c r="E26" s="61"/>
      <c r="F26" s="61"/>
      <c r="G26" s="61"/>
      <c r="H26" s="61"/>
      <c r="I26" s="61"/>
      <c r="J26" s="62"/>
      <c r="K26" s="60" t="s">
        <v>20</v>
      </c>
      <c r="L26" s="61" t="s">
        <v>20</v>
      </c>
      <c r="M26" s="61"/>
      <c r="N26" s="61" t="s">
        <v>20</v>
      </c>
      <c r="O26" s="61"/>
      <c r="P26" s="61"/>
      <c r="Q26" s="59"/>
      <c r="R26" s="101"/>
      <c r="S26" s="91" t="s">
        <v>20</v>
      </c>
    </row>
    <row r="27" spans="1:19" ht="15.75" x14ac:dyDescent="0.25">
      <c r="A27" s="58" t="s">
        <v>47</v>
      </c>
      <c r="B27" s="87">
        <v>0.28178891085089225</v>
      </c>
      <c r="C27" s="60" t="s">
        <v>20</v>
      </c>
      <c r="D27" s="61" t="s">
        <v>20</v>
      </c>
      <c r="E27" s="61" t="s">
        <v>20</v>
      </c>
      <c r="F27" s="61"/>
      <c r="G27" s="61"/>
      <c r="H27" s="61"/>
      <c r="I27" s="61"/>
      <c r="J27" s="62"/>
      <c r="K27" s="60"/>
      <c r="L27" s="61"/>
      <c r="M27" s="61"/>
      <c r="N27" s="61"/>
      <c r="O27" s="61"/>
      <c r="P27" s="61"/>
      <c r="Q27" s="59"/>
      <c r="R27" s="101"/>
      <c r="S27" s="91"/>
    </row>
    <row r="28" spans="1:19" ht="15.75" x14ac:dyDescent="0.25">
      <c r="A28" s="58" t="s">
        <v>87</v>
      </c>
      <c r="B28" s="87">
        <v>0.19580314509732788</v>
      </c>
      <c r="C28" s="60"/>
      <c r="D28" s="61"/>
      <c r="E28" s="61"/>
      <c r="F28" s="61"/>
      <c r="G28" s="61"/>
      <c r="H28" s="61"/>
      <c r="I28" s="61"/>
      <c r="J28" s="62"/>
      <c r="K28" s="60" t="s">
        <v>20</v>
      </c>
      <c r="L28" s="61" t="s">
        <v>20</v>
      </c>
      <c r="M28" s="61" t="s">
        <v>20</v>
      </c>
      <c r="N28" s="61"/>
      <c r="O28" s="61"/>
      <c r="P28" s="61"/>
      <c r="Q28" s="59"/>
      <c r="R28" s="101"/>
      <c r="S28" s="91"/>
    </row>
    <row r="29" spans="1:19" ht="15.75" x14ac:dyDescent="0.25">
      <c r="A29" s="58" t="s">
        <v>41</v>
      </c>
      <c r="B29" s="87">
        <v>0.23247315246737843</v>
      </c>
      <c r="C29" s="60" t="s">
        <v>20</v>
      </c>
      <c r="D29" s="61" t="s">
        <v>20</v>
      </c>
      <c r="E29" s="61" t="s">
        <v>20</v>
      </c>
      <c r="F29" s="61"/>
      <c r="G29" s="61"/>
      <c r="H29" s="61"/>
      <c r="I29" s="61"/>
      <c r="J29" s="62"/>
      <c r="K29" s="60"/>
      <c r="L29" s="61"/>
      <c r="M29" s="61"/>
      <c r="N29" s="61"/>
      <c r="O29" s="61"/>
      <c r="P29" s="61"/>
      <c r="Q29" s="59"/>
      <c r="R29" s="101"/>
      <c r="S29" s="91"/>
    </row>
    <row r="30" spans="1:19" ht="15.75" x14ac:dyDescent="0.25">
      <c r="A30" s="58" t="s">
        <v>88</v>
      </c>
      <c r="B30" s="87">
        <v>4.8662218534209968E-2</v>
      </c>
      <c r="C30" s="60"/>
      <c r="D30" s="61"/>
      <c r="E30" s="61"/>
      <c r="F30" s="61"/>
      <c r="G30" s="61"/>
      <c r="H30" s="61"/>
      <c r="I30" s="61"/>
      <c r="J30" s="62"/>
      <c r="K30" s="60" t="s">
        <v>20</v>
      </c>
      <c r="L30" s="61" t="s">
        <v>20</v>
      </c>
      <c r="M30" s="61" t="s">
        <v>20</v>
      </c>
      <c r="N30" s="61"/>
      <c r="O30" s="61"/>
      <c r="P30" s="61"/>
      <c r="Q30" s="59"/>
      <c r="R30" s="101"/>
      <c r="S30" s="91"/>
    </row>
    <row r="31" spans="1:19" ht="15.75" x14ac:dyDescent="0.25">
      <c r="A31" s="58" t="s">
        <v>89</v>
      </c>
      <c r="B31" s="87">
        <v>4.4758709409664706E-2</v>
      </c>
      <c r="C31" s="60"/>
      <c r="D31" s="61"/>
      <c r="E31" s="61"/>
      <c r="F31" s="61"/>
      <c r="G31" s="61"/>
      <c r="H31" s="61"/>
      <c r="I31" s="61"/>
      <c r="J31" s="62"/>
      <c r="K31" s="60" t="s">
        <v>20</v>
      </c>
      <c r="L31" s="61" t="s">
        <v>20</v>
      </c>
      <c r="M31" s="61" t="s">
        <v>20</v>
      </c>
      <c r="N31" s="61"/>
      <c r="O31" s="61"/>
      <c r="P31" s="61"/>
      <c r="Q31" s="59"/>
      <c r="R31" s="101"/>
      <c r="S31" s="91"/>
    </row>
    <row r="32" spans="1:19" ht="15.75" x14ac:dyDescent="0.25">
      <c r="A32" s="58" t="s">
        <v>101</v>
      </c>
      <c r="B32" s="87">
        <v>0.10015063900790311</v>
      </c>
      <c r="C32" s="60"/>
      <c r="D32" s="61"/>
      <c r="E32" s="61"/>
      <c r="F32" s="61"/>
      <c r="G32" s="61"/>
      <c r="H32" s="61"/>
      <c r="I32" s="61"/>
      <c r="J32" s="62"/>
      <c r="K32" s="60" t="s">
        <v>20</v>
      </c>
      <c r="L32" s="61" t="s">
        <v>20</v>
      </c>
      <c r="M32" s="61" t="s">
        <v>20</v>
      </c>
      <c r="N32" s="61"/>
      <c r="O32" s="61"/>
      <c r="P32" s="61"/>
      <c r="Q32" s="59"/>
      <c r="R32" s="101"/>
      <c r="S32" s="91"/>
    </row>
    <row r="33" spans="1:19" ht="15.75" x14ac:dyDescent="0.25">
      <c r="A33" s="58" t="s">
        <v>90</v>
      </c>
      <c r="B33" s="87">
        <v>8.0730701842729569E-2</v>
      </c>
      <c r="C33" s="60"/>
      <c r="D33" s="61"/>
      <c r="E33" s="61"/>
      <c r="F33" s="61"/>
      <c r="G33" s="61"/>
      <c r="H33" s="61"/>
      <c r="I33" s="61"/>
      <c r="J33" s="62"/>
      <c r="K33" s="60" t="s">
        <v>20</v>
      </c>
      <c r="L33" s="61" t="s">
        <v>20</v>
      </c>
      <c r="M33" s="61" t="s">
        <v>20</v>
      </c>
      <c r="N33" s="61"/>
      <c r="O33" s="61"/>
      <c r="P33" s="61"/>
      <c r="Q33" s="59"/>
      <c r="R33" s="101"/>
      <c r="S33" s="91"/>
    </row>
    <row r="34" spans="1:19" ht="15.75" x14ac:dyDescent="0.25">
      <c r="A34" s="58" t="s">
        <v>105</v>
      </c>
      <c r="B34" s="87">
        <v>6.1179605121219678E-2</v>
      </c>
      <c r="C34" s="60" t="s">
        <v>20</v>
      </c>
      <c r="D34" s="61" t="s">
        <v>20</v>
      </c>
      <c r="E34" s="61" t="s">
        <v>20</v>
      </c>
      <c r="F34" s="61"/>
      <c r="G34" s="61"/>
      <c r="H34" s="61"/>
      <c r="I34" s="61"/>
      <c r="J34" s="62"/>
      <c r="K34" s="60"/>
      <c r="L34" s="61"/>
      <c r="M34" s="61"/>
      <c r="N34" s="61"/>
      <c r="O34" s="61"/>
      <c r="P34" s="61"/>
      <c r="Q34" s="59"/>
      <c r="R34" s="101"/>
      <c r="S34" s="91" t="s">
        <v>20</v>
      </c>
    </row>
    <row r="35" spans="1:19" ht="15.75" x14ac:dyDescent="0.25">
      <c r="A35" s="58" t="s">
        <v>121</v>
      </c>
      <c r="B35" s="87">
        <v>4.5529523655348667E-2</v>
      </c>
      <c r="C35" s="60" t="s">
        <v>20</v>
      </c>
      <c r="D35" s="61" t="s">
        <v>20</v>
      </c>
      <c r="E35" s="61" t="s">
        <v>20</v>
      </c>
      <c r="F35" s="61"/>
      <c r="G35" s="61"/>
      <c r="H35" s="61"/>
      <c r="I35" s="61"/>
      <c r="J35" s="62"/>
      <c r="K35" s="60"/>
      <c r="L35" s="61"/>
      <c r="M35" s="61"/>
      <c r="N35" s="61"/>
      <c r="O35" s="61"/>
      <c r="P35" s="61"/>
      <c r="Q35" s="59"/>
      <c r="R35" s="101"/>
      <c r="S35" s="91" t="s">
        <v>20</v>
      </c>
    </row>
    <row r="36" spans="1:19" ht="15.75" x14ac:dyDescent="0.25">
      <c r="A36" s="58" t="s">
        <v>122</v>
      </c>
      <c r="B36" s="87">
        <v>0.18399967683334742</v>
      </c>
      <c r="C36" s="60" t="s">
        <v>20</v>
      </c>
      <c r="D36" s="61" t="s">
        <v>20</v>
      </c>
      <c r="E36" s="61" t="s">
        <v>20</v>
      </c>
      <c r="F36" s="61"/>
      <c r="G36" s="61"/>
      <c r="H36" s="61"/>
      <c r="I36" s="61"/>
      <c r="J36" s="62"/>
      <c r="K36" s="60"/>
      <c r="L36" s="61"/>
      <c r="M36" s="61"/>
      <c r="N36" s="61"/>
      <c r="O36" s="61"/>
      <c r="P36" s="61"/>
      <c r="Q36" s="59"/>
      <c r="R36" s="101"/>
      <c r="S36" s="91" t="s">
        <v>20</v>
      </c>
    </row>
    <row r="37" spans="1:19" ht="15.75" x14ac:dyDescent="0.25">
      <c r="A37" s="58" t="s">
        <v>48</v>
      </c>
      <c r="B37" s="87">
        <v>0.26244745163642863</v>
      </c>
      <c r="C37" s="60" t="s">
        <v>20</v>
      </c>
      <c r="D37" s="61" t="s">
        <v>20</v>
      </c>
      <c r="E37" s="61" t="s">
        <v>20</v>
      </c>
      <c r="F37" s="61"/>
      <c r="G37" s="61"/>
      <c r="H37" s="61"/>
      <c r="I37" s="61"/>
      <c r="J37" s="62"/>
      <c r="K37" s="60"/>
      <c r="L37" s="61"/>
      <c r="M37" s="61"/>
      <c r="N37" s="61"/>
      <c r="O37" s="61"/>
      <c r="P37" s="61"/>
      <c r="Q37" s="59"/>
      <c r="R37" s="101"/>
      <c r="S37" s="91"/>
    </row>
    <row r="38" spans="1:19" ht="15.75" x14ac:dyDescent="0.25">
      <c r="A38" s="58" t="s">
        <v>118</v>
      </c>
      <c r="B38" s="87">
        <v>0.10304817235524533</v>
      </c>
      <c r="C38" s="60" t="s">
        <v>20</v>
      </c>
      <c r="D38" s="61" t="s">
        <v>20</v>
      </c>
      <c r="E38" s="61" t="s">
        <v>20</v>
      </c>
      <c r="F38" s="61"/>
      <c r="G38" s="61"/>
      <c r="H38" s="61"/>
      <c r="I38" s="61"/>
      <c r="J38" s="62"/>
      <c r="K38" s="60"/>
      <c r="L38" s="61"/>
      <c r="M38" s="61"/>
      <c r="N38" s="61"/>
      <c r="O38" s="61"/>
      <c r="P38" s="61"/>
      <c r="Q38" s="59"/>
      <c r="R38" s="101"/>
      <c r="S38" s="91" t="s">
        <v>20</v>
      </c>
    </row>
    <row r="39" spans="1:19" ht="15.75" x14ac:dyDescent="0.25">
      <c r="A39" s="58" t="s">
        <v>123</v>
      </c>
      <c r="B39" s="87">
        <v>9.1303308114509665E-2</v>
      </c>
      <c r="C39" s="60" t="s">
        <v>20</v>
      </c>
      <c r="D39" s="61" t="s">
        <v>20</v>
      </c>
      <c r="E39" s="61" t="s">
        <v>20</v>
      </c>
      <c r="F39" s="61"/>
      <c r="G39" s="61"/>
      <c r="H39" s="61"/>
      <c r="I39" s="61"/>
      <c r="J39" s="62"/>
      <c r="K39" s="60"/>
      <c r="L39" s="61"/>
      <c r="M39" s="61"/>
      <c r="N39" s="61"/>
      <c r="O39" s="61"/>
      <c r="P39" s="61"/>
      <c r="Q39" s="59"/>
      <c r="R39" s="101"/>
      <c r="S39" s="91"/>
    </row>
    <row r="40" spans="1:19" ht="15.75" x14ac:dyDescent="0.25">
      <c r="A40" s="58" t="s">
        <v>61</v>
      </c>
      <c r="B40" s="87">
        <v>0.18768493813062209</v>
      </c>
      <c r="C40" s="60" t="s">
        <v>20</v>
      </c>
      <c r="D40" s="61" t="s">
        <v>20</v>
      </c>
      <c r="E40" s="61" t="s">
        <v>20</v>
      </c>
      <c r="F40" s="61"/>
      <c r="G40" s="61"/>
      <c r="H40" s="61"/>
      <c r="I40" s="61"/>
      <c r="J40" s="62"/>
      <c r="K40" s="60"/>
      <c r="L40" s="61"/>
      <c r="M40" s="61"/>
      <c r="N40" s="61"/>
      <c r="O40" s="61"/>
      <c r="P40" s="61"/>
      <c r="Q40" s="59"/>
      <c r="R40" s="101"/>
      <c r="S40" s="91"/>
    </row>
    <row r="41" spans="1:19" ht="15.75" x14ac:dyDescent="0.25">
      <c r="A41" s="58" t="s">
        <v>73</v>
      </c>
      <c r="B41" s="87">
        <v>2.5142446276217052E-2</v>
      </c>
      <c r="C41" s="60"/>
      <c r="D41" s="61"/>
      <c r="E41" s="61"/>
      <c r="F41" s="61"/>
      <c r="G41" s="61"/>
      <c r="H41" s="61"/>
      <c r="I41" s="61"/>
      <c r="J41" s="62"/>
      <c r="K41" s="60" t="s">
        <v>20</v>
      </c>
      <c r="L41" s="61" t="s">
        <v>20</v>
      </c>
      <c r="M41" s="61" t="s">
        <v>20</v>
      </c>
      <c r="N41" s="61"/>
      <c r="O41" s="61"/>
      <c r="P41" s="61"/>
      <c r="Q41" s="59"/>
      <c r="R41" s="101"/>
      <c r="S41" s="91"/>
    </row>
    <row r="42" spans="1:19" ht="15.75" x14ac:dyDescent="0.25">
      <c r="A42" s="58" t="s">
        <v>91</v>
      </c>
      <c r="B42" s="87">
        <v>3.0722443708815567E-2</v>
      </c>
      <c r="C42" s="60"/>
      <c r="D42" s="61"/>
      <c r="E42" s="61"/>
      <c r="F42" s="61"/>
      <c r="G42" s="61"/>
      <c r="H42" s="61"/>
      <c r="I42" s="61"/>
      <c r="J42" s="62"/>
      <c r="K42" s="60" t="s">
        <v>20</v>
      </c>
      <c r="L42" s="61" t="s">
        <v>20</v>
      </c>
      <c r="M42" s="61" t="s">
        <v>20</v>
      </c>
      <c r="N42" s="61"/>
      <c r="O42" s="61"/>
      <c r="P42" s="61"/>
      <c r="Q42" s="59"/>
      <c r="R42" s="101"/>
      <c r="S42" s="91"/>
    </row>
    <row r="43" spans="1:19" ht="15.75" x14ac:dyDescent="0.25">
      <c r="A43" s="58" t="s">
        <v>102</v>
      </c>
      <c r="B43" s="87">
        <v>0.45138210372333348</v>
      </c>
      <c r="C43" s="60"/>
      <c r="D43" s="61"/>
      <c r="E43" s="61"/>
      <c r="F43" s="61"/>
      <c r="G43" s="61"/>
      <c r="H43" s="61"/>
      <c r="I43" s="61"/>
      <c r="J43" s="62"/>
      <c r="K43" s="60" t="s">
        <v>20</v>
      </c>
      <c r="L43" s="61" t="s">
        <v>20</v>
      </c>
      <c r="M43" s="61" t="s">
        <v>20</v>
      </c>
      <c r="N43" s="61"/>
      <c r="O43" s="61"/>
      <c r="P43" s="61"/>
      <c r="Q43" s="59"/>
      <c r="R43" s="101"/>
      <c r="S43" s="91" t="s">
        <v>20</v>
      </c>
    </row>
    <row r="44" spans="1:19" ht="15.75" x14ac:dyDescent="0.25">
      <c r="A44" s="58" t="s">
        <v>106</v>
      </c>
      <c r="B44" s="87">
        <v>3.8265708871844613E-2</v>
      </c>
      <c r="C44" s="60" t="s">
        <v>20</v>
      </c>
      <c r="D44" s="61" t="s">
        <v>20</v>
      </c>
      <c r="E44" s="61" t="s">
        <v>20</v>
      </c>
      <c r="F44" s="61"/>
      <c r="G44" s="61"/>
      <c r="H44" s="61"/>
      <c r="I44" s="61"/>
      <c r="J44" s="62"/>
      <c r="K44" s="60"/>
      <c r="L44" s="61"/>
      <c r="M44" s="61"/>
      <c r="N44" s="61"/>
      <c r="O44" s="61"/>
      <c r="P44" s="61"/>
      <c r="Q44" s="59"/>
      <c r="R44" s="101"/>
      <c r="S44" s="91" t="s">
        <v>20</v>
      </c>
    </row>
    <row r="45" spans="1:19" ht="15.75" x14ac:dyDescent="0.25">
      <c r="A45" s="58" t="s">
        <v>36</v>
      </c>
      <c r="B45" s="87">
        <v>0.37945841107093781</v>
      </c>
      <c r="C45" s="60" t="s">
        <v>20</v>
      </c>
      <c r="D45" s="61" t="s">
        <v>20</v>
      </c>
      <c r="E45" s="61" t="s">
        <v>20</v>
      </c>
      <c r="F45" s="61"/>
      <c r="G45" s="61"/>
      <c r="H45" s="61"/>
      <c r="I45" s="61"/>
      <c r="J45" s="62"/>
      <c r="K45" s="60"/>
      <c r="L45" s="61"/>
      <c r="M45" s="61"/>
      <c r="N45" s="61"/>
      <c r="O45" s="61"/>
      <c r="P45" s="61"/>
      <c r="Q45" s="59"/>
      <c r="R45" s="101"/>
      <c r="S45" s="91" t="s">
        <v>20</v>
      </c>
    </row>
    <row r="46" spans="1:19" ht="15.75" x14ac:dyDescent="0.25">
      <c r="A46" s="58" t="s">
        <v>124</v>
      </c>
      <c r="B46" s="87">
        <v>2.5528091558399784E-2</v>
      </c>
      <c r="C46" s="60" t="s">
        <v>20</v>
      </c>
      <c r="D46" s="61" t="s">
        <v>20</v>
      </c>
      <c r="E46" s="61" t="s">
        <v>20</v>
      </c>
      <c r="F46" s="61"/>
      <c r="G46" s="61"/>
      <c r="H46" s="61"/>
      <c r="I46" s="61"/>
      <c r="J46" s="62"/>
      <c r="K46" s="60"/>
      <c r="L46" s="61"/>
      <c r="M46" s="61"/>
      <c r="N46" s="61"/>
      <c r="O46" s="61"/>
      <c r="P46" s="61"/>
      <c r="Q46" s="59"/>
      <c r="R46" s="101"/>
      <c r="S46" s="91" t="s">
        <v>20</v>
      </c>
    </row>
    <row r="47" spans="1:19" ht="15.75" x14ac:dyDescent="0.25">
      <c r="A47" s="58" t="s">
        <v>125</v>
      </c>
      <c r="B47" s="87">
        <v>6.9080893027600385E-2</v>
      </c>
      <c r="C47" s="60" t="s">
        <v>20</v>
      </c>
      <c r="D47" s="61" t="s">
        <v>20</v>
      </c>
      <c r="E47" s="61" t="s">
        <v>20</v>
      </c>
      <c r="F47" s="61"/>
      <c r="G47" s="61"/>
      <c r="H47" s="61"/>
      <c r="I47" s="61"/>
      <c r="J47" s="62"/>
      <c r="K47" s="60"/>
      <c r="L47" s="61"/>
      <c r="M47" s="61"/>
      <c r="N47" s="61"/>
      <c r="O47" s="61"/>
      <c r="P47" s="61"/>
      <c r="Q47" s="59"/>
      <c r="R47" s="101"/>
      <c r="S47" s="91"/>
    </row>
    <row r="48" spans="1:19" ht="15.75" x14ac:dyDescent="0.25">
      <c r="A48" s="58" t="s">
        <v>74</v>
      </c>
      <c r="B48" s="87">
        <v>3.7716144758006699E-2</v>
      </c>
      <c r="C48" s="60"/>
      <c r="D48" s="61"/>
      <c r="E48" s="61"/>
      <c r="F48" s="61"/>
      <c r="G48" s="61"/>
      <c r="H48" s="61"/>
      <c r="I48" s="61"/>
      <c r="J48" s="62"/>
      <c r="K48" s="60" t="s">
        <v>20</v>
      </c>
      <c r="L48" s="61" t="s">
        <v>20</v>
      </c>
      <c r="M48" s="61" t="s">
        <v>20</v>
      </c>
      <c r="N48" s="61"/>
      <c r="O48" s="61"/>
      <c r="P48" s="61"/>
      <c r="Q48" s="59"/>
      <c r="R48" s="101"/>
      <c r="S48" s="91"/>
    </row>
    <row r="49" spans="1:19" ht="15.75" x14ac:dyDescent="0.25">
      <c r="A49" s="58" t="s">
        <v>37</v>
      </c>
      <c r="B49" s="87">
        <v>5.3837237608613212E-2</v>
      </c>
      <c r="C49" s="60" t="s">
        <v>20</v>
      </c>
      <c r="D49" s="61" t="s">
        <v>20</v>
      </c>
      <c r="E49" s="61" t="s">
        <v>20</v>
      </c>
      <c r="F49" s="61"/>
      <c r="G49" s="61"/>
      <c r="H49" s="61"/>
      <c r="I49" s="61"/>
      <c r="J49" s="62"/>
      <c r="K49" s="60"/>
      <c r="L49" s="61"/>
      <c r="M49" s="61"/>
      <c r="N49" s="61"/>
      <c r="O49" s="61"/>
      <c r="P49" s="61"/>
      <c r="Q49" s="59"/>
      <c r="R49" s="101"/>
      <c r="S49" s="91" t="s">
        <v>20</v>
      </c>
    </row>
    <row r="50" spans="1:19" ht="15.75" x14ac:dyDescent="0.25">
      <c r="A50" s="58" t="s">
        <v>62</v>
      </c>
      <c r="B50" s="87">
        <v>0.11910273336350204</v>
      </c>
      <c r="C50" s="60" t="s">
        <v>20</v>
      </c>
      <c r="D50" s="61" t="s">
        <v>20</v>
      </c>
      <c r="E50" s="61" t="s">
        <v>20</v>
      </c>
      <c r="F50" s="61"/>
      <c r="G50" s="61"/>
      <c r="H50" s="61"/>
      <c r="I50" s="61"/>
      <c r="J50" s="62"/>
      <c r="K50" s="60"/>
      <c r="L50" s="61"/>
      <c r="M50" s="61"/>
      <c r="N50" s="61"/>
      <c r="O50" s="61"/>
      <c r="P50" s="61"/>
      <c r="Q50" s="59"/>
      <c r="R50" s="101"/>
      <c r="S50" s="91"/>
    </row>
    <row r="51" spans="1:19" ht="15.75" x14ac:dyDescent="0.25">
      <c r="A51" s="58" t="s">
        <v>70</v>
      </c>
      <c r="B51" s="87">
        <v>0.70712590836202682</v>
      </c>
      <c r="C51" s="60"/>
      <c r="D51" s="61"/>
      <c r="E51" s="61"/>
      <c r="F51" s="61"/>
      <c r="G51" s="61"/>
      <c r="H51" s="61"/>
      <c r="I51" s="61"/>
      <c r="J51" s="62"/>
      <c r="K51" s="60" t="s">
        <v>20</v>
      </c>
      <c r="L51" s="61" t="s">
        <v>20</v>
      </c>
      <c r="M51" s="61"/>
      <c r="N51" s="61" t="s">
        <v>20</v>
      </c>
      <c r="O51" s="61"/>
      <c r="P51" s="61"/>
      <c r="Q51" s="59"/>
      <c r="R51" s="101"/>
      <c r="S51" s="91" t="s">
        <v>20</v>
      </c>
    </row>
    <row r="52" spans="1:19" ht="15.75" x14ac:dyDescent="0.25">
      <c r="A52" s="58" t="s">
        <v>49</v>
      </c>
      <c r="B52" s="87">
        <v>0.4490414213884813</v>
      </c>
      <c r="C52" s="60" t="s">
        <v>20</v>
      </c>
      <c r="D52" s="61" t="s">
        <v>20</v>
      </c>
      <c r="E52" s="61" t="s">
        <v>20</v>
      </c>
      <c r="F52" s="61"/>
      <c r="G52" s="61"/>
      <c r="H52" s="61"/>
      <c r="I52" s="61"/>
      <c r="J52" s="62"/>
      <c r="K52" s="60"/>
      <c r="L52" s="61"/>
      <c r="M52" s="61"/>
      <c r="N52" s="61"/>
      <c r="O52" s="61"/>
      <c r="P52" s="61"/>
      <c r="Q52" s="59"/>
      <c r="R52" s="101"/>
      <c r="S52" s="91" t="s">
        <v>20</v>
      </c>
    </row>
    <row r="53" spans="1:19" ht="15.75" x14ac:dyDescent="0.25">
      <c r="A53" s="58" t="s">
        <v>92</v>
      </c>
      <c r="B53" s="87">
        <v>0.4960078076247536</v>
      </c>
      <c r="C53" s="60"/>
      <c r="D53" s="61"/>
      <c r="E53" s="61"/>
      <c r="F53" s="61"/>
      <c r="G53" s="61"/>
      <c r="H53" s="61"/>
      <c r="I53" s="61"/>
      <c r="J53" s="62"/>
      <c r="K53" s="60" t="s">
        <v>20</v>
      </c>
      <c r="L53" s="61" t="s">
        <v>20</v>
      </c>
      <c r="M53" s="61" t="s">
        <v>20</v>
      </c>
      <c r="N53" s="61"/>
      <c r="O53" s="61"/>
      <c r="P53" s="61"/>
      <c r="Q53" s="59"/>
      <c r="R53" s="101"/>
      <c r="S53" s="91"/>
    </row>
    <row r="54" spans="1:19" ht="15.75" x14ac:dyDescent="0.25">
      <c r="A54" s="58" t="s">
        <v>107</v>
      </c>
      <c r="B54" s="87">
        <v>0.35198954042090552</v>
      </c>
      <c r="C54" s="60" t="s">
        <v>20</v>
      </c>
      <c r="D54" s="61" t="s">
        <v>20</v>
      </c>
      <c r="E54" s="61" t="s">
        <v>20</v>
      </c>
      <c r="F54" s="61"/>
      <c r="G54" s="61"/>
      <c r="H54" s="61"/>
      <c r="I54" s="61"/>
      <c r="J54" s="62"/>
      <c r="K54" s="60"/>
      <c r="L54" s="61"/>
      <c r="M54" s="61"/>
      <c r="N54" s="61"/>
      <c r="O54" s="61"/>
      <c r="P54" s="61"/>
      <c r="Q54" s="59"/>
      <c r="R54" s="101"/>
      <c r="S54" s="91"/>
    </row>
    <row r="55" spans="1:19" ht="15.75" x14ac:dyDescent="0.25">
      <c r="A55" s="58" t="s">
        <v>57</v>
      </c>
      <c r="B55" s="87">
        <v>1.5748163946298247E-2</v>
      </c>
      <c r="C55" s="60" t="s">
        <v>20</v>
      </c>
      <c r="D55" s="61" t="s">
        <v>20</v>
      </c>
      <c r="E55" s="61" t="s">
        <v>20</v>
      </c>
      <c r="F55" s="61"/>
      <c r="G55" s="61"/>
      <c r="H55" s="61"/>
      <c r="I55" s="61"/>
      <c r="J55" s="62"/>
      <c r="K55" s="60"/>
      <c r="L55" s="61"/>
      <c r="M55" s="61"/>
      <c r="N55" s="61"/>
      <c r="O55" s="61"/>
      <c r="P55" s="61"/>
      <c r="Q55" s="59"/>
      <c r="R55" s="101"/>
      <c r="S55" s="91"/>
    </row>
    <row r="56" spans="1:19" ht="15.75" x14ac:dyDescent="0.25">
      <c r="A56" s="58" t="s">
        <v>59</v>
      </c>
      <c r="B56" s="87">
        <v>0.16182883553621083</v>
      </c>
      <c r="C56" s="60" t="s">
        <v>20</v>
      </c>
      <c r="D56" s="61" t="s">
        <v>20</v>
      </c>
      <c r="E56" s="61" t="s">
        <v>20</v>
      </c>
      <c r="F56" s="61"/>
      <c r="G56" s="61"/>
      <c r="H56" s="61"/>
      <c r="I56" s="61"/>
      <c r="J56" s="62"/>
      <c r="K56" s="60"/>
      <c r="L56" s="61"/>
      <c r="M56" s="61"/>
      <c r="N56" s="61"/>
      <c r="O56" s="61"/>
      <c r="P56" s="61"/>
      <c r="Q56" s="59"/>
      <c r="R56" s="101"/>
      <c r="S56" s="91" t="s">
        <v>20</v>
      </c>
    </row>
    <row r="57" spans="1:19" ht="15.75" x14ac:dyDescent="0.25">
      <c r="A57" s="58" t="s">
        <v>60</v>
      </c>
      <c r="B57" s="87">
        <v>0.20422836737409264</v>
      </c>
      <c r="C57" s="60" t="s">
        <v>20</v>
      </c>
      <c r="D57" s="61" t="s">
        <v>20</v>
      </c>
      <c r="E57" s="61" t="s">
        <v>20</v>
      </c>
      <c r="F57" s="61"/>
      <c r="G57" s="61"/>
      <c r="H57" s="61"/>
      <c r="I57" s="61"/>
      <c r="J57" s="62"/>
      <c r="K57" s="60"/>
      <c r="L57" s="61"/>
      <c r="M57" s="61"/>
      <c r="N57" s="61"/>
      <c r="O57" s="61"/>
      <c r="P57" s="61"/>
      <c r="Q57" s="59"/>
      <c r="R57" s="101"/>
      <c r="S57" s="91" t="s">
        <v>20</v>
      </c>
    </row>
    <row r="58" spans="1:19" ht="15.75" x14ac:dyDescent="0.25">
      <c r="A58" s="58" t="s">
        <v>58</v>
      </c>
      <c r="B58" s="87">
        <v>1.4959665378381803</v>
      </c>
      <c r="C58" s="60" t="s">
        <v>20</v>
      </c>
      <c r="D58" s="61" t="s">
        <v>20</v>
      </c>
      <c r="E58" s="61" t="s">
        <v>20</v>
      </c>
      <c r="F58" s="61"/>
      <c r="G58" s="61"/>
      <c r="H58" s="61"/>
      <c r="I58" s="61"/>
      <c r="J58" s="62"/>
      <c r="K58" s="60"/>
      <c r="L58" s="61"/>
      <c r="M58" s="61"/>
      <c r="N58" s="61"/>
      <c r="O58" s="61"/>
      <c r="P58" s="61"/>
      <c r="Q58" s="59"/>
      <c r="R58" s="101"/>
      <c r="S58" s="91" t="s">
        <v>20</v>
      </c>
    </row>
    <row r="59" spans="1:19" ht="15.75" x14ac:dyDescent="0.25">
      <c r="A59" s="58" t="s">
        <v>93</v>
      </c>
      <c r="B59" s="87">
        <v>0.14388260118930132</v>
      </c>
      <c r="C59" s="60"/>
      <c r="D59" s="61"/>
      <c r="E59" s="61"/>
      <c r="F59" s="61"/>
      <c r="G59" s="61"/>
      <c r="H59" s="61"/>
      <c r="I59" s="61"/>
      <c r="J59" s="62"/>
      <c r="K59" s="60" t="s">
        <v>20</v>
      </c>
      <c r="L59" s="61" t="s">
        <v>20</v>
      </c>
      <c r="M59" s="61" t="s">
        <v>20</v>
      </c>
      <c r="N59" s="61"/>
      <c r="O59" s="61"/>
      <c r="P59" s="61"/>
      <c r="Q59" s="59"/>
      <c r="R59" s="101"/>
      <c r="S59" s="91"/>
    </row>
    <row r="60" spans="1:19" ht="15.75" x14ac:dyDescent="0.25">
      <c r="A60" s="58" t="s">
        <v>75</v>
      </c>
      <c r="B60" s="87">
        <v>8.5317701173553806E-2</v>
      </c>
      <c r="C60" s="60"/>
      <c r="D60" s="61"/>
      <c r="E60" s="61"/>
      <c r="F60" s="61"/>
      <c r="G60" s="61"/>
      <c r="H60" s="61"/>
      <c r="I60" s="61"/>
      <c r="J60" s="62"/>
      <c r="K60" s="60" t="s">
        <v>20</v>
      </c>
      <c r="L60" s="61" t="s">
        <v>20</v>
      </c>
      <c r="M60" s="61" t="s">
        <v>20</v>
      </c>
      <c r="N60" s="61"/>
      <c r="O60" s="61"/>
      <c r="P60" s="61"/>
      <c r="Q60" s="59"/>
      <c r="R60" s="101"/>
      <c r="S60" s="91"/>
    </row>
    <row r="61" spans="1:19" ht="15.75" x14ac:dyDescent="0.25">
      <c r="A61" s="58" t="s">
        <v>27</v>
      </c>
      <c r="B61" s="87">
        <v>0.26187862020216701</v>
      </c>
      <c r="C61" s="60" t="s">
        <v>20</v>
      </c>
      <c r="D61" s="61" t="s">
        <v>20</v>
      </c>
      <c r="E61" s="61" t="s">
        <v>20</v>
      </c>
      <c r="F61" s="61"/>
      <c r="G61" s="61"/>
      <c r="H61" s="61"/>
      <c r="I61" s="61"/>
      <c r="J61" s="62"/>
      <c r="K61" s="60"/>
      <c r="L61" s="61"/>
      <c r="M61" s="61"/>
      <c r="N61" s="61"/>
      <c r="O61" s="61"/>
      <c r="P61" s="61"/>
      <c r="Q61" s="59"/>
      <c r="R61" s="101"/>
      <c r="S61" s="91"/>
    </row>
    <row r="62" spans="1:19" ht="15.75" x14ac:dyDescent="0.25">
      <c r="A62" s="58" t="s">
        <v>44</v>
      </c>
      <c r="B62" s="87">
        <v>3.1518533150640404E-2</v>
      </c>
      <c r="C62" s="60"/>
      <c r="D62" s="61"/>
      <c r="E62" s="61"/>
      <c r="F62" s="61"/>
      <c r="G62" s="61"/>
      <c r="H62" s="61"/>
      <c r="I62" s="61"/>
      <c r="J62" s="62"/>
      <c r="K62" s="60" t="s">
        <v>20</v>
      </c>
      <c r="L62" s="61" t="s">
        <v>20</v>
      </c>
      <c r="M62" s="61"/>
      <c r="N62" s="61" t="s">
        <v>20</v>
      </c>
      <c r="O62" s="61"/>
      <c r="P62" s="61"/>
      <c r="Q62" s="59"/>
      <c r="R62" s="101"/>
      <c r="S62" s="91"/>
    </row>
    <row r="63" spans="1:19" ht="15.75" x14ac:dyDescent="0.25">
      <c r="A63" s="58" t="s">
        <v>63</v>
      </c>
      <c r="B63" s="87">
        <v>3.6121393808695293E-2</v>
      </c>
      <c r="C63" s="60" t="s">
        <v>20</v>
      </c>
      <c r="D63" s="61" t="s">
        <v>20</v>
      </c>
      <c r="E63" s="61" t="s">
        <v>20</v>
      </c>
      <c r="F63" s="61"/>
      <c r="G63" s="61"/>
      <c r="H63" s="61"/>
      <c r="I63" s="61"/>
      <c r="J63" s="62"/>
      <c r="K63" s="60"/>
      <c r="L63" s="61"/>
      <c r="M63" s="61"/>
      <c r="N63" s="61"/>
      <c r="O63" s="61"/>
      <c r="P63" s="61"/>
      <c r="Q63" s="59"/>
      <c r="R63" s="101"/>
      <c r="S63" s="91"/>
    </row>
    <row r="64" spans="1:19" ht="15.75" x14ac:dyDescent="0.25">
      <c r="A64" s="58" t="s">
        <v>76</v>
      </c>
      <c r="B64" s="87">
        <v>0.27102507002718468</v>
      </c>
      <c r="C64" s="60"/>
      <c r="D64" s="61"/>
      <c r="E64" s="61"/>
      <c r="F64" s="61"/>
      <c r="G64" s="61"/>
      <c r="H64" s="61"/>
      <c r="I64" s="61"/>
      <c r="J64" s="62"/>
      <c r="K64" s="60" t="s">
        <v>20</v>
      </c>
      <c r="L64" s="61" t="s">
        <v>20</v>
      </c>
      <c r="M64" s="61" t="s">
        <v>20</v>
      </c>
      <c r="N64" s="61"/>
      <c r="O64" s="61"/>
      <c r="P64" s="61"/>
      <c r="Q64" s="59"/>
      <c r="R64" s="101"/>
      <c r="S64" s="91"/>
    </row>
    <row r="65" spans="1:19" ht="15.75" x14ac:dyDescent="0.25">
      <c r="A65" s="58" t="s">
        <v>28</v>
      </c>
      <c r="B65" s="87">
        <v>0.12356801462436857</v>
      </c>
      <c r="C65" s="60" t="s">
        <v>20</v>
      </c>
      <c r="D65" s="61" t="s">
        <v>20</v>
      </c>
      <c r="E65" s="61" t="s">
        <v>20</v>
      </c>
      <c r="F65" s="61"/>
      <c r="G65" s="61"/>
      <c r="H65" s="61"/>
      <c r="I65" s="61"/>
      <c r="J65" s="62"/>
      <c r="K65" s="60"/>
      <c r="L65" s="61"/>
      <c r="M65" s="61"/>
      <c r="N65" s="61"/>
      <c r="O65" s="61"/>
      <c r="P65" s="61"/>
      <c r="Q65" s="59"/>
      <c r="R65" s="101"/>
      <c r="S65" s="91" t="s">
        <v>20</v>
      </c>
    </row>
    <row r="66" spans="1:19" ht="15.75" x14ac:dyDescent="0.25">
      <c r="A66" s="58" t="s">
        <v>119</v>
      </c>
      <c r="B66" s="87">
        <v>9.3596338434348433E-2</v>
      </c>
      <c r="C66" s="60" t="s">
        <v>20</v>
      </c>
      <c r="D66" s="61" t="s">
        <v>20</v>
      </c>
      <c r="E66" s="61" t="s">
        <v>20</v>
      </c>
      <c r="F66" s="61"/>
      <c r="G66" s="61"/>
      <c r="H66" s="61"/>
      <c r="I66" s="61"/>
      <c r="J66" s="62"/>
      <c r="K66" s="60"/>
      <c r="L66" s="61"/>
      <c r="M66" s="61"/>
      <c r="N66" s="61"/>
      <c r="O66" s="61"/>
      <c r="P66" s="61"/>
      <c r="Q66" s="59"/>
      <c r="R66" s="101"/>
      <c r="S66" s="91"/>
    </row>
    <row r="67" spans="1:19" ht="15.75" x14ac:dyDescent="0.25">
      <c r="A67" s="58" t="s">
        <v>77</v>
      </c>
      <c r="B67" s="87">
        <v>5.3093607516863518E-2</v>
      </c>
      <c r="C67" s="60"/>
      <c r="D67" s="61"/>
      <c r="E67" s="61"/>
      <c r="F67" s="61"/>
      <c r="G67" s="61"/>
      <c r="H67" s="61"/>
      <c r="I67" s="61"/>
      <c r="J67" s="62"/>
      <c r="K67" s="60" t="s">
        <v>20</v>
      </c>
      <c r="L67" s="61" t="s">
        <v>20</v>
      </c>
      <c r="M67" s="61" t="s">
        <v>20</v>
      </c>
      <c r="N67" s="61"/>
      <c r="O67" s="61"/>
      <c r="P67" s="61"/>
      <c r="Q67" s="59"/>
      <c r="R67" s="101"/>
      <c r="S67" s="91"/>
    </row>
    <row r="68" spans="1:19" ht="15.75" x14ac:dyDescent="0.25">
      <c r="A68" s="58" t="s">
        <v>108</v>
      </c>
      <c r="B68" s="87">
        <v>8.1695861070018888E-2</v>
      </c>
      <c r="C68" s="60" t="s">
        <v>20</v>
      </c>
      <c r="D68" s="61" t="s">
        <v>20</v>
      </c>
      <c r="E68" s="61" t="s">
        <v>20</v>
      </c>
      <c r="F68" s="61"/>
      <c r="G68" s="61"/>
      <c r="H68" s="61"/>
      <c r="I68" s="61"/>
      <c r="J68" s="62"/>
      <c r="K68" s="60"/>
      <c r="L68" s="61"/>
      <c r="M68" s="61"/>
      <c r="N68" s="61"/>
      <c r="O68" s="61"/>
      <c r="P68" s="61"/>
      <c r="Q68" s="59"/>
      <c r="R68" s="101"/>
      <c r="S68" s="91" t="s">
        <v>20</v>
      </c>
    </row>
    <row r="69" spans="1:19" ht="15.75" x14ac:dyDescent="0.25">
      <c r="A69" s="58" t="s">
        <v>78</v>
      </c>
      <c r="B69" s="87">
        <v>0.22310816089394866</v>
      </c>
      <c r="C69" s="60"/>
      <c r="D69" s="61"/>
      <c r="E69" s="61"/>
      <c r="F69" s="61"/>
      <c r="G69" s="61"/>
      <c r="H69" s="61"/>
      <c r="I69" s="61"/>
      <c r="J69" s="62"/>
      <c r="K69" s="60" t="s">
        <v>20</v>
      </c>
      <c r="L69" s="61" t="s">
        <v>20</v>
      </c>
      <c r="M69" s="61" t="s">
        <v>20</v>
      </c>
      <c r="N69" s="61"/>
      <c r="O69" s="61"/>
      <c r="P69" s="61"/>
      <c r="Q69" s="59"/>
      <c r="R69" s="101"/>
      <c r="S69" s="91"/>
    </row>
    <row r="70" spans="1:19" ht="15.75" x14ac:dyDescent="0.25">
      <c r="A70" s="58" t="s">
        <v>94</v>
      </c>
      <c r="B70" s="87">
        <v>7.5535597978045835E-2</v>
      </c>
      <c r="C70" s="60"/>
      <c r="D70" s="61"/>
      <c r="E70" s="61"/>
      <c r="F70" s="61"/>
      <c r="G70" s="61"/>
      <c r="H70" s="61"/>
      <c r="I70" s="61"/>
      <c r="J70" s="62"/>
      <c r="K70" s="60" t="s">
        <v>20</v>
      </c>
      <c r="L70" s="61" t="s">
        <v>20</v>
      </c>
      <c r="M70" s="61" t="s">
        <v>20</v>
      </c>
      <c r="N70" s="61"/>
      <c r="O70" s="61"/>
      <c r="P70" s="61"/>
      <c r="Q70" s="59"/>
      <c r="R70" s="101"/>
      <c r="S70" s="91"/>
    </row>
    <row r="71" spans="1:19" ht="15.75" x14ac:dyDescent="0.25">
      <c r="A71" s="58" t="s">
        <v>109</v>
      </c>
      <c r="B71" s="87">
        <v>8.8004547340525929E-2</v>
      </c>
      <c r="C71" s="60" t="s">
        <v>20</v>
      </c>
      <c r="D71" s="61" t="s">
        <v>20</v>
      </c>
      <c r="E71" s="61" t="s">
        <v>20</v>
      </c>
      <c r="F71" s="61"/>
      <c r="G71" s="61"/>
      <c r="H71" s="61"/>
      <c r="I71" s="61"/>
      <c r="J71" s="62"/>
      <c r="K71" s="60"/>
      <c r="L71" s="61"/>
      <c r="M71" s="61"/>
      <c r="N71" s="61"/>
      <c r="O71" s="61"/>
      <c r="P71" s="61"/>
      <c r="Q71" s="59"/>
      <c r="R71" s="101"/>
      <c r="S71" s="91"/>
    </row>
    <row r="72" spans="1:19" ht="15.75" x14ac:dyDescent="0.25">
      <c r="A72" s="58" t="s">
        <v>79</v>
      </c>
      <c r="B72" s="87">
        <v>0.26287884474909695</v>
      </c>
      <c r="C72" s="60"/>
      <c r="D72" s="61"/>
      <c r="E72" s="61"/>
      <c r="F72" s="61"/>
      <c r="G72" s="61"/>
      <c r="H72" s="61"/>
      <c r="I72" s="61"/>
      <c r="J72" s="62"/>
      <c r="K72" s="60" t="s">
        <v>20</v>
      </c>
      <c r="L72" s="61" t="s">
        <v>20</v>
      </c>
      <c r="M72" s="61" t="s">
        <v>20</v>
      </c>
      <c r="N72" s="61"/>
      <c r="O72" s="61"/>
      <c r="P72" s="61"/>
      <c r="Q72" s="59"/>
      <c r="R72" s="101"/>
      <c r="S72" s="91"/>
    </row>
    <row r="73" spans="1:19" ht="15.75" x14ac:dyDescent="0.25">
      <c r="A73" s="58" t="s">
        <v>103</v>
      </c>
      <c r="B73" s="87">
        <v>6.7467497206092034E-2</v>
      </c>
      <c r="C73" s="60" t="s">
        <v>20</v>
      </c>
      <c r="D73" s="61" t="s">
        <v>20</v>
      </c>
      <c r="E73" s="61" t="s">
        <v>20</v>
      </c>
      <c r="F73" s="61"/>
      <c r="G73" s="61"/>
      <c r="H73" s="61"/>
      <c r="I73" s="61"/>
      <c r="J73" s="62"/>
      <c r="K73" s="60"/>
      <c r="L73" s="61"/>
      <c r="M73" s="61"/>
      <c r="N73" s="61"/>
      <c r="O73" s="61"/>
      <c r="P73" s="61"/>
      <c r="Q73" s="59"/>
      <c r="R73" s="101"/>
      <c r="S73" s="91"/>
    </row>
    <row r="74" spans="1:19" ht="15.75" x14ac:dyDescent="0.25">
      <c r="A74" s="58" t="s">
        <v>95</v>
      </c>
      <c r="B74" s="87">
        <v>0.25279513725593072</v>
      </c>
      <c r="C74" s="60"/>
      <c r="D74" s="61"/>
      <c r="E74" s="61"/>
      <c r="F74" s="61"/>
      <c r="G74" s="61"/>
      <c r="H74" s="61"/>
      <c r="I74" s="61"/>
      <c r="J74" s="62"/>
      <c r="K74" s="60" t="s">
        <v>20</v>
      </c>
      <c r="L74" s="61" t="s">
        <v>20</v>
      </c>
      <c r="M74" s="61" t="s">
        <v>20</v>
      </c>
      <c r="N74" s="61"/>
      <c r="O74" s="61"/>
      <c r="P74" s="61"/>
      <c r="Q74" s="59"/>
      <c r="R74" s="101"/>
      <c r="S74" s="91"/>
    </row>
    <row r="75" spans="1:19" ht="15.75" x14ac:dyDescent="0.25">
      <c r="A75" s="58" t="s">
        <v>96</v>
      </c>
      <c r="B75" s="87">
        <v>9.4256042054527811E-2</v>
      </c>
      <c r="C75" s="60"/>
      <c r="D75" s="61"/>
      <c r="E75" s="61"/>
      <c r="F75" s="61"/>
      <c r="G75" s="61"/>
      <c r="H75" s="61"/>
      <c r="I75" s="61"/>
      <c r="J75" s="62"/>
      <c r="K75" s="60" t="s">
        <v>20</v>
      </c>
      <c r="L75" s="61" t="s">
        <v>20</v>
      </c>
      <c r="M75" s="61" t="s">
        <v>20</v>
      </c>
      <c r="N75" s="61"/>
      <c r="O75" s="61"/>
      <c r="P75" s="61"/>
      <c r="Q75" s="59"/>
      <c r="R75" s="101"/>
      <c r="S75" s="91"/>
    </row>
    <row r="76" spans="1:19" ht="15.75" x14ac:dyDescent="0.25">
      <c r="A76" s="58" t="s">
        <v>120</v>
      </c>
      <c r="B76" s="87">
        <v>5.8861606175670024E-2</v>
      </c>
      <c r="C76" s="60" t="s">
        <v>20</v>
      </c>
      <c r="D76" s="61" t="s">
        <v>20</v>
      </c>
      <c r="E76" s="61" t="s">
        <v>20</v>
      </c>
      <c r="F76" s="61"/>
      <c r="G76" s="61"/>
      <c r="H76" s="61"/>
      <c r="I76" s="61"/>
      <c r="J76" s="62"/>
      <c r="K76" s="60"/>
      <c r="L76" s="61"/>
      <c r="M76" s="61"/>
      <c r="N76" s="61"/>
      <c r="O76" s="61"/>
      <c r="P76" s="61"/>
      <c r="Q76" s="59"/>
      <c r="R76" s="101"/>
      <c r="S76" s="91"/>
    </row>
    <row r="77" spans="1:19" ht="15.75" x14ac:dyDescent="0.25">
      <c r="A77" s="58" t="s">
        <v>53</v>
      </c>
      <c r="B77" s="87">
        <v>1.950258756781318E-2</v>
      </c>
      <c r="C77" s="60"/>
      <c r="D77" s="61"/>
      <c r="E77" s="61"/>
      <c r="F77" s="61"/>
      <c r="G77" s="61"/>
      <c r="H77" s="61"/>
      <c r="I77" s="61"/>
      <c r="J77" s="62"/>
      <c r="K77" s="60" t="s">
        <v>20</v>
      </c>
      <c r="L77" s="61" t="s">
        <v>20</v>
      </c>
      <c r="M77" s="61"/>
      <c r="N77" s="61" t="s">
        <v>20</v>
      </c>
      <c r="O77" s="61"/>
      <c r="P77" s="61"/>
      <c r="Q77" s="59"/>
      <c r="R77" s="101"/>
      <c r="S77" s="91"/>
    </row>
    <row r="78" spans="1:19" ht="15.75" x14ac:dyDescent="0.25">
      <c r="A78" s="58" t="s">
        <v>56</v>
      </c>
      <c r="B78" s="87">
        <v>3.7550414098833453E-2</v>
      </c>
      <c r="C78" s="60" t="s">
        <v>20</v>
      </c>
      <c r="D78" s="61" t="s">
        <v>20</v>
      </c>
      <c r="E78" s="61" t="s">
        <v>20</v>
      </c>
      <c r="F78" s="61"/>
      <c r="G78" s="61"/>
      <c r="H78" s="61"/>
      <c r="I78" s="61"/>
      <c r="J78" s="62"/>
      <c r="K78" s="60"/>
      <c r="L78" s="61"/>
      <c r="M78" s="61"/>
      <c r="N78" s="61"/>
      <c r="O78" s="61"/>
      <c r="P78" s="61"/>
      <c r="Q78" s="59"/>
      <c r="R78" s="101"/>
      <c r="S78" s="91"/>
    </row>
    <row r="79" spans="1:19" ht="15.75" x14ac:dyDescent="0.25">
      <c r="A79" s="58" t="s">
        <v>64</v>
      </c>
      <c r="B79" s="87">
        <v>0.11063199871496705</v>
      </c>
      <c r="C79" s="60" t="s">
        <v>20</v>
      </c>
      <c r="D79" s="61" t="s">
        <v>20</v>
      </c>
      <c r="E79" s="61" t="s">
        <v>20</v>
      </c>
      <c r="F79" s="61"/>
      <c r="G79" s="61"/>
      <c r="H79" s="61"/>
      <c r="I79" s="61"/>
      <c r="J79" s="62"/>
      <c r="K79" s="60"/>
      <c r="L79" s="61"/>
      <c r="M79" s="61"/>
      <c r="N79" s="61"/>
      <c r="O79" s="61"/>
      <c r="P79" s="61"/>
      <c r="Q79" s="59"/>
      <c r="R79" s="101"/>
      <c r="S79" s="91"/>
    </row>
    <row r="80" spans="1:19" ht="15.75" x14ac:dyDescent="0.25">
      <c r="A80" s="58" t="s">
        <v>31</v>
      </c>
      <c r="B80" s="87">
        <v>0.31347804631274551</v>
      </c>
      <c r="C80" s="60" t="s">
        <v>20</v>
      </c>
      <c r="D80" s="61" t="s">
        <v>20</v>
      </c>
      <c r="E80" s="61" t="s">
        <v>20</v>
      </c>
      <c r="F80" s="61"/>
      <c r="G80" s="61"/>
      <c r="H80" s="61"/>
      <c r="I80" s="61"/>
      <c r="J80" s="62"/>
      <c r="K80" s="60"/>
      <c r="L80" s="61"/>
      <c r="M80" s="61"/>
      <c r="N80" s="61"/>
      <c r="O80" s="61"/>
      <c r="P80" s="61"/>
      <c r="Q80" s="59"/>
      <c r="R80" s="101"/>
      <c r="S80" s="91" t="s">
        <v>20</v>
      </c>
    </row>
    <row r="81" spans="1:19" ht="15.75" x14ac:dyDescent="0.25">
      <c r="A81" s="58" t="s">
        <v>32</v>
      </c>
      <c r="B81" s="87">
        <v>0.25104928734163018</v>
      </c>
      <c r="C81" s="60" t="s">
        <v>20</v>
      </c>
      <c r="D81" s="61" t="s">
        <v>20</v>
      </c>
      <c r="E81" s="61" t="s">
        <v>20</v>
      </c>
      <c r="F81" s="61"/>
      <c r="G81" s="61"/>
      <c r="H81" s="61"/>
      <c r="I81" s="61"/>
      <c r="J81" s="62"/>
      <c r="K81" s="60"/>
      <c r="L81" s="61"/>
      <c r="M81" s="61"/>
      <c r="N81" s="61"/>
      <c r="O81" s="61"/>
      <c r="P81" s="61"/>
      <c r="Q81" s="59"/>
      <c r="R81" s="101"/>
      <c r="S81" s="91" t="s">
        <v>20</v>
      </c>
    </row>
    <row r="82" spans="1:19" ht="15.75" x14ac:dyDescent="0.25">
      <c r="A82" s="58" t="s">
        <v>33</v>
      </c>
      <c r="B82" s="87">
        <v>0.81717973745403438</v>
      </c>
      <c r="C82" s="60" t="s">
        <v>20</v>
      </c>
      <c r="D82" s="61" t="s">
        <v>20</v>
      </c>
      <c r="E82" s="61" t="s">
        <v>20</v>
      </c>
      <c r="F82" s="61"/>
      <c r="G82" s="61"/>
      <c r="H82" s="61"/>
      <c r="I82" s="61"/>
      <c r="J82" s="62"/>
      <c r="K82" s="60"/>
      <c r="L82" s="61"/>
      <c r="M82" s="61"/>
      <c r="N82" s="61"/>
      <c r="O82" s="61"/>
      <c r="P82" s="61"/>
      <c r="Q82" s="59"/>
      <c r="R82" s="101"/>
      <c r="S82" s="91"/>
    </row>
    <row r="83" spans="1:19" ht="15.75" x14ac:dyDescent="0.25">
      <c r="A83" s="58" t="s">
        <v>97</v>
      </c>
      <c r="B83" s="87">
        <v>0.47530057537488557</v>
      </c>
      <c r="C83" s="60"/>
      <c r="D83" s="61"/>
      <c r="E83" s="61"/>
      <c r="F83" s="61"/>
      <c r="G83" s="61"/>
      <c r="H83" s="61"/>
      <c r="I83" s="61"/>
      <c r="J83" s="62"/>
      <c r="K83" s="60" t="s">
        <v>20</v>
      </c>
      <c r="L83" s="61" t="s">
        <v>20</v>
      </c>
      <c r="M83" s="61" t="s">
        <v>20</v>
      </c>
      <c r="N83" s="61"/>
      <c r="O83" s="61"/>
      <c r="P83" s="61"/>
      <c r="Q83" s="59"/>
      <c r="R83" s="101"/>
      <c r="S83" s="91"/>
    </row>
    <row r="84" spans="1:19" ht="15.75" x14ac:dyDescent="0.25">
      <c r="A84" s="58" t="s">
        <v>126</v>
      </c>
      <c r="B84" s="87">
        <v>0.10415453494577817</v>
      </c>
      <c r="C84" s="60" t="s">
        <v>20</v>
      </c>
      <c r="D84" s="61" t="s">
        <v>20</v>
      </c>
      <c r="E84" s="61" t="s">
        <v>20</v>
      </c>
      <c r="F84" s="61"/>
      <c r="G84" s="61"/>
      <c r="H84" s="61"/>
      <c r="I84" s="61"/>
      <c r="J84" s="62"/>
      <c r="K84" s="60"/>
      <c r="L84" s="61"/>
      <c r="M84" s="61"/>
      <c r="N84" s="61"/>
      <c r="O84" s="61"/>
      <c r="P84" s="61"/>
      <c r="Q84" s="59"/>
      <c r="R84" s="101"/>
      <c r="S84" s="91"/>
    </row>
    <row r="85" spans="1:19" ht="15.75" x14ac:dyDescent="0.25">
      <c r="A85" s="58" t="s">
        <v>80</v>
      </c>
      <c r="B85" s="87">
        <v>0.10280359895215263</v>
      </c>
      <c r="C85" s="60"/>
      <c r="D85" s="61"/>
      <c r="E85" s="61"/>
      <c r="F85" s="61"/>
      <c r="G85" s="61"/>
      <c r="H85" s="61"/>
      <c r="I85" s="61"/>
      <c r="J85" s="62"/>
      <c r="K85" s="60" t="s">
        <v>20</v>
      </c>
      <c r="L85" s="61" t="s">
        <v>20</v>
      </c>
      <c r="M85" s="61" t="s">
        <v>20</v>
      </c>
      <c r="N85" s="61"/>
      <c r="O85" s="61"/>
      <c r="P85" s="61"/>
      <c r="Q85" s="59"/>
      <c r="R85" s="101"/>
      <c r="S85" s="91"/>
    </row>
    <row r="86" spans="1:19" ht="15.75" x14ac:dyDescent="0.25">
      <c r="A86" s="58" t="s">
        <v>38</v>
      </c>
      <c r="B86" s="87">
        <v>0.16500029322804452</v>
      </c>
      <c r="C86" s="60" t="s">
        <v>20</v>
      </c>
      <c r="D86" s="61" t="s">
        <v>20</v>
      </c>
      <c r="E86" s="61" t="s">
        <v>20</v>
      </c>
      <c r="F86" s="61"/>
      <c r="G86" s="61"/>
      <c r="H86" s="61"/>
      <c r="I86" s="61"/>
      <c r="J86" s="62"/>
      <c r="K86" s="60"/>
      <c r="L86" s="61"/>
      <c r="M86" s="61"/>
      <c r="N86" s="61"/>
      <c r="O86" s="61"/>
      <c r="P86" s="61"/>
      <c r="Q86" s="59"/>
      <c r="R86" s="101"/>
      <c r="S86" s="91" t="s">
        <v>20</v>
      </c>
    </row>
    <row r="87" spans="1:19" ht="15.75" x14ac:dyDescent="0.25">
      <c r="A87" s="58" t="s">
        <v>34</v>
      </c>
      <c r="B87" s="87">
        <v>0.12618624866227346</v>
      </c>
      <c r="C87" s="60" t="s">
        <v>20</v>
      </c>
      <c r="D87" s="61" t="s">
        <v>20</v>
      </c>
      <c r="E87" s="61" t="s">
        <v>20</v>
      </c>
      <c r="F87" s="61"/>
      <c r="G87" s="61"/>
      <c r="H87" s="61"/>
      <c r="I87" s="61"/>
      <c r="J87" s="62"/>
      <c r="K87" s="60"/>
      <c r="L87" s="61"/>
      <c r="M87" s="61"/>
      <c r="N87" s="61"/>
      <c r="O87" s="61"/>
      <c r="P87" s="61"/>
      <c r="Q87" s="59"/>
      <c r="R87" s="101"/>
      <c r="S87" s="91"/>
    </row>
    <row r="88" spans="1:19" ht="15.75" x14ac:dyDescent="0.25">
      <c r="A88" s="58" t="s">
        <v>35</v>
      </c>
      <c r="B88" s="87">
        <v>0.14993702913824067</v>
      </c>
      <c r="C88" s="60" t="s">
        <v>20</v>
      </c>
      <c r="D88" s="61" t="s">
        <v>20</v>
      </c>
      <c r="E88" s="61" t="s">
        <v>20</v>
      </c>
      <c r="F88" s="61"/>
      <c r="G88" s="61"/>
      <c r="H88" s="61"/>
      <c r="I88" s="61"/>
      <c r="J88" s="62"/>
      <c r="K88" s="60"/>
      <c r="L88" s="61"/>
      <c r="M88" s="61"/>
      <c r="N88" s="61"/>
      <c r="O88" s="61"/>
      <c r="P88" s="61"/>
      <c r="Q88" s="59"/>
      <c r="R88" s="101"/>
      <c r="S88" s="91"/>
    </row>
    <row r="89" spans="1:19" ht="15.75" x14ac:dyDescent="0.25">
      <c r="A89" s="58" t="s">
        <v>98</v>
      </c>
      <c r="B89" s="87">
        <v>4.5997709265336972E-2</v>
      </c>
      <c r="C89" s="60"/>
      <c r="D89" s="61"/>
      <c r="E89" s="61"/>
      <c r="F89" s="61"/>
      <c r="G89" s="61"/>
      <c r="H89" s="61"/>
      <c r="I89" s="61"/>
      <c r="J89" s="62"/>
      <c r="K89" s="60" t="s">
        <v>20</v>
      </c>
      <c r="L89" s="61" t="s">
        <v>20</v>
      </c>
      <c r="M89" s="61" t="s">
        <v>20</v>
      </c>
      <c r="N89" s="61"/>
      <c r="O89" s="61"/>
      <c r="P89" s="61"/>
      <c r="Q89" s="59"/>
      <c r="R89" s="101"/>
      <c r="S89" s="91"/>
    </row>
    <row r="90" spans="1:19" ht="15.75" x14ac:dyDescent="0.25">
      <c r="A90" s="58" t="s">
        <v>81</v>
      </c>
      <c r="B90" s="87">
        <v>4.5548323827732426E-2</v>
      </c>
      <c r="C90" s="60"/>
      <c r="D90" s="61"/>
      <c r="E90" s="61"/>
      <c r="F90" s="61"/>
      <c r="G90" s="61"/>
      <c r="H90" s="61"/>
      <c r="I90" s="61"/>
      <c r="J90" s="62"/>
      <c r="K90" s="60" t="s">
        <v>20</v>
      </c>
      <c r="L90" s="61" t="s">
        <v>20</v>
      </c>
      <c r="M90" s="61" t="s">
        <v>20</v>
      </c>
      <c r="N90" s="61"/>
      <c r="O90" s="61"/>
      <c r="P90" s="61"/>
      <c r="Q90" s="59"/>
      <c r="R90" s="101"/>
      <c r="S90" s="91"/>
    </row>
    <row r="91" spans="1:19" ht="15.75" x14ac:dyDescent="0.25">
      <c r="A91" s="58" t="s">
        <v>54</v>
      </c>
      <c r="B91" s="87">
        <v>0.38612675120845535</v>
      </c>
      <c r="C91" s="60"/>
      <c r="D91" s="61"/>
      <c r="E91" s="61"/>
      <c r="F91" s="61"/>
      <c r="G91" s="61"/>
      <c r="H91" s="61"/>
      <c r="I91" s="61"/>
      <c r="J91" s="62"/>
      <c r="K91" s="60" t="s">
        <v>20</v>
      </c>
      <c r="L91" s="61" t="s">
        <v>20</v>
      </c>
      <c r="M91" s="61"/>
      <c r="N91" s="61" t="s">
        <v>20</v>
      </c>
      <c r="O91" s="61"/>
      <c r="P91" s="61"/>
      <c r="Q91" s="59"/>
      <c r="R91" s="101"/>
      <c r="S91" s="91"/>
    </row>
    <row r="92" spans="1:19" ht="15.75" x14ac:dyDescent="0.25">
      <c r="A92" s="58" t="s">
        <v>82</v>
      </c>
      <c r="B92" s="87">
        <v>4.1638158737653988E-2</v>
      </c>
      <c r="C92" s="60"/>
      <c r="D92" s="61"/>
      <c r="E92" s="61"/>
      <c r="F92" s="61"/>
      <c r="G92" s="61"/>
      <c r="H92" s="61"/>
      <c r="I92" s="61"/>
      <c r="J92" s="62"/>
      <c r="K92" s="60" t="s">
        <v>20</v>
      </c>
      <c r="L92" s="61" t="s">
        <v>20</v>
      </c>
      <c r="M92" s="61" t="s">
        <v>20</v>
      </c>
      <c r="N92" s="61"/>
      <c r="O92" s="61"/>
      <c r="P92" s="61"/>
      <c r="Q92" s="59"/>
      <c r="R92" s="101"/>
      <c r="S92" s="91"/>
    </row>
    <row r="93" spans="1:19" ht="15.75" x14ac:dyDescent="0.25">
      <c r="A93" s="58" t="s">
        <v>83</v>
      </c>
      <c r="B93" s="87">
        <v>0.23064122759586569</v>
      </c>
      <c r="C93" s="60"/>
      <c r="D93" s="61"/>
      <c r="E93" s="61"/>
      <c r="F93" s="61"/>
      <c r="G93" s="61"/>
      <c r="H93" s="61"/>
      <c r="I93" s="61"/>
      <c r="J93" s="62"/>
      <c r="K93" s="60" t="s">
        <v>20</v>
      </c>
      <c r="L93" s="61" t="s">
        <v>20</v>
      </c>
      <c r="M93" s="61" t="s">
        <v>20</v>
      </c>
      <c r="N93" s="61"/>
      <c r="O93" s="61"/>
      <c r="P93" s="61"/>
      <c r="Q93" s="59"/>
      <c r="R93" s="101"/>
      <c r="S93" s="91"/>
    </row>
    <row r="94" spans="1:19" ht="15.75" x14ac:dyDescent="0.25">
      <c r="A94" s="58" t="s">
        <v>42</v>
      </c>
      <c r="B94" s="87">
        <v>1.524042248782304</v>
      </c>
      <c r="C94" s="60"/>
      <c r="D94" s="61"/>
      <c r="E94" s="61"/>
      <c r="F94" s="61"/>
      <c r="G94" s="61"/>
      <c r="H94" s="61"/>
      <c r="I94" s="61"/>
      <c r="J94" s="62"/>
      <c r="K94" s="60" t="s">
        <v>20</v>
      </c>
      <c r="L94" s="61" t="s">
        <v>20</v>
      </c>
      <c r="M94" s="61"/>
      <c r="N94" s="61" t="s">
        <v>20</v>
      </c>
      <c r="O94" s="61"/>
      <c r="P94" s="61"/>
      <c r="Q94" s="59"/>
      <c r="R94" s="101"/>
      <c r="S94" s="91"/>
    </row>
    <row r="95" spans="1:19" ht="15.75" x14ac:dyDescent="0.25">
      <c r="A95" s="58" t="s">
        <v>65</v>
      </c>
      <c r="B95" s="87">
        <v>2.8122933317125915E-2</v>
      </c>
      <c r="C95" s="60" t="s">
        <v>20</v>
      </c>
      <c r="D95" s="61" t="s">
        <v>20</v>
      </c>
      <c r="E95" s="61" t="s">
        <v>20</v>
      </c>
      <c r="F95" s="61"/>
      <c r="G95" s="61"/>
      <c r="H95" s="61"/>
      <c r="I95" s="61"/>
      <c r="J95" s="62"/>
      <c r="K95" s="60"/>
      <c r="L95" s="61"/>
      <c r="M95" s="61"/>
      <c r="N95" s="61"/>
      <c r="O95" s="61"/>
      <c r="P95" s="61"/>
      <c r="Q95" s="59"/>
      <c r="R95" s="101"/>
      <c r="S95" s="91"/>
    </row>
    <row r="96" spans="1:19" ht="15.75" x14ac:dyDescent="0.25">
      <c r="A96" s="58" t="s">
        <v>66</v>
      </c>
      <c r="B96" s="87">
        <v>0.40182291139132842</v>
      </c>
      <c r="C96" s="60" t="s">
        <v>20</v>
      </c>
      <c r="D96" s="61" t="s">
        <v>20</v>
      </c>
      <c r="E96" s="61" t="s">
        <v>20</v>
      </c>
      <c r="F96" s="61"/>
      <c r="G96" s="61"/>
      <c r="H96" s="61"/>
      <c r="I96" s="61"/>
      <c r="J96" s="62"/>
      <c r="K96" s="60"/>
      <c r="L96" s="61"/>
      <c r="M96" s="61"/>
      <c r="N96" s="61"/>
      <c r="O96" s="61"/>
      <c r="P96" s="61"/>
      <c r="Q96" s="59"/>
      <c r="R96" s="101"/>
      <c r="S96" s="91"/>
    </row>
    <row r="97" spans="1:19" ht="15.75" x14ac:dyDescent="0.25">
      <c r="A97" s="58" t="s">
        <v>67</v>
      </c>
      <c r="B97" s="87">
        <v>9.9658747024025121E-2</v>
      </c>
      <c r="C97" s="60" t="s">
        <v>20</v>
      </c>
      <c r="D97" s="61" t="s">
        <v>20</v>
      </c>
      <c r="E97" s="61" t="s">
        <v>20</v>
      </c>
      <c r="F97" s="61"/>
      <c r="G97" s="61"/>
      <c r="H97" s="61"/>
      <c r="I97" s="61"/>
      <c r="J97" s="62"/>
      <c r="K97" s="60"/>
      <c r="L97" s="61"/>
      <c r="M97" s="61"/>
      <c r="N97" s="61"/>
      <c r="O97" s="61"/>
      <c r="P97" s="61"/>
      <c r="Q97" s="59"/>
      <c r="R97" s="101"/>
      <c r="S97" s="91"/>
    </row>
    <row r="98" spans="1:19" ht="15.75" x14ac:dyDescent="0.25">
      <c r="A98" s="58" t="s">
        <v>68</v>
      </c>
      <c r="B98" s="87">
        <v>0.19003192636692251</v>
      </c>
      <c r="C98" s="60" t="s">
        <v>20</v>
      </c>
      <c r="D98" s="61" t="s">
        <v>20</v>
      </c>
      <c r="E98" s="61" t="s">
        <v>20</v>
      </c>
      <c r="F98" s="61"/>
      <c r="G98" s="61"/>
      <c r="H98" s="61"/>
      <c r="I98" s="61"/>
      <c r="J98" s="62"/>
      <c r="K98" s="60"/>
      <c r="L98" s="61"/>
      <c r="M98" s="61"/>
      <c r="N98" s="61"/>
      <c r="O98" s="61"/>
      <c r="P98" s="61"/>
      <c r="Q98" s="59"/>
      <c r="R98" s="101"/>
      <c r="S98" s="91"/>
    </row>
    <row r="99" spans="1:19" ht="15.75" x14ac:dyDescent="0.25">
      <c r="A99" s="58" t="s">
        <v>117</v>
      </c>
      <c r="B99" s="87">
        <v>2.0643373675419068</v>
      </c>
      <c r="C99" s="60" t="s">
        <v>20</v>
      </c>
      <c r="D99" s="61" t="s">
        <v>20</v>
      </c>
      <c r="E99" s="61" t="s">
        <v>20</v>
      </c>
      <c r="F99" s="61"/>
      <c r="G99" s="61"/>
      <c r="H99" s="61"/>
      <c r="I99" s="61"/>
      <c r="J99" s="62"/>
      <c r="K99" s="60"/>
      <c r="L99" s="61"/>
      <c r="M99" s="61"/>
      <c r="N99" s="61"/>
      <c r="O99" s="61"/>
      <c r="P99" s="61"/>
      <c r="Q99" s="59"/>
      <c r="R99" s="101"/>
      <c r="S99" s="91" t="s">
        <v>20</v>
      </c>
    </row>
    <row r="100" spans="1:19" ht="15.75" x14ac:dyDescent="0.25">
      <c r="A100" s="58" t="s">
        <v>50</v>
      </c>
      <c r="B100" s="87">
        <v>0.23600732313138131</v>
      </c>
      <c r="C100" s="60" t="s">
        <v>20</v>
      </c>
      <c r="D100" s="61" t="s">
        <v>20</v>
      </c>
      <c r="E100" s="61" t="s">
        <v>20</v>
      </c>
      <c r="F100" s="61"/>
      <c r="G100" s="61"/>
      <c r="H100" s="61"/>
      <c r="I100" s="61"/>
      <c r="J100" s="62"/>
      <c r="K100" s="60"/>
      <c r="L100" s="61"/>
      <c r="M100" s="61"/>
      <c r="N100" s="61"/>
      <c r="O100" s="61"/>
      <c r="P100" s="61"/>
      <c r="Q100" s="59"/>
      <c r="R100" s="101"/>
      <c r="S100" s="91"/>
    </row>
    <row r="101" spans="1:19" ht="15.75" x14ac:dyDescent="0.25">
      <c r="A101" s="58" t="s">
        <v>84</v>
      </c>
      <c r="B101" s="87">
        <v>3.9674352081502273E-2</v>
      </c>
      <c r="C101" s="60"/>
      <c r="D101" s="61"/>
      <c r="E101" s="61"/>
      <c r="F101" s="61"/>
      <c r="G101" s="61"/>
      <c r="H101" s="61"/>
      <c r="I101" s="61"/>
      <c r="J101" s="62"/>
      <c r="K101" s="60" t="s">
        <v>20</v>
      </c>
      <c r="L101" s="61" t="s">
        <v>20</v>
      </c>
      <c r="M101" s="61" t="s">
        <v>20</v>
      </c>
      <c r="N101" s="61"/>
      <c r="O101" s="61"/>
      <c r="P101" s="61"/>
      <c r="Q101" s="59"/>
      <c r="R101" s="101"/>
      <c r="S101" s="91"/>
    </row>
    <row r="102" spans="1:19" ht="15.75" x14ac:dyDescent="0.25">
      <c r="A102" s="58" t="s">
        <v>110</v>
      </c>
      <c r="B102" s="87">
        <v>6.3401046942202291E-2</v>
      </c>
      <c r="C102" s="60" t="s">
        <v>20</v>
      </c>
      <c r="D102" s="61" t="s">
        <v>20</v>
      </c>
      <c r="E102" s="61" t="s">
        <v>20</v>
      </c>
      <c r="F102" s="61"/>
      <c r="G102" s="61"/>
      <c r="H102" s="61"/>
      <c r="I102" s="61"/>
      <c r="J102" s="62"/>
      <c r="K102" s="60"/>
      <c r="L102" s="61"/>
      <c r="M102" s="61"/>
      <c r="N102" s="61"/>
      <c r="O102" s="61"/>
      <c r="P102" s="61"/>
      <c r="Q102" s="59"/>
      <c r="R102" s="101"/>
      <c r="S102" s="91" t="s">
        <v>20</v>
      </c>
    </row>
    <row r="103" spans="1:19" ht="15.75" x14ac:dyDescent="0.25">
      <c r="A103" s="58" t="s">
        <v>115</v>
      </c>
      <c r="B103" s="87">
        <v>2.5225189262712649E-2</v>
      </c>
      <c r="C103" s="60" t="s">
        <v>20</v>
      </c>
      <c r="D103" s="61" t="s">
        <v>20</v>
      </c>
      <c r="E103" s="61" t="s">
        <v>20</v>
      </c>
      <c r="F103" s="61"/>
      <c r="G103" s="61"/>
      <c r="H103" s="61"/>
      <c r="I103" s="61"/>
      <c r="J103" s="62"/>
      <c r="K103" s="60"/>
      <c r="L103" s="61"/>
      <c r="M103" s="61"/>
      <c r="N103" s="61"/>
      <c r="O103" s="61"/>
      <c r="P103" s="61"/>
      <c r="Q103" s="59"/>
      <c r="R103" s="101"/>
      <c r="S103" s="91"/>
    </row>
    <row r="104" spans="1:19" ht="15.75" x14ac:dyDescent="0.25">
      <c r="A104" s="58" t="s">
        <v>51</v>
      </c>
      <c r="B104" s="87">
        <v>3.0758381376297571E-2</v>
      </c>
      <c r="C104" s="60" t="s">
        <v>20</v>
      </c>
      <c r="D104" s="61" t="s">
        <v>20</v>
      </c>
      <c r="E104" s="61" t="s">
        <v>20</v>
      </c>
      <c r="F104" s="61"/>
      <c r="G104" s="61"/>
      <c r="H104" s="61"/>
      <c r="I104" s="61"/>
      <c r="J104" s="62"/>
      <c r="K104" s="60"/>
      <c r="L104" s="61"/>
      <c r="M104" s="61"/>
      <c r="N104" s="61"/>
      <c r="O104" s="61"/>
      <c r="P104" s="61"/>
      <c r="Q104" s="59"/>
      <c r="R104" s="101"/>
      <c r="S104" s="91"/>
    </row>
    <row r="105" spans="1:19" ht="15.75" x14ac:dyDescent="0.25">
      <c r="A105" s="58" t="s">
        <v>99</v>
      </c>
      <c r="B105" s="87">
        <v>0.15690262865898788</v>
      </c>
      <c r="C105" s="60"/>
      <c r="D105" s="61"/>
      <c r="E105" s="61"/>
      <c r="F105" s="61"/>
      <c r="G105" s="61"/>
      <c r="H105" s="61"/>
      <c r="I105" s="61"/>
      <c r="J105" s="62"/>
      <c r="K105" s="60" t="s">
        <v>20</v>
      </c>
      <c r="L105" s="61" t="s">
        <v>20</v>
      </c>
      <c r="M105" s="61" t="s">
        <v>20</v>
      </c>
      <c r="N105" s="61"/>
      <c r="O105" s="61"/>
      <c r="P105" s="61"/>
      <c r="Q105" s="59"/>
      <c r="R105" s="101"/>
      <c r="S105" s="91"/>
    </row>
    <row r="106" spans="1:19" ht="15.75" x14ac:dyDescent="0.25">
      <c r="A106" s="58" t="s">
        <v>29</v>
      </c>
      <c r="B106" s="87">
        <v>1.8669806550975512</v>
      </c>
      <c r="C106" s="60" t="s">
        <v>20</v>
      </c>
      <c r="D106" s="61" t="s">
        <v>20</v>
      </c>
      <c r="E106" s="61" t="s">
        <v>20</v>
      </c>
      <c r="F106" s="61"/>
      <c r="G106" s="61"/>
      <c r="H106" s="61"/>
      <c r="I106" s="61"/>
      <c r="J106" s="62"/>
      <c r="K106" s="60"/>
      <c r="L106" s="61"/>
      <c r="M106" s="61"/>
      <c r="N106" s="61"/>
      <c r="O106" s="61"/>
      <c r="P106" s="61"/>
      <c r="Q106" s="59"/>
      <c r="R106" s="101"/>
      <c r="S106" s="91" t="s">
        <v>20</v>
      </c>
    </row>
    <row r="107" spans="1:19" ht="15.75" x14ac:dyDescent="0.25">
      <c r="A107" s="58" t="s">
        <v>39</v>
      </c>
      <c r="B107" s="87">
        <v>0.10836450546276684</v>
      </c>
      <c r="C107" s="60" t="s">
        <v>20</v>
      </c>
      <c r="D107" s="61" t="s">
        <v>20</v>
      </c>
      <c r="E107" s="61" t="s">
        <v>20</v>
      </c>
      <c r="F107" s="61"/>
      <c r="G107" s="61"/>
      <c r="H107" s="61"/>
      <c r="I107" s="61"/>
      <c r="J107" s="62"/>
      <c r="K107" s="60"/>
      <c r="L107" s="61"/>
      <c r="M107" s="61"/>
      <c r="N107" s="61"/>
      <c r="O107" s="61"/>
      <c r="P107" s="61"/>
      <c r="Q107" s="59"/>
      <c r="R107" s="101"/>
      <c r="S107" s="91"/>
    </row>
    <row r="108" spans="1:19" ht="15.75" x14ac:dyDescent="0.25">
      <c r="A108" s="58" t="s">
        <v>30</v>
      </c>
      <c r="B108" s="87">
        <v>0.1007417643081342</v>
      </c>
      <c r="C108" s="60" t="s">
        <v>20</v>
      </c>
      <c r="D108" s="61" t="s">
        <v>20</v>
      </c>
      <c r="E108" s="61" t="s">
        <v>20</v>
      </c>
      <c r="F108" s="61"/>
      <c r="G108" s="61"/>
      <c r="H108" s="61"/>
      <c r="I108" s="61"/>
      <c r="J108" s="62"/>
      <c r="K108" s="60"/>
      <c r="L108" s="61"/>
      <c r="M108" s="61"/>
      <c r="N108" s="61"/>
      <c r="O108" s="61"/>
      <c r="P108" s="61"/>
      <c r="Q108" s="59"/>
      <c r="R108" s="101"/>
      <c r="S108" s="91" t="s">
        <v>20</v>
      </c>
    </row>
    <row r="109" spans="1:19" ht="15.75" x14ac:dyDescent="0.25">
      <c r="A109" s="58" t="s">
        <v>85</v>
      </c>
      <c r="B109" s="87">
        <v>5.3683794207929049E-2</v>
      </c>
      <c r="C109" s="60"/>
      <c r="D109" s="61"/>
      <c r="E109" s="61"/>
      <c r="F109" s="61"/>
      <c r="G109" s="61"/>
      <c r="H109" s="61"/>
      <c r="I109" s="61"/>
      <c r="J109" s="62"/>
      <c r="K109" s="60" t="s">
        <v>20</v>
      </c>
      <c r="L109" s="61" t="s">
        <v>20</v>
      </c>
      <c r="M109" s="61" t="s">
        <v>20</v>
      </c>
      <c r="N109" s="61"/>
      <c r="O109" s="61"/>
      <c r="P109" s="61"/>
      <c r="Q109" s="59"/>
      <c r="R109" s="101"/>
      <c r="S109" s="91"/>
    </row>
    <row r="110" spans="1:19" ht="15.75" x14ac:dyDescent="0.25">
      <c r="A110" s="58" t="s">
        <v>111</v>
      </c>
      <c r="B110" s="87">
        <v>3.8771034338388417E-2</v>
      </c>
      <c r="C110" s="60" t="s">
        <v>20</v>
      </c>
      <c r="D110" s="61" t="s">
        <v>20</v>
      </c>
      <c r="E110" s="61" t="s">
        <v>20</v>
      </c>
      <c r="F110" s="61"/>
      <c r="G110" s="61"/>
      <c r="H110" s="61"/>
      <c r="I110" s="61"/>
      <c r="J110" s="62"/>
      <c r="K110" s="60"/>
      <c r="L110" s="61"/>
      <c r="M110" s="61"/>
      <c r="N110" s="61"/>
      <c r="O110" s="61"/>
      <c r="P110" s="61"/>
      <c r="Q110" s="59"/>
      <c r="R110" s="101"/>
      <c r="S110" s="91"/>
    </row>
    <row r="111" spans="1:19" ht="15.75" x14ac:dyDescent="0.25">
      <c r="A111" s="58" t="s">
        <v>46</v>
      </c>
      <c r="B111" s="87">
        <v>6.1683675677421834E-2</v>
      </c>
      <c r="C111" s="60"/>
      <c r="D111" s="61"/>
      <c r="E111" s="61"/>
      <c r="F111" s="61"/>
      <c r="G111" s="61"/>
      <c r="H111" s="61"/>
      <c r="I111" s="61"/>
      <c r="J111" s="62"/>
      <c r="K111" s="60" t="s">
        <v>20</v>
      </c>
      <c r="L111" s="61" t="s">
        <v>20</v>
      </c>
      <c r="M111" s="61"/>
      <c r="N111" s="61" t="s">
        <v>20</v>
      </c>
      <c r="O111" s="61"/>
      <c r="P111" s="61"/>
      <c r="Q111" s="59"/>
      <c r="R111" s="101"/>
      <c r="S111" s="91" t="s">
        <v>20</v>
      </c>
    </row>
    <row r="112" spans="1:19" ht="15.75" x14ac:dyDescent="0.25">
      <c r="A112" s="58" t="s">
        <v>69</v>
      </c>
      <c r="B112" s="87">
        <v>0.27994091660164927</v>
      </c>
      <c r="C112" s="60" t="s">
        <v>20</v>
      </c>
      <c r="D112" s="61" t="s">
        <v>20</v>
      </c>
      <c r="E112" s="61" t="s">
        <v>20</v>
      </c>
      <c r="F112" s="61"/>
      <c r="G112" s="61"/>
      <c r="H112" s="61"/>
      <c r="I112" s="61"/>
      <c r="J112" s="62"/>
      <c r="K112" s="60"/>
      <c r="L112" s="61"/>
      <c r="M112" s="61"/>
      <c r="N112" s="61"/>
      <c r="O112" s="61"/>
      <c r="P112" s="61"/>
      <c r="Q112" s="59"/>
      <c r="R112" s="101"/>
      <c r="S112" s="91"/>
    </row>
    <row r="113" spans="1:19" ht="15.75" x14ac:dyDescent="0.25">
      <c r="A113" s="58" t="s">
        <v>100</v>
      </c>
      <c r="B113" s="88">
        <v>7.5268529473974333E-2</v>
      </c>
      <c r="C113" s="64"/>
      <c r="D113" s="65"/>
      <c r="E113" s="65"/>
      <c r="F113" s="65"/>
      <c r="G113" s="65"/>
      <c r="H113" s="65"/>
      <c r="I113" s="65"/>
      <c r="J113" s="66"/>
      <c r="K113" s="67" t="s">
        <v>20</v>
      </c>
      <c r="L113" s="65" t="s">
        <v>20</v>
      </c>
      <c r="M113" s="65" t="s">
        <v>20</v>
      </c>
      <c r="N113" s="65"/>
      <c r="O113" s="65"/>
      <c r="P113" s="65"/>
      <c r="Q113" s="63"/>
      <c r="R113" s="65"/>
      <c r="S113" s="92"/>
    </row>
    <row r="114" spans="1:19" ht="15.75" x14ac:dyDescent="0.25">
      <c r="A114" s="68" t="s">
        <v>329</v>
      </c>
      <c r="B114" s="69">
        <f>+SUM(B115:B121)</f>
        <v>2.6896230521229465</v>
      </c>
      <c r="C114" s="70"/>
      <c r="D114" s="71"/>
      <c r="E114" s="71"/>
      <c r="F114" s="71"/>
      <c r="G114" s="71"/>
      <c r="H114" s="71"/>
      <c r="I114" s="71"/>
      <c r="J114" s="72"/>
      <c r="K114" s="73"/>
      <c r="L114" s="71"/>
      <c r="M114" s="71"/>
      <c r="N114" s="71"/>
      <c r="O114" s="71"/>
      <c r="P114" s="71"/>
      <c r="Q114" s="74"/>
      <c r="R114" s="102"/>
      <c r="S114" s="93"/>
    </row>
    <row r="115" spans="1:19" ht="15.75" x14ac:dyDescent="0.25">
      <c r="A115" s="58" t="s">
        <v>133</v>
      </c>
      <c r="B115" s="87">
        <v>7.067891141060785E-2</v>
      </c>
      <c r="C115" s="60" t="s">
        <v>20</v>
      </c>
      <c r="D115" s="61" t="s">
        <v>20</v>
      </c>
      <c r="E115" s="61" t="s">
        <v>20</v>
      </c>
      <c r="F115" s="61"/>
      <c r="G115" s="61"/>
      <c r="H115" s="61"/>
      <c r="I115" s="61"/>
      <c r="J115" s="62"/>
      <c r="K115" s="60"/>
      <c r="L115" s="61"/>
      <c r="M115" s="61"/>
      <c r="N115" s="61"/>
      <c r="O115" s="61"/>
      <c r="P115" s="61"/>
      <c r="Q115" s="59"/>
      <c r="R115" s="101"/>
      <c r="S115" s="91"/>
    </row>
    <row r="116" spans="1:19" ht="15.75" x14ac:dyDescent="0.25">
      <c r="A116" s="58" t="s">
        <v>132</v>
      </c>
      <c r="B116" s="87">
        <v>1.3253701735552714</v>
      </c>
      <c r="C116" s="60" t="s">
        <v>20</v>
      </c>
      <c r="D116" s="61" t="s">
        <v>20</v>
      </c>
      <c r="E116" s="61" t="s">
        <v>20</v>
      </c>
      <c r="F116" s="61"/>
      <c r="G116" s="61"/>
      <c r="H116" s="61"/>
      <c r="I116" s="61"/>
      <c r="J116" s="62"/>
      <c r="K116" s="60"/>
      <c r="L116" s="61"/>
      <c r="M116" s="61"/>
      <c r="N116" s="61"/>
      <c r="O116" s="61"/>
      <c r="P116" s="61"/>
      <c r="Q116" s="59"/>
      <c r="R116" s="101"/>
      <c r="S116" s="91" t="s">
        <v>20</v>
      </c>
    </row>
    <row r="117" spans="1:19" ht="15.75" x14ac:dyDescent="0.25">
      <c r="A117" s="58" t="s">
        <v>138</v>
      </c>
      <c r="B117" s="87">
        <v>0.86149484533926268</v>
      </c>
      <c r="C117" s="60" t="s">
        <v>20</v>
      </c>
      <c r="D117" s="61" t="s">
        <v>20</v>
      </c>
      <c r="E117" s="61" t="s">
        <v>20</v>
      </c>
      <c r="F117" s="61"/>
      <c r="G117" s="61"/>
      <c r="H117" s="61"/>
      <c r="I117" s="61"/>
      <c r="J117" s="62"/>
      <c r="K117" s="60"/>
      <c r="L117" s="61"/>
      <c r="M117" s="61"/>
      <c r="N117" s="61"/>
      <c r="O117" s="61"/>
      <c r="P117" s="61"/>
      <c r="Q117" s="59"/>
      <c r="R117" s="101"/>
      <c r="S117" s="91"/>
    </row>
    <row r="118" spans="1:19" ht="15.75" x14ac:dyDescent="0.25">
      <c r="A118" s="58" t="s">
        <v>134</v>
      </c>
      <c r="B118" s="87">
        <v>8.26097264469077E-2</v>
      </c>
      <c r="C118" s="60" t="s">
        <v>20</v>
      </c>
      <c r="D118" s="61" t="s">
        <v>20</v>
      </c>
      <c r="E118" s="61" t="s">
        <v>20</v>
      </c>
      <c r="F118" s="61"/>
      <c r="G118" s="61"/>
      <c r="H118" s="61"/>
      <c r="I118" s="61"/>
      <c r="J118" s="62"/>
      <c r="K118" s="60"/>
      <c r="L118" s="61"/>
      <c r="M118" s="61"/>
      <c r="N118" s="61"/>
      <c r="O118" s="61"/>
      <c r="P118" s="61"/>
      <c r="Q118" s="59"/>
      <c r="R118" s="101"/>
      <c r="S118" s="91"/>
    </row>
    <row r="119" spans="1:19" ht="15.75" x14ac:dyDescent="0.25">
      <c r="A119" s="58" t="s">
        <v>135</v>
      </c>
      <c r="B119" s="87">
        <v>4.002860746027042E-2</v>
      </c>
      <c r="C119" s="60" t="s">
        <v>20</v>
      </c>
      <c r="D119" s="61" t="s">
        <v>20</v>
      </c>
      <c r="E119" s="61" t="s">
        <v>20</v>
      </c>
      <c r="F119" s="61"/>
      <c r="G119" s="61"/>
      <c r="H119" s="61"/>
      <c r="I119" s="61"/>
      <c r="J119" s="62"/>
      <c r="K119" s="60"/>
      <c r="L119" s="61"/>
      <c r="M119" s="61"/>
      <c r="N119" s="61"/>
      <c r="O119" s="61"/>
      <c r="P119" s="61"/>
      <c r="Q119" s="59"/>
      <c r="R119" s="101"/>
      <c r="S119" s="91"/>
    </row>
    <row r="120" spans="1:19" ht="15.75" x14ac:dyDescent="0.25">
      <c r="A120" s="58" t="s">
        <v>136</v>
      </c>
      <c r="B120" s="87">
        <v>0.18633792577769562</v>
      </c>
      <c r="C120" s="60" t="s">
        <v>20</v>
      </c>
      <c r="D120" s="61" t="s">
        <v>20</v>
      </c>
      <c r="E120" s="61" t="s">
        <v>20</v>
      </c>
      <c r="F120" s="61"/>
      <c r="G120" s="61"/>
      <c r="H120" s="61"/>
      <c r="I120" s="61"/>
      <c r="J120" s="62"/>
      <c r="K120" s="60"/>
      <c r="L120" s="61"/>
      <c r="M120" s="61"/>
      <c r="N120" s="61"/>
      <c r="O120" s="61"/>
      <c r="P120" s="61"/>
      <c r="Q120" s="59"/>
      <c r="R120" s="101"/>
      <c r="S120" s="91"/>
    </row>
    <row r="121" spans="1:19" ht="15.75" x14ac:dyDescent="0.25">
      <c r="A121" s="58" t="s">
        <v>137</v>
      </c>
      <c r="B121" s="87">
        <v>0.12310286213293051</v>
      </c>
      <c r="C121" s="60" t="s">
        <v>20</v>
      </c>
      <c r="D121" s="61" t="s">
        <v>20</v>
      </c>
      <c r="E121" s="61" t="s">
        <v>20</v>
      </c>
      <c r="F121" s="61"/>
      <c r="G121" s="61"/>
      <c r="H121" s="61"/>
      <c r="I121" s="61"/>
      <c r="J121" s="62"/>
      <c r="K121" s="60"/>
      <c r="L121" s="61"/>
      <c r="M121" s="61"/>
      <c r="N121" s="61"/>
      <c r="O121" s="61"/>
      <c r="P121" s="61"/>
      <c r="Q121" s="59"/>
      <c r="R121" s="101"/>
      <c r="S121" s="91"/>
    </row>
    <row r="122" spans="1:19" ht="15.75" x14ac:dyDescent="0.25">
      <c r="A122" s="68" t="s">
        <v>330</v>
      </c>
      <c r="B122" s="69">
        <f>+SUM(B123:B151)</f>
        <v>4.7811908704085937</v>
      </c>
      <c r="C122" s="70"/>
      <c r="D122" s="71"/>
      <c r="E122" s="71"/>
      <c r="F122" s="71"/>
      <c r="G122" s="71"/>
      <c r="H122" s="71"/>
      <c r="I122" s="71"/>
      <c r="J122" s="72"/>
      <c r="K122" s="73"/>
      <c r="L122" s="71"/>
      <c r="M122" s="71"/>
      <c r="N122" s="71"/>
      <c r="O122" s="71"/>
      <c r="P122" s="71"/>
      <c r="Q122" s="74"/>
      <c r="R122" s="102"/>
      <c r="S122" s="93"/>
    </row>
    <row r="123" spans="1:19" ht="15.75" x14ac:dyDescent="0.25">
      <c r="A123" s="58" t="s">
        <v>145</v>
      </c>
      <c r="B123" s="87">
        <v>0.25201295798315448</v>
      </c>
      <c r="C123" s="60" t="s">
        <v>20</v>
      </c>
      <c r="D123" s="61" t="s">
        <v>20</v>
      </c>
      <c r="E123" s="61"/>
      <c r="F123" s="61" t="s">
        <v>20</v>
      </c>
      <c r="G123" s="61"/>
      <c r="H123" s="61"/>
      <c r="I123" s="61"/>
      <c r="J123" s="62"/>
      <c r="K123" s="60"/>
      <c r="L123" s="61"/>
      <c r="M123" s="61"/>
      <c r="N123" s="61"/>
      <c r="O123" s="61"/>
      <c r="P123" s="61"/>
      <c r="Q123" s="59"/>
      <c r="R123" s="101"/>
      <c r="S123" s="91"/>
    </row>
    <row r="124" spans="1:19" ht="15.75" x14ac:dyDescent="0.25">
      <c r="A124" s="58" t="s">
        <v>146</v>
      </c>
      <c r="B124" s="87">
        <v>1.3107552940151182E-2</v>
      </c>
      <c r="C124" s="60" t="s">
        <v>20</v>
      </c>
      <c r="D124" s="61" t="s">
        <v>20</v>
      </c>
      <c r="E124" s="61"/>
      <c r="F124" s="61" t="s">
        <v>20</v>
      </c>
      <c r="G124" s="61"/>
      <c r="H124" s="61"/>
      <c r="I124" s="61"/>
      <c r="J124" s="62"/>
      <c r="K124" s="60"/>
      <c r="L124" s="61"/>
      <c r="M124" s="61"/>
      <c r="N124" s="61"/>
      <c r="O124" s="61"/>
      <c r="P124" s="61"/>
      <c r="Q124" s="59"/>
      <c r="R124" s="101"/>
      <c r="S124" s="91"/>
    </row>
    <row r="125" spans="1:19" ht="15.75" x14ac:dyDescent="0.25">
      <c r="A125" s="58" t="s">
        <v>139</v>
      </c>
      <c r="B125" s="87">
        <v>1.8776327847099088E-2</v>
      </c>
      <c r="C125" s="60" t="s">
        <v>20</v>
      </c>
      <c r="D125" s="61" t="s">
        <v>20</v>
      </c>
      <c r="E125" s="61"/>
      <c r="F125" s="61" t="s">
        <v>20</v>
      </c>
      <c r="G125" s="61"/>
      <c r="H125" s="61"/>
      <c r="I125" s="61"/>
      <c r="J125" s="62"/>
      <c r="K125" s="60"/>
      <c r="L125" s="61"/>
      <c r="M125" s="61"/>
      <c r="N125" s="61"/>
      <c r="O125" s="61"/>
      <c r="P125" s="61"/>
      <c r="Q125" s="59"/>
      <c r="R125" s="101"/>
      <c r="S125" s="91"/>
    </row>
    <row r="126" spans="1:19" ht="15.75" x14ac:dyDescent="0.25">
      <c r="A126" s="58" t="s">
        <v>151</v>
      </c>
      <c r="B126" s="87">
        <v>3.5587474444275305E-2</v>
      </c>
      <c r="C126" s="60" t="s">
        <v>20</v>
      </c>
      <c r="D126" s="61" t="s">
        <v>20</v>
      </c>
      <c r="E126" s="61"/>
      <c r="F126" s="61" t="s">
        <v>20</v>
      </c>
      <c r="G126" s="61"/>
      <c r="H126" s="61"/>
      <c r="I126" s="61"/>
      <c r="J126" s="62"/>
      <c r="K126" s="60"/>
      <c r="L126" s="61"/>
      <c r="M126" s="61"/>
      <c r="N126" s="61"/>
      <c r="O126" s="61"/>
      <c r="P126" s="61"/>
      <c r="Q126" s="59"/>
      <c r="R126" s="101"/>
      <c r="S126" s="91"/>
    </row>
    <row r="127" spans="1:19" ht="15.75" x14ac:dyDescent="0.25">
      <c r="A127" s="58" t="s">
        <v>140</v>
      </c>
      <c r="B127" s="87">
        <v>0.2501296338608977</v>
      </c>
      <c r="C127" s="60" t="s">
        <v>20</v>
      </c>
      <c r="D127" s="61" t="s">
        <v>20</v>
      </c>
      <c r="E127" s="61"/>
      <c r="F127" s="61" t="s">
        <v>20</v>
      </c>
      <c r="G127" s="61"/>
      <c r="H127" s="61"/>
      <c r="I127" s="61"/>
      <c r="J127" s="62"/>
      <c r="K127" s="60"/>
      <c r="L127" s="61"/>
      <c r="M127" s="61"/>
      <c r="N127" s="61"/>
      <c r="O127" s="61"/>
      <c r="P127" s="61"/>
      <c r="Q127" s="59"/>
      <c r="R127" s="101"/>
      <c r="S127" s="91"/>
    </row>
    <row r="128" spans="1:19" ht="15.75" x14ac:dyDescent="0.25">
      <c r="A128" s="58" t="s">
        <v>152</v>
      </c>
      <c r="B128" s="87">
        <v>0.11685315365648281</v>
      </c>
      <c r="C128" s="60" t="s">
        <v>20</v>
      </c>
      <c r="D128" s="61" t="s">
        <v>20</v>
      </c>
      <c r="E128" s="61"/>
      <c r="F128" s="61" t="s">
        <v>20</v>
      </c>
      <c r="G128" s="61"/>
      <c r="H128" s="61"/>
      <c r="I128" s="61"/>
      <c r="J128" s="62"/>
      <c r="K128" s="60"/>
      <c r="L128" s="61"/>
      <c r="M128" s="61"/>
      <c r="N128" s="61"/>
      <c r="O128" s="61"/>
      <c r="P128" s="61"/>
      <c r="Q128" s="59"/>
      <c r="R128" s="101"/>
      <c r="S128" s="91"/>
    </row>
    <row r="129" spans="1:19" ht="15.75" x14ac:dyDescent="0.25">
      <c r="A129" s="58" t="s">
        <v>156</v>
      </c>
      <c r="B129" s="87">
        <v>5.9169646761601316E-3</v>
      </c>
      <c r="C129" s="60" t="s">
        <v>20</v>
      </c>
      <c r="D129" s="61" t="s">
        <v>20</v>
      </c>
      <c r="E129" s="61"/>
      <c r="F129" s="61" t="s">
        <v>20</v>
      </c>
      <c r="G129" s="61"/>
      <c r="H129" s="61"/>
      <c r="I129" s="61"/>
      <c r="J129" s="62"/>
      <c r="K129" s="60"/>
      <c r="L129" s="61"/>
      <c r="M129" s="61"/>
      <c r="N129" s="61"/>
      <c r="O129" s="61"/>
      <c r="P129" s="61"/>
      <c r="Q129" s="59"/>
      <c r="R129" s="101"/>
      <c r="S129" s="91"/>
    </row>
    <row r="130" spans="1:19" ht="15.75" x14ac:dyDescent="0.25">
      <c r="A130" s="58" t="s">
        <v>142</v>
      </c>
      <c r="B130" s="87">
        <v>2.7400361216161087E-2</v>
      </c>
      <c r="C130" s="60" t="s">
        <v>20</v>
      </c>
      <c r="D130" s="61" t="s">
        <v>20</v>
      </c>
      <c r="E130" s="61"/>
      <c r="F130" s="61" t="s">
        <v>20</v>
      </c>
      <c r="G130" s="61"/>
      <c r="H130" s="61"/>
      <c r="I130" s="61"/>
      <c r="J130" s="62"/>
      <c r="K130" s="60"/>
      <c r="L130" s="61"/>
      <c r="M130" s="61"/>
      <c r="N130" s="61"/>
      <c r="O130" s="61"/>
      <c r="P130" s="61"/>
      <c r="Q130" s="59"/>
      <c r="R130" s="101"/>
      <c r="S130" s="91"/>
    </row>
    <row r="131" spans="1:19" ht="15.75" x14ac:dyDescent="0.25">
      <c r="A131" s="58" t="s">
        <v>149</v>
      </c>
      <c r="B131" s="87">
        <v>6.5144653833154681E-2</v>
      </c>
      <c r="C131" s="60" t="s">
        <v>20</v>
      </c>
      <c r="D131" s="61" t="s">
        <v>20</v>
      </c>
      <c r="E131" s="61"/>
      <c r="F131" s="61" t="s">
        <v>20</v>
      </c>
      <c r="G131" s="61"/>
      <c r="H131" s="61"/>
      <c r="I131" s="61"/>
      <c r="J131" s="62"/>
      <c r="K131" s="60"/>
      <c r="L131" s="61"/>
      <c r="M131" s="61"/>
      <c r="N131" s="61"/>
      <c r="O131" s="61"/>
      <c r="P131" s="61"/>
      <c r="Q131" s="59"/>
      <c r="R131" s="101"/>
      <c r="S131" s="91"/>
    </row>
    <row r="132" spans="1:19" ht="15.75" x14ac:dyDescent="0.25">
      <c r="A132" s="58" t="s">
        <v>143</v>
      </c>
      <c r="B132" s="87">
        <v>0.34333241609733695</v>
      </c>
      <c r="C132" s="60" t="s">
        <v>20</v>
      </c>
      <c r="D132" s="61" t="s">
        <v>20</v>
      </c>
      <c r="E132" s="61"/>
      <c r="F132" s="61" t="s">
        <v>20</v>
      </c>
      <c r="G132" s="61"/>
      <c r="H132" s="61"/>
      <c r="I132" s="61"/>
      <c r="J132" s="62"/>
      <c r="K132" s="60"/>
      <c r="L132" s="61"/>
      <c r="M132" s="61"/>
      <c r="N132" s="61"/>
      <c r="O132" s="61"/>
      <c r="P132" s="61"/>
      <c r="Q132" s="59"/>
      <c r="R132" s="101"/>
      <c r="S132" s="91"/>
    </row>
    <row r="133" spans="1:19" ht="15.75" x14ac:dyDescent="0.25">
      <c r="A133" s="58" t="s">
        <v>148</v>
      </c>
      <c r="B133" s="87">
        <v>0.26970983123470177</v>
      </c>
      <c r="C133" s="60" t="s">
        <v>20</v>
      </c>
      <c r="D133" s="61" t="s">
        <v>20</v>
      </c>
      <c r="E133" s="61"/>
      <c r="F133" s="61" t="s">
        <v>20</v>
      </c>
      <c r="G133" s="61"/>
      <c r="H133" s="61"/>
      <c r="I133" s="61"/>
      <c r="J133" s="62"/>
      <c r="K133" s="60"/>
      <c r="L133" s="61"/>
      <c r="M133" s="61"/>
      <c r="N133" s="61"/>
      <c r="O133" s="61"/>
      <c r="P133" s="61"/>
      <c r="Q133" s="59"/>
      <c r="R133" s="101"/>
      <c r="S133" s="91"/>
    </row>
    <row r="134" spans="1:19" ht="15.75" x14ac:dyDescent="0.25">
      <c r="A134" s="58" t="s">
        <v>153</v>
      </c>
      <c r="B134" s="87">
        <v>0.14145125529018465</v>
      </c>
      <c r="C134" s="60" t="s">
        <v>20</v>
      </c>
      <c r="D134" s="61" t="s">
        <v>20</v>
      </c>
      <c r="E134" s="61"/>
      <c r="F134" s="61" t="s">
        <v>20</v>
      </c>
      <c r="G134" s="61"/>
      <c r="H134" s="61"/>
      <c r="I134" s="61"/>
      <c r="J134" s="62"/>
      <c r="K134" s="60"/>
      <c r="L134" s="61"/>
      <c r="M134" s="61"/>
      <c r="N134" s="61"/>
      <c r="O134" s="61"/>
      <c r="P134" s="61"/>
      <c r="Q134" s="59"/>
      <c r="R134" s="101"/>
      <c r="S134" s="91"/>
    </row>
    <row r="135" spans="1:19" ht="15.75" x14ac:dyDescent="0.25">
      <c r="A135" s="58" t="s">
        <v>158</v>
      </c>
      <c r="B135" s="87">
        <v>0.23429523634792535</v>
      </c>
      <c r="C135" s="60" t="s">
        <v>20</v>
      </c>
      <c r="D135" s="61" t="s">
        <v>20</v>
      </c>
      <c r="E135" s="61"/>
      <c r="F135" s="61" t="s">
        <v>20</v>
      </c>
      <c r="G135" s="61"/>
      <c r="H135" s="61"/>
      <c r="I135" s="61"/>
      <c r="J135" s="62"/>
      <c r="K135" s="60"/>
      <c r="L135" s="61"/>
      <c r="M135" s="61"/>
      <c r="N135" s="61"/>
      <c r="O135" s="61"/>
      <c r="P135" s="61"/>
      <c r="Q135" s="59"/>
      <c r="R135" s="101"/>
      <c r="S135" s="91"/>
    </row>
    <row r="136" spans="1:19" ht="15.75" x14ac:dyDescent="0.25">
      <c r="A136" s="58" t="s">
        <v>141</v>
      </c>
      <c r="B136" s="87">
        <v>4.2395633922291856E-2</v>
      </c>
      <c r="C136" s="60" t="s">
        <v>20</v>
      </c>
      <c r="D136" s="61" t="s">
        <v>20</v>
      </c>
      <c r="E136" s="61"/>
      <c r="F136" s="61" t="s">
        <v>20</v>
      </c>
      <c r="G136" s="61"/>
      <c r="H136" s="61"/>
      <c r="I136" s="61"/>
      <c r="J136" s="62"/>
      <c r="K136" s="60"/>
      <c r="L136" s="61"/>
      <c r="M136" s="61"/>
      <c r="N136" s="61"/>
      <c r="O136" s="61"/>
      <c r="P136" s="61"/>
      <c r="Q136" s="59"/>
      <c r="R136" s="101"/>
      <c r="S136" s="91"/>
    </row>
    <row r="137" spans="1:19" ht="15.75" x14ac:dyDescent="0.25">
      <c r="A137" s="58" t="s">
        <v>154</v>
      </c>
      <c r="B137" s="87">
        <v>4.7188980428233891E-2</v>
      </c>
      <c r="C137" s="60" t="s">
        <v>20</v>
      </c>
      <c r="D137" s="61" t="s">
        <v>20</v>
      </c>
      <c r="E137" s="61"/>
      <c r="F137" s="61" t="s">
        <v>20</v>
      </c>
      <c r="G137" s="61"/>
      <c r="H137" s="61"/>
      <c r="I137" s="61"/>
      <c r="J137" s="62"/>
      <c r="K137" s="60"/>
      <c r="L137" s="61"/>
      <c r="M137" s="61"/>
      <c r="N137" s="61"/>
      <c r="O137" s="61"/>
      <c r="P137" s="61"/>
      <c r="Q137" s="59"/>
      <c r="R137" s="101"/>
      <c r="S137" s="91"/>
    </row>
    <row r="138" spans="1:19" ht="15.75" x14ac:dyDescent="0.25">
      <c r="A138" s="58" t="s">
        <v>147</v>
      </c>
      <c r="B138" s="87">
        <v>7.7947118154168452E-2</v>
      </c>
      <c r="C138" s="60" t="s">
        <v>20</v>
      </c>
      <c r="D138" s="61" t="s">
        <v>20</v>
      </c>
      <c r="E138" s="61"/>
      <c r="F138" s="61" t="s">
        <v>20</v>
      </c>
      <c r="G138" s="61"/>
      <c r="H138" s="61"/>
      <c r="I138" s="61"/>
      <c r="J138" s="62"/>
      <c r="K138" s="60"/>
      <c r="L138" s="61"/>
      <c r="M138" s="61"/>
      <c r="N138" s="61"/>
      <c r="O138" s="61"/>
      <c r="P138" s="61"/>
      <c r="Q138" s="59"/>
      <c r="R138" s="101"/>
      <c r="S138" s="91"/>
    </row>
    <row r="139" spans="1:19" ht="15.75" x14ac:dyDescent="0.25">
      <c r="A139" s="58" t="s">
        <v>157</v>
      </c>
      <c r="B139" s="87">
        <v>0.17709278700912831</v>
      </c>
      <c r="C139" s="60" t="s">
        <v>20</v>
      </c>
      <c r="D139" s="61" t="s">
        <v>20</v>
      </c>
      <c r="E139" s="61"/>
      <c r="F139" s="61" t="s">
        <v>20</v>
      </c>
      <c r="G139" s="61"/>
      <c r="H139" s="61"/>
      <c r="I139" s="61"/>
      <c r="J139" s="62"/>
      <c r="K139" s="60"/>
      <c r="L139" s="61"/>
      <c r="M139" s="61"/>
      <c r="N139" s="61"/>
      <c r="O139" s="61"/>
      <c r="P139" s="61"/>
      <c r="Q139" s="59"/>
      <c r="R139" s="101"/>
      <c r="S139" s="91"/>
    </row>
    <row r="140" spans="1:19" ht="15.75" x14ac:dyDescent="0.25">
      <c r="A140" s="58" t="s">
        <v>166</v>
      </c>
      <c r="B140" s="87">
        <v>5.6946891556879549E-2</v>
      </c>
      <c r="C140" s="60" t="s">
        <v>20</v>
      </c>
      <c r="D140" s="61"/>
      <c r="E140" s="61"/>
      <c r="F140" s="61"/>
      <c r="G140" s="61" t="s">
        <v>20</v>
      </c>
      <c r="H140" s="61"/>
      <c r="I140" s="61"/>
      <c r="J140" s="62" t="s">
        <v>20</v>
      </c>
      <c r="K140" s="60"/>
      <c r="L140" s="61"/>
      <c r="M140" s="61"/>
      <c r="N140" s="61"/>
      <c r="O140" s="61"/>
      <c r="P140" s="61"/>
      <c r="Q140" s="59"/>
      <c r="R140" s="101"/>
      <c r="S140" s="91"/>
    </row>
    <row r="141" spans="1:19" ht="15.75" x14ac:dyDescent="0.25">
      <c r="A141" s="58" t="s">
        <v>167</v>
      </c>
      <c r="B141" s="87">
        <v>7.1322757537611012E-2</v>
      </c>
      <c r="C141" s="60" t="s">
        <v>20</v>
      </c>
      <c r="D141" s="61"/>
      <c r="E141" s="61"/>
      <c r="F141" s="61"/>
      <c r="G141" s="61" t="s">
        <v>20</v>
      </c>
      <c r="H141" s="61"/>
      <c r="I141" s="61"/>
      <c r="J141" s="62" t="s">
        <v>20</v>
      </c>
      <c r="K141" s="60"/>
      <c r="L141" s="61"/>
      <c r="M141" s="61"/>
      <c r="N141" s="61"/>
      <c r="O141" s="61"/>
      <c r="P141" s="61"/>
      <c r="Q141" s="59"/>
      <c r="R141" s="101"/>
      <c r="S141" s="91"/>
    </row>
    <row r="142" spans="1:19" ht="15.75" x14ac:dyDescent="0.25">
      <c r="A142" s="58" t="s">
        <v>160</v>
      </c>
      <c r="B142" s="87">
        <v>2.370150165965524E-2</v>
      </c>
      <c r="C142" s="60" t="s">
        <v>20</v>
      </c>
      <c r="D142" s="61" t="s">
        <v>20</v>
      </c>
      <c r="E142" s="61"/>
      <c r="F142" s="61" t="s">
        <v>20</v>
      </c>
      <c r="G142" s="61"/>
      <c r="H142" s="61"/>
      <c r="I142" s="61"/>
      <c r="J142" s="62"/>
      <c r="K142" s="60"/>
      <c r="L142" s="61"/>
      <c r="M142" s="61"/>
      <c r="N142" s="61"/>
      <c r="O142" s="61"/>
      <c r="P142" s="61"/>
      <c r="Q142" s="59"/>
      <c r="R142" s="101"/>
      <c r="S142" s="91"/>
    </row>
    <row r="143" spans="1:19" ht="15.75" x14ac:dyDescent="0.25">
      <c r="A143" s="58" t="s">
        <v>144</v>
      </c>
      <c r="B143" s="87">
        <v>5.1348341855627554E-2</v>
      </c>
      <c r="C143" s="60" t="s">
        <v>20</v>
      </c>
      <c r="D143" s="61" t="s">
        <v>20</v>
      </c>
      <c r="E143" s="61"/>
      <c r="F143" s="61" t="s">
        <v>20</v>
      </c>
      <c r="G143" s="61"/>
      <c r="H143" s="61"/>
      <c r="I143" s="61"/>
      <c r="J143" s="62"/>
      <c r="K143" s="60"/>
      <c r="L143" s="61"/>
      <c r="M143" s="61"/>
      <c r="N143" s="61"/>
      <c r="O143" s="61"/>
      <c r="P143" s="61"/>
      <c r="Q143" s="59"/>
      <c r="R143" s="101"/>
      <c r="S143" s="91"/>
    </row>
    <row r="144" spans="1:19" ht="15.75" x14ac:dyDescent="0.25">
      <c r="A144" s="58" t="s">
        <v>159</v>
      </c>
      <c r="B144" s="87">
        <v>0.34329050593369814</v>
      </c>
      <c r="C144" s="60" t="s">
        <v>20</v>
      </c>
      <c r="D144" s="61" t="s">
        <v>20</v>
      </c>
      <c r="E144" s="61"/>
      <c r="F144" s="61" t="s">
        <v>20</v>
      </c>
      <c r="G144" s="61"/>
      <c r="H144" s="61"/>
      <c r="I144" s="61"/>
      <c r="J144" s="62"/>
      <c r="K144" s="60"/>
      <c r="L144" s="61"/>
      <c r="M144" s="61"/>
      <c r="N144" s="61"/>
      <c r="O144" s="61"/>
      <c r="P144" s="61"/>
      <c r="Q144" s="59"/>
      <c r="R144" s="101"/>
      <c r="S144" s="91"/>
    </row>
    <row r="145" spans="1:19" ht="15.75" x14ac:dyDescent="0.25">
      <c r="A145" s="58" t="s">
        <v>150</v>
      </c>
      <c r="B145" s="87">
        <v>0.13999388566393819</v>
      </c>
      <c r="C145" s="60" t="s">
        <v>20</v>
      </c>
      <c r="D145" s="61" t="s">
        <v>20</v>
      </c>
      <c r="E145" s="61"/>
      <c r="F145" s="61" t="s">
        <v>20</v>
      </c>
      <c r="G145" s="61"/>
      <c r="H145" s="61"/>
      <c r="I145" s="61"/>
      <c r="J145" s="62"/>
      <c r="K145" s="60"/>
      <c r="L145" s="61"/>
      <c r="M145" s="61"/>
      <c r="N145" s="61"/>
      <c r="O145" s="61"/>
      <c r="P145" s="61"/>
      <c r="Q145" s="59"/>
      <c r="R145" s="101"/>
      <c r="S145" s="91"/>
    </row>
    <row r="146" spans="1:19" ht="15.75" x14ac:dyDescent="0.25">
      <c r="A146" s="58" t="s">
        <v>155</v>
      </c>
      <c r="B146" s="87">
        <v>0.25776564102552402</v>
      </c>
      <c r="C146" s="60" t="s">
        <v>20</v>
      </c>
      <c r="D146" s="61" t="s">
        <v>20</v>
      </c>
      <c r="E146" s="61"/>
      <c r="F146" s="61" t="s">
        <v>20</v>
      </c>
      <c r="G146" s="61"/>
      <c r="H146" s="61"/>
      <c r="I146" s="61"/>
      <c r="J146" s="62"/>
      <c r="K146" s="60"/>
      <c r="L146" s="61"/>
      <c r="M146" s="61"/>
      <c r="N146" s="61"/>
      <c r="O146" s="61"/>
      <c r="P146" s="61"/>
      <c r="Q146" s="59"/>
      <c r="R146" s="101"/>
      <c r="S146" s="91"/>
    </row>
    <row r="147" spans="1:19" ht="15.75" x14ac:dyDescent="0.25">
      <c r="A147" s="58" t="s">
        <v>161</v>
      </c>
      <c r="B147" s="87">
        <v>0.13307808041374863</v>
      </c>
      <c r="C147" s="60" t="s">
        <v>20</v>
      </c>
      <c r="D147" s="61" t="s">
        <v>20</v>
      </c>
      <c r="E147" s="61"/>
      <c r="F147" s="61" t="s">
        <v>20</v>
      </c>
      <c r="G147" s="61"/>
      <c r="H147" s="61"/>
      <c r="I147" s="61"/>
      <c r="J147" s="62"/>
      <c r="K147" s="60"/>
      <c r="L147" s="61"/>
      <c r="M147" s="61"/>
      <c r="N147" s="61"/>
      <c r="O147" s="61"/>
      <c r="P147" s="61"/>
      <c r="Q147" s="59"/>
      <c r="R147" s="101"/>
      <c r="S147" s="91"/>
    </row>
    <row r="148" spans="1:19" ht="15.75" x14ac:dyDescent="0.25">
      <c r="A148" s="58" t="s">
        <v>162</v>
      </c>
      <c r="B148" s="87">
        <v>0.28825569142198998</v>
      </c>
      <c r="C148" s="60" t="s">
        <v>20</v>
      </c>
      <c r="D148" s="61" t="s">
        <v>20</v>
      </c>
      <c r="E148" s="61"/>
      <c r="F148" s="61" t="s">
        <v>20</v>
      </c>
      <c r="G148" s="61"/>
      <c r="H148" s="61"/>
      <c r="I148" s="61"/>
      <c r="J148" s="62"/>
      <c r="K148" s="60"/>
      <c r="L148" s="61"/>
      <c r="M148" s="61"/>
      <c r="N148" s="61"/>
      <c r="O148" s="61"/>
      <c r="P148" s="61"/>
      <c r="Q148" s="59"/>
      <c r="R148" s="101"/>
      <c r="S148" s="91"/>
    </row>
    <row r="149" spans="1:19" ht="15.75" x14ac:dyDescent="0.25">
      <c r="A149" s="58" t="s">
        <v>163</v>
      </c>
      <c r="B149" s="87">
        <v>0.38879803452653694</v>
      </c>
      <c r="C149" s="60" t="s">
        <v>20</v>
      </c>
      <c r="D149" s="61" t="s">
        <v>20</v>
      </c>
      <c r="E149" s="61"/>
      <c r="F149" s="61" t="s">
        <v>20</v>
      </c>
      <c r="G149" s="61"/>
      <c r="H149" s="61"/>
      <c r="I149" s="61"/>
      <c r="J149" s="62"/>
      <c r="K149" s="60"/>
      <c r="L149" s="61"/>
      <c r="M149" s="61"/>
      <c r="N149" s="61"/>
      <c r="O149" s="61"/>
      <c r="P149" s="61"/>
      <c r="Q149" s="59"/>
      <c r="R149" s="101"/>
      <c r="S149" s="91"/>
    </row>
    <row r="150" spans="1:19" ht="15.75" x14ac:dyDescent="0.25">
      <c r="A150" s="58" t="s">
        <v>164</v>
      </c>
      <c r="B150" s="87">
        <v>0.35305756408632072</v>
      </c>
      <c r="C150" s="60" t="s">
        <v>20</v>
      </c>
      <c r="D150" s="61" t="s">
        <v>20</v>
      </c>
      <c r="E150" s="61"/>
      <c r="F150" s="61" t="s">
        <v>20</v>
      </c>
      <c r="G150" s="61"/>
      <c r="H150" s="61"/>
      <c r="I150" s="61"/>
      <c r="J150" s="62"/>
      <c r="K150" s="60"/>
      <c r="L150" s="61"/>
      <c r="M150" s="61"/>
      <c r="N150" s="61"/>
      <c r="O150" s="61"/>
      <c r="P150" s="61"/>
      <c r="Q150" s="59"/>
      <c r="R150" s="101"/>
      <c r="S150" s="91"/>
    </row>
    <row r="151" spans="1:19" ht="15.75" x14ac:dyDescent="0.25">
      <c r="A151" s="58" t="s">
        <v>165</v>
      </c>
      <c r="B151" s="87">
        <v>0.55528963578555623</v>
      </c>
      <c r="C151" s="60" t="s">
        <v>20</v>
      </c>
      <c r="D151" s="61" t="s">
        <v>20</v>
      </c>
      <c r="E151" s="61"/>
      <c r="F151" s="61" t="s">
        <v>20</v>
      </c>
      <c r="G151" s="61"/>
      <c r="H151" s="61"/>
      <c r="I151" s="61"/>
      <c r="J151" s="62"/>
      <c r="K151" s="60"/>
      <c r="L151" s="61"/>
      <c r="M151" s="61"/>
      <c r="N151" s="61"/>
      <c r="O151" s="61"/>
      <c r="P151" s="61"/>
      <c r="Q151" s="59"/>
      <c r="R151" s="101"/>
      <c r="S151" s="91"/>
    </row>
    <row r="152" spans="1:19" ht="15.75" x14ac:dyDescent="0.25">
      <c r="A152" s="68" t="s">
        <v>331</v>
      </c>
      <c r="B152" s="69">
        <f>+SUM(B153:B160)</f>
        <v>19.640662912390191</v>
      </c>
      <c r="C152" s="70"/>
      <c r="D152" s="71"/>
      <c r="E152" s="71"/>
      <c r="F152" s="71"/>
      <c r="G152" s="71"/>
      <c r="H152" s="71"/>
      <c r="I152" s="71"/>
      <c r="J152" s="72"/>
      <c r="K152" s="73"/>
      <c r="L152" s="71"/>
      <c r="M152" s="71"/>
      <c r="N152" s="71"/>
      <c r="O152" s="71"/>
      <c r="P152" s="71"/>
      <c r="Q152" s="74"/>
      <c r="R152" s="102"/>
      <c r="S152" s="93"/>
    </row>
    <row r="153" spans="1:19" ht="15.75" x14ac:dyDescent="0.25">
      <c r="A153" s="58" t="s">
        <v>171</v>
      </c>
      <c r="B153" s="87">
        <v>0.93520558208762772</v>
      </c>
      <c r="C153" s="60"/>
      <c r="D153" s="61"/>
      <c r="E153" s="61"/>
      <c r="F153" s="61"/>
      <c r="G153" s="61"/>
      <c r="H153" s="61"/>
      <c r="I153" s="61"/>
      <c r="J153" s="62"/>
      <c r="K153" s="60" t="s">
        <v>20</v>
      </c>
      <c r="L153" s="61"/>
      <c r="M153" s="61"/>
      <c r="N153" s="61"/>
      <c r="O153" s="61" t="s">
        <v>20</v>
      </c>
      <c r="P153" s="61"/>
      <c r="Q153" s="59" t="s">
        <v>20</v>
      </c>
      <c r="R153" s="101"/>
      <c r="S153" s="91"/>
    </row>
    <row r="154" spans="1:19" ht="15.75" x14ac:dyDescent="0.25">
      <c r="A154" s="58" t="s">
        <v>174</v>
      </c>
      <c r="B154" s="87">
        <v>1.4908051875783297</v>
      </c>
      <c r="C154" s="60"/>
      <c r="D154" s="61"/>
      <c r="E154" s="61"/>
      <c r="F154" s="61"/>
      <c r="G154" s="61"/>
      <c r="H154" s="61"/>
      <c r="I154" s="61"/>
      <c r="J154" s="62"/>
      <c r="K154" s="60" t="s">
        <v>20</v>
      </c>
      <c r="L154" s="61"/>
      <c r="M154" s="61"/>
      <c r="N154" s="61"/>
      <c r="O154" s="61" t="s">
        <v>20</v>
      </c>
      <c r="P154" s="61" t="s">
        <v>20</v>
      </c>
      <c r="Q154" s="59"/>
      <c r="R154" s="101"/>
      <c r="S154" s="91" t="s">
        <v>20</v>
      </c>
    </row>
    <row r="155" spans="1:19" ht="15.75" x14ac:dyDescent="0.25">
      <c r="A155" s="58" t="s">
        <v>175</v>
      </c>
      <c r="B155" s="87">
        <v>2.172995495169125</v>
      </c>
      <c r="C155" s="60"/>
      <c r="D155" s="61"/>
      <c r="E155" s="61"/>
      <c r="F155" s="61"/>
      <c r="G155" s="61"/>
      <c r="H155" s="61"/>
      <c r="I155" s="61"/>
      <c r="J155" s="62"/>
      <c r="K155" s="60" t="s">
        <v>20</v>
      </c>
      <c r="L155" s="61"/>
      <c r="M155" s="61"/>
      <c r="N155" s="61"/>
      <c r="O155" s="61" t="s">
        <v>20</v>
      </c>
      <c r="P155" s="61" t="s">
        <v>20</v>
      </c>
      <c r="Q155" s="59"/>
      <c r="R155" s="101"/>
      <c r="S155" s="91" t="s">
        <v>20</v>
      </c>
    </row>
    <row r="156" spans="1:19" ht="15.75" x14ac:dyDescent="0.25">
      <c r="A156" s="58" t="s">
        <v>176</v>
      </c>
      <c r="B156" s="87">
        <v>0.21398088624313405</v>
      </c>
      <c r="C156" s="60"/>
      <c r="D156" s="61"/>
      <c r="E156" s="61"/>
      <c r="F156" s="61"/>
      <c r="G156" s="61"/>
      <c r="H156" s="61"/>
      <c r="I156" s="61"/>
      <c r="J156" s="62"/>
      <c r="K156" s="60" t="s">
        <v>20</v>
      </c>
      <c r="L156" s="61"/>
      <c r="M156" s="61"/>
      <c r="N156" s="61"/>
      <c r="O156" s="61" t="s">
        <v>20</v>
      </c>
      <c r="P156" s="61" t="s">
        <v>20</v>
      </c>
      <c r="Q156" s="59"/>
      <c r="R156" s="101"/>
      <c r="S156" s="91" t="s">
        <v>20</v>
      </c>
    </row>
    <row r="157" spans="1:19" ht="15.75" x14ac:dyDescent="0.25">
      <c r="A157" s="58" t="s">
        <v>179</v>
      </c>
      <c r="B157" s="87">
        <v>0.45003447898151788</v>
      </c>
      <c r="C157" s="60" t="s">
        <v>20</v>
      </c>
      <c r="D157" s="61"/>
      <c r="E157" s="61"/>
      <c r="F157" s="61"/>
      <c r="G157" s="61" t="s">
        <v>20</v>
      </c>
      <c r="H157" s="61"/>
      <c r="I157" s="61" t="s">
        <v>20</v>
      </c>
      <c r="J157" s="62"/>
      <c r="K157" s="60"/>
      <c r="L157" s="61"/>
      <c r="M157" s="61"/>
      <c r="N157" s="61"/>
      <c r="O157" s="61"/>
      <c r="P157" s="61"/>
      <c r="Q157" s="59"/>
      <c r="R157" s="101"/>
      <c r="S157" s="91"/>
    </row>
    <row r="158" spans="1:19" ht="15.75" x14ac:dyDescent="0.25">
      <c r="A158" s="58" t="s">
        <v>172</v>
      </c>
      <c r="B158" s="87">
        <v>0.2011133406354467</v>
      </c>
      <c r="C158" s="60" t="s">
        <v>20</v>
      </c>
      <c r="D158" s="61" t="s">
        <v>20</v>
      </c>
      <c r="E158" s="61"/>
      <c r="F158" s="61" t="s">
        <v>20</v>
      </c>
      <c r="G158" s="61"/>
      <c r="H158" s="61"/>
      <c r="I158" s="61"/>
      <c r="J158" s="62"/>
      <c r="K158" s="60"/>
      <c r="L158" s="61"/>
      <c r="M158" s="61"/>
      <c r="N158" s="61"/>
      <c r="O158" s="61"/>
      <c r="P158" s="61"/>
      <c r="Q158" s="59"/>
      <c r="R158" s="101"/>
      <c r="S158" s="91"/>
    </row>
    <row r="159" spans="1:19" ht="15.75" x14ac:dyDescent="0.25">
      <c r="A159" s="58" t="s">
        <v>170</v>
      </c>
      <c r="B159" s="87">
        <v>2.1658242221880166</v>
      </c>
      <c r="C159" s="60" t="s">
        <v>20</v>
      </c>
      <c r="D159" s="61"/>
      <c r="E159" s="61"/>
      <c r="F159" s="61"/>
      <c r="G159" s="61" t="s">
        <v>20</v>
      </c>
      <c r="H159" s="61"/>
      <c r="I159" s="61" t="s">
        <v>20</v>
      </c>
      <c r="J159" s="62"/>
      <c r="K159" s="60"/>
      <c r="L159" s="61"/>
      <c r="M159" s="61"/>
      <c r="N159" s="61"/>
      <c r="O159" s="61"/>
      <c r="P159" s="61"/>
      <c r="Q159" s="59"/>
      <c r="R159" s="101"/>
      <c r="S159" s="91"/>
    </row>
    <row r="160" spans="1:19" ht="15.75" x14ac:dyDescent="0.25">
      <c r="A160" s="58" t="s">
        <v>173</v>
      </c>
      <c r="B160" s="87">
        <v>12.01070371950699</v>
      </c>
      <c r="C160" s="60" t="s">
        <v>20</v>
      </c>
      <c r="D160" s="61"/>
      <c r="E160" s="61"/>
      <c r="F160" s="61"/>
      <c r="G160" s="61" t="s">
        <v>20</v>
      </c>
      <c r="H160" s="61"/>
      <c r="I160" s="61" t="s">
        <v>20</v>
      </c>
      <c r="J160" s="62"/>
      <c r="K160" s="60"/>
      <c r="L160" s="61"/>
      <c r="M160" s="61"/>
      <c r="N160" s="61"/>
      <c r="O160" s="61"/>
      <c r="P160" s="61"/>
      <c r="Q160" s="59"/>
      <c r="R160" s="101"/>
      <c r="S160" s="91"/>
    </row>
    <row r="161" spans="1:19" ht="15.75" x14ac:dyDescent="0.25">
      <c r="A161" s="68" t="s">
        <v>332</v>
      </c>
      <c r="B161" s="69">
        <f>+SUM(B162:B204)</f>
        <v>4.5310309269745384</v>
      </c>
      <c r="C161" s="70"/>
      <c r="D161" s="71"/>
      <c r="E161" s="71"/>
      <c r="F161" s="71"/>
      <c r="G161" s="71"/>
      <c r="H161" s="71"/>
      <c r="I161" s="71"/>
      <c r="J161" s="72"/>
      <c r="K161" s="73"/>
      <c r="L161" s="71"/>
      <c r="M161" s="71"/>
      <c r="N161" s="71"/>
      <c r="O161" s="71"/>
      <c r="P161" s="71"/>
      <c r="Q161" s="74"/>
      <c r="R161" s="102"/>
      <c r="S161" s="93"/>
    </row>
    <row r="162" spans="1:19" ht="15.75" x14ac:dyDescent="0.25">
      <c r="A162" s="58" t="s">
        <v>216</v>
      </c>
      <c r="B162" s="87">
        <v>1.5203132382824712E-2</v>
      </c>
      <c r="C162" s="60" t="s">
        <v>20</v>
      </c>
      <c r="D162" s="61" t="s">
        <v>20</v>
      </c>
      <c r="E162" s="61"/>
      <c r="F162" s="61" t="s">
        <v>20</v>
      </c>
      <c r="G162" s="61"/>
      <c r="H162" s="61"/>
      <c r="I162" s="61"/>
      <c r="J162" s="62"/>
      <c r="K162" s="60"/>
      <c r="L162" s="61"/>
      <c r="M162" s="61"/>
      <c r="N162" s="61"/>
      <c r="O162" s="61"/>
      <c r="P162" s="61"/>
      <c r="Q162" s="59"/>
      <c r="R162" s="101"/>
      <c r="S162" s="91"/>
    </row>
    <row r="163" spans="1:19" ht="15.75" x14ac:dyDescent="0.25">
      <c r="A163" s="58" t="s">
        <v>188</v>
      </c>
      <c r="B163" s="87">
        <v>4.2602727554911402E-2</v>
      </c>
      <c r="C163" s="60" t="s">
        <v>20</v>
      </c>
      <c r="D163" s="61" t="s">
        <v>20</v>
      </c>
      <c r="E163" s="61"/>
      <c r="F163" s="61" t="s">
        <v>20</v>
      </c>
      <c r="G163" s="61"/>
      <c r="H163" s="61"/>
      <c r="I163" s="61"/>
      <c r="J163" s="62"/>
      <c r="K163" s="60"/>
      <c r="L163" s="61"/>
      <c r="M163" s="61"/>
      <c r="N163" s="61"/>
      <c r="O163" s="61"/>
      <c r="P163" s="61"/>
      <c r="Q163" s="59"/>
      <c r="R163" s="101"/>
      <c r="S163" s="91"/>
    </row>
    <row r="164" spans="1:19" ht="15.75" x14ac:dyDescent="0.25">
      <c r="A164" s="58" t="s">
        <v>203</v>
      </c>
      <c r="B164" s="87">
        <v>0.12659262551666117</v>
      </c>
      <c r="C164" s="60" t="s">
        <v>20</v>
      </c>
      <c r="D164" s="61" t="s">
        <v>20</v>
      </c>
      <c r="E164" s="61"/>
      <c r="F164" s="61" t="s">
        <v>20</v>
      </c>
      <c r="G164" s="61"/>
      <c r="H164" s="61"/>
      <c r="I164" s="61"/>
      <c r="J164" s="62"/>
      <c r="K164" s="60"/>
      <c r="L164" s="61"/>
      <c r="M164" s="61"/>
      <c r="N164" s="61"/>
      <c r="O164" s="61"/>
      <c r="P164" s="61"/>
      <c r="Q164" s="59"/>
      <c r="R164" s="101"/>
      <c r="S164" s="91"/>
    </row>
    <row r="165" spans="1:19" ht="15.75" x14ac:dyDescent="0.25">
      <c r="A165" s="58" t="s">
        <v>210</v>
      </c>
      <c r="B165" s="87">
        <v>8.6535899143615497E-3</v>
      </c>
      <c r="C165" s="60" t="s">
        <v>20</v>
      </c>
      <c r="D165" s="61" t="s">
        <v>20</v>
      </c>
      <c r="E165" s="61"/>
      <c r="F165" s="61" t="s">
        <v>20</v>
      </c>
      <c r="G165" s="61"/>
      <c r="H165" s="61"/>
      <c r="I165" s="61"/>
      <c r="J165" s="62"/>
      <c r="K165" s="60"/>
      <c r="L165" s="61"/>
      <c r="M165" s="61"/>
      <c r="N165" s="61"/>
      <c r="O165" s="61"/>
      <c r="P165" s="61"/>
      <c r="Q165" s="59"/>
      <c r="R165" s="101"/>
      <c r="S165" s="91"/>
    </row>
    <row r="166" spans="1:19" ht="15.75" x14ac:dyDescent="0.25">
      <c r="A166" s="58" t="s">
        <v>190</v>
      </c>
      <c r="B166" s="87">
        <v>1.5876201560495764E-2</v>
      </c>
      <c r="C166" s="60" t="s">
        <v>20</v>
      </c>
      <c r="D166" s="61" t="s">
        <v>20</v>
      </c>
      <c r="E166" s="61"/>
      <c r="F166" s="61" t="s">
        <v>20</v>
      </c>
      <c r="G166" s="61"/>
      <c r="H166" s="61"/>
      <c r="I166" s="61"/>
      <c r="J166" s="62"/>
      <c r="K166" s="60"/>
      <c r="L166" s="61"/>
      <c r="M166" s="61"/>
      <c r="N166" s="61"/>
      <c r="O166" s="61"/>
      <c r="P166" s="61"/>
      <c r="Q166" s="59"/>
      <c r="R166" s="101"/>
      <c r="S166" s="91"/>
    </row>
    <row r="167" spans="1:19" ht="15.75" x14ac:dyDescent="0.25">
      <c r="A167" s="58" t="s">
        <v>211</v>
      </c>
      <c r="B167" s="87">
        <v>7.2705234091933288E-2</v>
      </c>
      <c r="C167" s="60" t="s">
        <v>20</v>
      </c>
      <c r="D167" s="61" t="s">
        <v>20</v>
      </c>
      <c r="E167" s="61"/>
      <c r="F167" s="61" t="s">
        <v>20</v>
      </c>
      <c r="G167" s="61"/>
      <c r="H167" s="61"/>
      <c r="I167" s="61"/>
      <c r="J167" s="62"/>
      <c r="K167" s="60"/>
      <c r="L167" s="61"/>
      <c r="M167" s="61"/>
      <c r="N167" s="61"/>
      <c r="O167" s="61"/>
      <c r="P167" s="61"/>
      <c r="Q167" s="59"/>
      <c r="R167" s="101"/>
      <c r="S167" s="91"/>
    </row>
    <row r="168" spans="1:19" ht="15.75" x14ac:dyDescent="0.25">
      <c r="A168" s="58" t="s">
        <v>217</v>
      </c>
      <c r="B168" s="87">
        <v>6.8939609518107972E-2</v>
      </c>
      <c r="C168" s="60" t="s">
        <v>20</v>
      </c>
      <c r="D168" s="61" t="s">
        <v>20</v>
      </c>
      <c r="E168" s="61"/>
      <c r="F168" s="61" t="s">
        <v>20</v>
      </c>
      <c r="G168" s="61"/>
      <c r="H168" s="61"/>
      <c r="I168" s="61"/>
      <c r="J168" s="62"/>
      <c r="K168" s="60"/>
      <c r="L168" s="61"/>
      <c r="M168" s="61"/>
      <c r="N168" s="61"/>
      <c r="O168" s="61"/>
      <c r="P168" s="61"/>
      <c r="Q168" s="59"/>
      <c r="R168" s="101"/>
      <c r="S168" s="91"/>
    </row>
    <row r="169" spans="1:19" ht="15.75" x14ac:dyDescent="0.25">
      <c r="A169" s="58" t="s">
        <v>222</v>
      </c>
      <c r="B169" s="87">
        <v>9.55021803684621E-2</v>
      </c>
      <c r="C169" s="60" t="s">
        <v>20</v>
      </c>
      <c r="D169" s="61" t="s">
        <v>20</v>
      </c>
      <c r="E169" s="61"/>
      <c r="F169" s="61" t="s">
        <v>20</v>
      </c>
      <c r="G169" s="61"/>
      <c r="H169" s="61"/>
      <c r="I169" s="61"/>
      <c r="J169" s="62"/>
      <c r="K169" s="60"/>
      <c r="L169" s="61"/>
      <c r="M169" s="61"/>
      <c r="N169" s="61"/>
      <c r="O169" s="61"/>
      <c r="P169" s="61"/>
      <c r="Q169" s="59"/>
      <c r="R169" s="101"/>
      <c r="S169" s="91" t="s">
        <v>20</v>
      </c>
    </row>
    <row r="170" spans="1:19" ht="15.75" x14ac:dyDescent="0.25">
      <c r="A170" s="58" t="s">
        <v>191</v>
      </c>
      <c r="B170" s="87">
        <v>6.5968478183317206E-2</v>
      </c>
      <c r="C170" s="60" t="s">
        <v>20</v>
      </c>
      <c r="D170" s="61" t="s">
        <v>20</v>
      </c>
      <c r="E170" s="61"/>
      <c r="F170" s="61" t="s">
        <v>20</v>
      </c>
      <c r="G170" s="61"/>
      <c r="H170" s="61"/>
      <c r="I170" s="61"/>
      <c r="J170" s="62"/>
      <c r="K170" s="60"/>
      <c r="L170" s="61"/>
      <c r="M170" s="61"/>
      <c r="N170" s="61"/>
      <c r="O170" s="61"/>
      <c r="P170" s="61"/>
      <c r="Q170" s="59"/>
      <c r="R170" s="101"/>
      <c r="S170" s="91"/>
    </row>
    <row r="171" spans="1:19" ht="15.75" x14ac:dyDescent="0.25">
      <c r="A171" s="58" t="s">
        <v>204</v>
      </c>
      <c r="B171" s="87">
        <v>3.0001978978007063E-2</v>
      </c>
      <c r="C171" s="60" t="s">
        <v>20</v>
      </c>
      <c r="D171" s="61" t="s">
        <v>20</v>
      </c>
      <c r="E171" s="61"/>
      <c r="F171" s="61" t="s">
        <v>20</v>
      </c>
      <c r="G171" s="61"/>
      <c r="H171" s="61"/>
      <c r="I171" s="61"/>
      <c r="J171" s="62"/>
      <c r="K171" s="60"/>
      <c r="L171" s="61"/>
      <c r="M171" s="61"/>
      <c r="N171" s="61"/>
      <c r="O171" s="61"/>
      <c r="P171" s="61"/>
      <c r="Q171" s="59"/>
      <c r="R171" s="101"/>
      <c r="S171" s="91" t="s">
        <v>20</v>
      </c>
    </row>
    <row r="172" spans="1:19" ht="15.75" x14ac:dyDescent="0.25">
      <c r="A172" s="58" t="s">
        <v>218</v>
      </c>
      <c r="B172" s="87">
        <v>0.11959319397960434</v>
      </c>
      <c r="C172" s="60" t="s">
        <v>20</v>
      </c>
      <c r="D172" s="61" t="s">
        <v>20</v>
      </c>
      <c r="E172" s="61"/>
      <c r="F172" s="61" t="s">
        <v>20</v>
      </c>
      <c r="G172" s="61"/>
      <c r="H172" s="61"/>
      <c r="I172" s="61"/>
      <c r="J172" s="62"/>
      <c r="K172" s="60"/>
      <c r="L172" s="61"/>
      <c r="M172" s="61"/>
      <c r="N172" s="61"/>
      <c r="O172" s="61"/>
      <c r="P172" s="61"/>
      <c r="Q172" s="59"/>
      <c r="R172" s="101"/>
      <c r="S172" s="91"/>
    </row>
    <row r="173" spans="1:19" ht="15.75" x14ac:dyDescent="0.25">
      <c r="A173" s="58" t="s">
        <v>183</v>
      </c>
      <c r="B173" s="87">
        <v>0.13503340888250479</v>
      </c>
      <c r="C173" s="60" t="s">
        <v>20</v>
      </c>
      <c r="D173" s="61" t="s">
        <v>20</v>
      </c>
      <c r="E173" s="61"/>
      <c r="F173" s="61" t="s">
        <v>20</v>
      </c>
      <c r="G173" s="61"/>
      <c r="H173" s="61"/>
      <c r="I173" s="61"/>
      <c r="J173" s="62"/>
      <c r="K173" s="60"/>
      <c r="L173" s="61"/>
      <c r="M173" s="61"/>
      <c r="N173" s="61"/>
      <c r="O173" s="61"/>
      <c r="P173" s="61"/>
      <c r="Q173" s="59"/>
      <c r="R173" s="101"/>
      <c r="S173" s="91"/>
    </row>
    <row r="174" spans="1:19" ht="15.75" x14ac:dyDescent="0.25">
      <c r="A174" s="58" t="s">
        <v>184</v>
      </c>
      <c r="B174" s="87">
        <v>9.9578199006024104E-2</v>
      </c>
      <c r="C174" s="60" t="s">
        <v>20</v>
      </c>
      <c r="D174" s="61" t="s">
        <v>20</v>
      </c>
      <c r="E174" s="61"/>
      <c r="F174" s="61" t="s">
        <v>20</v>
      </c>
      <c r="G174" s="61"/>
      <c r="H174" s="61"/>
      <c r="I174" s="61"/>
      <c r="J174" s="62"/>
      <c r="K174" s="60"/>
      <c r="L174" s="61"/>
      <c r="M174" s="61"/>
      <c r="N174" s="61"/>
      <c r="O174" s="61"/>
      <c r="P174" s="61"/>
      <c r="Q174" s="59"/>
      <c r="R174" s="101"/>
      <c r="S174" s="91"/>
    </row>
    <row r="175" spans="1:19" ht="15.75" x14ac:dyDescent="0.25">
      <c r="A175" s="58" t="s">
        <v>219</v>
      </c>
      <c r="B175" s="87">
        <v>4.348070012050595E-2</v>
      </c>
      <c r="C175" s="60" t="s">
        <v>20</v>
      </c>
      <c r="D175" s="61" t="s">
        <v>20</v>
      </c>
      <c r="E175" s="61"/>
      <c r="F175" s="61" t="s">
        <v>20</v>
      </c>
      <c r="G175" s="61"/>
      <c r="H175" s="61"/>
      <c r="I175" s="61"/>
      <c r="J175" s="62"/>
      <c r="K175" s="60"/>
      <c r="L175" s="61"/>
      <c r="M175" s="61"/>
      <c r="N175" s="61"/>
      <c r="O175" s="61"/>
      <c r="P175" s="61"/>
      <c r="Q175" s="59"/>
      <c r="R175" s="101"/>
      <c r="S175" s="91"/>
    </row>
    <row r="176" spans="1:19" ht="15.75" x14ac:dyDescent="0.25">
      <c r="A176" s="58" t="s">
        <v>223</v>
      </c>
      <c r="B176" s="87">
        <v>1.9130570914452284E-2</v>
      </c>
      <c r="C176" s="60" t="s">
        <v>20</v>
      </c>
      <c r="D176" s="61" t="s">
        <v>20</v>
      </c>
      <c r="E176" s="61"/>
      <c r="F176" s="61" t="s">
        <v>20</v>
      </c>
      <c r="G176" s="61"/>
      <c r="H176" s="61"/>
      <c r="I176" s="61"/>
      <c r="J176" s="62"/>
      <c r="K176" s="60"/>
      <c r="L176" s="61"/>
      <c r="M176" s="61"/>
      <c r="N176" s="61"/>
      <c r="O176" s="61"/>
      <c r="P176" s="61"/>
      <c r="Q176" s="59"/>
      <c r="R176" s="101"/>
      <c r="S176" s="91"/>
    </row>
    <row r="177" spans="1:19" ht="15.75" x14ac:dyDescent="0.25">
      <c r="A177" s="58" t="s">
        <v>224</v>
      </c>
      <c r="B177" s="87">
        <v>0.49503926664378295</v>
      </c>
      <c r="C177" s="60" t="s">
        <v>20</v>
      </c>
      <c r="D177" s="61" t="s">
        <v>20</v>
      </c>
      <c r="E177" s="61"/>
      <c r="F177" s="61" t="s">
        <v>20</v>
      </c>
      <c r="G177" s="61"/>
      <c r="H177" s="61"/>
      <c r="I177" s="61"/>
      <c r="J177" s="62"/>
      <c r="K177" s="60"/>
      <c r="L177" s="61"/>
      <c r="M177" s="61"/>
      <c r="N177" s="61"/>
      <c r="O177" s="61"/>
      <c r="P177" s="61"/>
      <c r="Q177" s="59"/>
      <c r="R177" s="101"/>
      <c r="S177" s="91" t="s">
        <v>20</v>
      </c>
    </row>
    <row r="178" spans="1:19" ht="15.75" x14ac:dyDescent="0.25">
      <c r="A178" s="58" t="s">
        <v>212</v>
      </c>
      <c r="B178" s="87">
        <v>8.3325478958030233E-2</v>
      </c>
      <c r="C178" s="60" t="s">
        <v>20</v>
      </c>
      <c r="D178" s="61" t="s">
        <v>20</v>
      </c>
      <c r="E178" s="61"/>
      <c r="F178" s="61" t="s">
        <v>20</v>
      </c>
      <c r="G178" s="61"/>
      <c r="H178" s="61"/>
      <c r="I178" s="61"/>
      <c r="J178" s="62"/>
      <c r="K178" s="60"/>
      <c r="L178" s="61"/>
      <c r="M178" s="61"/>
      <c r="N178" s="61"/>
      <c r="O178" s="61"/>
      <c r="P178" s="61"/>
      <c r="Q178" s="59"/>
      <c r="R178" s="101"/>
      <c r="S178" s="91"/>
    </row>
    <row r="179" spans="1:19" ht="15.75" x14ac:dyDescent="0.25">
      <c r="A179" s="58" t="s">
        <v>181</v>
      </c>
      <c r="B179" s="87">
        <v>0.12974265971879512</v>
      </c>
      <c r="C179" s="60" t="s">
        <v>20</v>
      </c>
      <c r="D179" s="61" t="s">
        <v>20</v>
      </c>
      <c r="E179" s="61"/>
      <c r="F179" s="61" t="s">
        <v>20</v>
      </c>
      <c r="G179" s="61"/>
      <c r="H179" s="61"/>
      <c r="I179" s="61"/>
      <c r="J179" s="62"/>
      <c r="K179" s="60"/>
      <c r="L179" s="61"/>
      <c r="M179" s="61"/>
      <c r="N179" s="61"/>
      <c r="O179" s="61"/>
      <c r="P179" s="61"/>
      <c r="Q179" s="59"/>
      <c r="R179" s="101"/>
      <c r="S179" s="91" t="s">
        <v>20</v>
      </c>
    </row>
    <row r="180" spans="1:19" ht="15.75" x14ac:dyDescent="0.25">
      <c r="A180" s="58" t="s">
        <v>205</v>
      </c>
      <c r="B180" s="87">
        <v>3.0600620151544043E-2</v>
      </c>
      <c r="C180" s="60" t="s">
        <v>20</v>
      </c>
      <c r="D180" s="61" t="s">
        <v>20</v>
      </c>
      <c r="E180" s="61"/>
      <c r="F180" s="61" t="s">
        <v>20</v>
      </c>
      <c r="G180" s="61"/>
      <c r="H180" s="61"/>
      <c r="I180" s="61"/>
      <c r="J180" s="62"/>
      <c r="K180" s="60"/>
      <c r="L180" s="61"/>
      <c r="M180" s="61"/>
      <c r="N180" s="61"/>
      <c r="O180" s="61"/>
      <c r="P180" s="61"/>
      <c r="Q180" s="59"/>
      <c r="R180" s="101"/>
      <c r="S180" s="91" t="s">
        <v>20</v>
      </c>
    </row>
    <row r="181" spans="1:19" ht="15.75" x14ac:dyDescent="0.25">
      <c r="A181" s="58" t="s">
        <v>206</v>
      </c>
      <c r="B181" s="87">
        <v>7.0116738831528136E-2</v>
      </c>
      <c r="C181" s="60" t="s">
        <v>20</v>
      </c>
      <c r="D181" s="61" t="s">
        <v>20</v>
      </c>
      <c r="E181" s="61"/>
      <c r="F181" s="61" t="s">
        <v>20</v>
      </c>
      <c r="G181" s="61"/>
      <c r="H181" s="61"/>
      <c r="I181" s="61"/>
      <c r="J181" s="62"/>
      <c r="K181" s="60"/>
      <c r="L181" s="61"/>
      <c r="M181" s="61"/>
      <c r="N181" s="61"/>
      <c r="O181" s="61"/>
      <c r="P181" s="61"/>
      <c r="Q181" s="59"/>
      <c r="R181" s="101"/>
      <c r="S181" s="91"/>
    </row>
    <row r="182" spans="1:19" ht="15.75" x14ac:dyDescent="0.25">
      <c r="A182" s="58" t="s">
        <v>207</v>
      </c>
      <c r="B182" s="87">
        <v>1.8698900183707914E-2</v>
      </c>
      <c r="C182" s="60" t="s">
        <v>20</v>
      </c>
      <c r="D182" s="61" t="s">
        <v>20</v>
      </c>
      <c r="E182" s="61"/>
      <c r="F182" s="61" t="s">
        <v>20</v>
      </c>
      <c r="G182" s="61"/>
      <c r="H182" s="61"/>
      <c r="I182" s="61"/>
      <c r="J182" s="62"/>
      <c r="K182" s="60"/>
      <c r="L182" s="61"/>
      <c r="M182" s="61"/>
      <c r="N182" s="61"/>
      <c r="O182" s="61"/>
      <c r="P182" s="61"/>
      <c r="Q182" s="59"/>
      <c r="R182" s="101"/>
      <c r="S182" s="91"/>
    </row>
    <row r="183" spans="1:19" ht="15.75" x14ac:dyDescent="0.25">
      <c r="A183" s="58" t="s">
        <v>193</v>
      </c>
      <c r="B183" s="87">
        <v>3.1943625801220503E-2</v>
      </c>
      <c r="C183" s="60" t="s">
        <v>20</v>
      </c>
      <c r="D183" s="61" t="s">
        <v>20</v>
      </c>
      <c r="E183" s="61"/>
      <c r="F183" s="61" t="s">
        <v>20</v>
      </c>
      <c r="G183" s="61"/>
      <c r="H183" s="61"/>
      <c r="I183" s="61"/>
      <c r="J183" s="62"/>
      <c r="K183" s="60"/>
      <c r="L183" s="61"/>
      <c r="M183" s="61"/>
      <c r="N183" s="61"/>
      <c r="O183" s="61"/>
      <c r="P183" s="61"/>
      <c r="Q183" s="59"/>
      <c r="R183" s="101"/>
      <c r="S183" s="91"/>
    </row>
    <row r="184" spans="1:19" ht="15.75" x14ac:dyDescent="0.25">
      <c r="A184" s="58" t="s">
        <v>225</v>
      </c>
      <c r="B184" s="87">
        <v>0.11748310971340779</v>
      </c>
      <c r="C184" s="60" t="s">
        <v>20</v>
      </c>
      <c r="D184" s="61" t="s">
        <v>20</v>
      </c>
      <c r="E184" s="61"/>
      <c r="F184" s="61" t="s">
        <v>20</v>
      </c>
      <c r="G184" s="61"/>
      <c r="H184" s="61"/>
      <c r="I184" s="61"/>
      <c r="J184" s="62"/>
      <c r="K184" s="60"/>
      <c r="L184" s="61"/>
      <c r="M184" s="61"/>
      <c r="N184" s="61"/>
      <c r="O184" s="61"/>
      <c r="P184" s="61"/>
      <c r="Q184" s="59"/>
      <c r="R184" s="101"/>
      <c r="S184" s="91" t="s">
        <v>20</v>
      </c>
    </row>
    <row r="185" spans="1:19" ht="15.75" x14ac:dyDescent="0.25">
      <c r="A185" s="58" t="s">
        <v>194</v>
      </c>
      <c r="B185" s="87">
        <v>1.4289043546003553E-2</v>
      </c>
      <c r="C185" s="60" t="s">
        <v>20</v>
      </c>
      <c r="D185" s="61" t="s">
        <v>20</v>
      </c>
      <c r="E185" s="61"/>
      <c r="F185" s="61" t="s">
        <v>20</v>
      </c>
      <c r="G185" s="61"/>
      <c r="H185" s="61"/>
      <c r="I185" s="61"/>
      <c r="J185" s="62"/>
      <c r="K185" s="60"/>
      <c r="L185" s="61"/>
      <c r="M185" s="61"/>
      <c r="N185" s="61"/>
      <c r="O185" s="61"/>
      <c r="P185" s="61"/>
      <c r="Q185" s="59"/>
      <c r="R185" s="101"/>
      <c r="S185" s="91"/>
    </row>
    <row r="186" spans="1:19" ht="15.75" x14ac:dyDescent="0.25">
      <c r="A186" s="58" t="s">
        <v>195</v>
      </c>
      <c r="B186" s="87">
        <v>0.18426816107730321</v>
      </c>
      <c r="C186" s="60" t="s">
        <v>20</v>
      </c>
      <c r="D186" s="61" t="s">
        <v>20</v>
      </c>
      <c r="E186" s="61"/>
      <c r="F186" s="61" t="s">
        <v>20</v>
      </c>
      <c r="G186" s="61"/>
      <c r="H186" s="61"/>
      <c r="I186" s="61"/>
      <c r="J186" s="62"/>
      <c r="K186" s="60"/>
      <c r="L186" s="61"/>
      <c r="M186" s="61"/>
      <c r="N186" s="61"/>
      <c r="O186" s="61"/>
      <c r="P186" s="61"/>
      <c r="Q186" s="59"/>
      <c r="R186" s="101"/>
      <c r="S186" s="91"/>
    </row>
    <row r="187" spans="1:19" ht="15.75" x14ac:dyDescent="0.25">
      <c r="A187" s="58" t="s">
        <v>196</v>
      </c>
      <c r="B187" s="87">
        <v>4.1103431839413736E-2</v>
      </c>
      <c r="C187" s="60" t="s">
        <v>20</v>
      </c>
      <c r="D187" s="61" t="s">
        <v>20</v>
      </c>
      <c r="E187" s="61"/>
      <c r="F187" s="61" t="s">
        <v>20</v>
      </c>
      <c r="G187" s="61"/>
      <c r="H187" s="61"/>
      <c r="I187" s="61"/>
      <c r="J187" s="62"/>
      <c r="K187" s="60"/>
      <c r="L187" s="61"/>
      <c r="M187" s="61"/>
      <c r="N187" s="61"/>
      <c r="O187" s="61"/>
      <c r="P187" s="61"/>
      <c r="Q187" s="59"/>
      <c r="R187" s="101"/>
      <c r="S187" s="91" t="s">
        <v>20</v>
      </c>
    </row>
    <row r="188" spans="1:19" ht="15.75" x14ac:dyDescent="0.25">
      <c r="A188" s="58" t="s">
        <v>213</v>
      </c>
      <c r="B188" s="87">
        <v>4.2645878468492132E-2</v>
      </c>
      <c r="C188" s="60" t="s">
        <v>20</v>
      </c>
      <c r="D188" s="61" t="s">
        <v>20</v>
      </c>
      <c r="E188" s="61"/>
      <c r="F188" s="61" t="s">
        <v>20</v>
      </c>
      <c r="G188" s="61"/>
      <c r="H188" s="61"/>
      <c r="I188" s="61"/>
      <c r="J188" s="62"/>
      <c r="K188" s="60"/>
      <c r="L188" s="61"/>
      <c r="M188" s="61"/>
      <c r="N188" s="61"/>
      <c r="O188" s="61"/>
      <c r="P188" s="61"/>
      <c r="Q188" s="59"/>
      <c r="R188" s="101"/>
      <c r="S188" s="91"/>
    </row>
    <row r="189" spans="1:19" ht="15.75" x14ac:dyDescent="0.25">
      <c r="A189" s="58" t="s">
        <v>185</v>
      </c>
      <c r="B189" s="87">
        <v>0.15639330857598333</v>
      </c>
      <c r="C189" s="60" t="s">
        <v>20</v>
      </c>
      <c r="D189" s="61" t="s">
        <v>20</v>
      </c>
      <c r="E189" s="61"/>
      <c r="F189" s="61" t="s">
        <v>20</v>
      </c>
      <c r="G189" s="61"/>
      <c r="H189" s="61"/>
      <c r="I189" s="61"/>
      <c r="J189" s="62"/>
      <c r="K189" s="60"/>
      <c r="L189" s="61"/>
      <c r="M189" s="61"/>
      <c r="N189" s="61"/>
      <c r="O189" s="61"/>
      <c r="P189" s="61"/>
      <c r="Q189" s="59"/>
      <c r="R189" s="101"/>
      <c r="S189" s="91"/>
    </row>
    <row r="190" spans="1:19" ht="15.75" x14ac:dyDescent="0.25">
      <c r="A190" s="58" t="s">
        <v>182</v>
      </c>
      <c r="B190" s="87">
        <v>2.2157611975774989E-2</v>
      </c>
      <c r="C190" s="60" t="s">
        <v>20</v>
      </c>
      <c r="D190" s="61" t="s">
        <v>20</v>
      </c>
      <c r="E190" s="61"/>
      <c r="F190" s="61" t="s">
        <v>20</v>
      </c>
      <c r="G190" s="61"/>
      <c r="H190" s="61"/>
      <c r="I190" s="61"/>
      <c r="J190" s="62"/>
      <c r="K190" s="60"/>
      <c r="L190" s="61"/>
      <c r="M190" s="61"/>
      <c r="N190" s="61"/>
      <c r="O190" s="61"/>
      <c r="P190" s="61"/>
      <c r="Q190" s="59"/>
      <c r="R190" s="101"/>
      <c r="S190" s="91"/>
    </row>
    <row r="191" spans="1:19" ht="15.75" x14ac:dyDescent="0.25">
      <c r="A191" s="58" t="s">
        <v>214</v>
      </c>
      <c r="B191" s="87">
        <v>3.3694614887404543E-2</v>
      </c>
      <c r="C191" s="60" t="s">
        <v>20</v>
      </c>
      <c r="D191" s="61" t="s">
        <v>20</v>
      </c>
      <c r="E191" s="61"/>
      <c r="F191" s="61" t="s">
        <v>20</v>
      </c>
      <c r="G191" s="61"/>
      <c r="H191" s="61"/>
      <c r="I191" s="61"/>
      <c r="J191" s="62"/>
      <c r="K191" s="60"/>
      <c r="L191" s="61"/>
      <c r="M191" s="61"/>
      <c r="N191" s="61"/>
      <c r="O191" s="61"/>
      <c r="P191" s="61"/>
      <c r="Q191" s="59"/>
      <c r="R191" s="101"/>
      <c r="S191" s="91"/>
    </row>
    <row r="192" spans="1:19" ht="15.75" x14ac:dyDescent="0.25">
      <c r="A192" s="58" t="s">
        <v>208</v>
      </c>
      <c r="B192" s="87">
        <v>1.04082582388703E-2</v>
      </c>
      <c r="C192" s="60" t="s">
        <v>20</v>
      </c>
      <c r="D192" s="61" t="s">
        <v>20</v>
      </c>
      <c r="E192" s="61"/>
      <c r="F192" s="61" t="s">
        <v>20</v>
      </c>
      <c r="G192" s="61"/>
      <c r="H192" s="61"/>
      <c r="I192" s="61"/>
      <c r="J192" s="62"/>
      <c r="K192" s="60"/>
      <c r="L192" s="61"/>
      <c r="M192" s="61"/>
      <c r="N192" s="61"/>
      <c r="O192" s="61"/>
      <c r="P192" s="61"/>
      <c r="Q192" s="59"/>
      <c r="R192" s="101"/>
      <c r="S192" s="91" t="s">
        <v>20</v>
      </c>
    </row>
    <row r="193" spans="1:19" ht="15.75" x14ac:dyDescent="0.25">
      <c r="A193" s="58" t="s">
        <v>226</v>
      </c>
      <c r="B193" s="87">
        <v>2.5786308730547335E-2</v>
      </c>
      <c r="C193" s="60" t="s">
        <v>20</v>
      </c>
      <c r="D193" s="61" t="s">
        <v>20</v>
      </c>
      <c r="E193" s="61"/>
      <c r="F193" s="61" t="s">
        <v>20</v>
      </c>
      <c r="G193" s="61"/>
      <c r="H193" s="61"/>
      <c r="I193" s="61"/>
      <c r="J193" s="62"/>
      <c r="K193" s="60"/>
      <c r="L193" s="61"/>
      <c r="M193" s="61"/>
      <c r="N193" s="61"/>
      <c r="O193" s="61"/>
      <c r="P193" s="61"/>
      <c r="Q193" s="59"/>
      <c r="R193" s="101"/>
      <c r="S193" s="91"/>
    </row>
    <row r="194" spans="1:19" ht="15.75" x14ac:dyDescent="0.25">
      <c r="A194" s="58" t="s">
        <v>197</v>
      </c>
      <c r="B194" s="87">
        <v>3.2132228277580992E-2</v>
      </c>
      <c r="C194" s="60" t="s">
        <v>20</v>
      </c>
      <c r="D194" s="61" t="s">
        <v>20</v>
      </c>
      <c r="E194" s="61"/>
      <c r="F194" s="61" t="s">
        <v>20</v>
      </c>
      <c r="G194" s="61"/>
      <c r="H194" s="61"/>
      <c r="I194" s="61"/>
      <c r="J194" s="62"/>
      <c r="K194" s="60"/>
      <c r="L194" s="61"/>
      <c r="M194" s="61"/>
      <c r="N194" s="61"/>
      <c r="O194" s="61"/>
      <c r="P194" s="61"/>
      <c r="Q194" s="59"/>
      <c r="R194" s="101"/>
      <c r="S194" s="91" t="s">
        <v>20</v>
      </c>
    </row>
    <row r="195" spans="1:19" ht="15.75" x14ac:dyDescent="0.25">
      <c r="A195" s="58" t="s">
        <v>186</v>
      </c>
      <c r="B195" s="87">
        <v>0.15347932234858652</v>
      </c>
      <c r="C195" s="60" t="s">
        <v>20</v>
      </c>
      <c r="D195" s="61" t="s">
        <v>20</v>
      </c>
      <c r="E195" s="61"/>
      <c r="F195" s="61" t="s">
        <v>20</v>
      </c>
      <c r="G195" s="61"/>
      <c r="H195" s="61"/>
      <c r="I195" s="61"/>
      <c r="J195" s="62"/>
      <c r="K195" s="60"/>
      <c r="L195" s="61"/>
      <c r="M195" s="61"/>
      <c r="N195" s="61"/>
      <c r="O195" s="61"/>
      <c r="P195" s="61"/>
      <c r="Q195" s="59"/>
      <c r="R195" s="101"/>
      <c r="S195" s="91"/>
    </row>
    <row r="196" spans="1:19" ht="15.75" x14ac:dyDescent="0.25">
      <c r="A196" s="58" t="s">
        <v>198</v>
      </c>
      <c r="B196" s="87">
        <v>0.23248622072567401</v>
      </c>
      <c r="C196" s="60" t="s">
        <v>20</v>
      </c>
      <c r="D196" s="61" t="s">
        <v>20</v>
      </c>
      <c r="E196" s="61"/>
      <c r="F196" s="61" t="s">
        <v>20</v>
      </c>
      <c r="G196" s="61"/>
      <c r="H196" s="61"/>
      <c r="I196" s="61"/>
      <c r="J196" s="62"/>
      <c r="K196" s="60"/>
      <c r="L196" s="61"/>
      <c r="M196" s="61"/>
      <c r="N196" s="61"/>
      <c r="O196" s="61"/>
      <c r="P196" s="61"/>
      <c r="Q196" s="59"/>
      <c r="R196" s="101"/>
      <c r="S196" s="91" t="s">
        <v>20</v>
      </c>
    </row>
    <row r="197" spans="1:19" ht="15.75" x14ac:dyDescent="0.25">
      <c r="A197" s="58" t="s">
        <v>220</v>
      </c>
      <c r="B197" s="87">
        <v>3.0570438861473707E-2</v>
      </c>
      <c r="C197" s="60" t="s">
        <v>20</v>
      </c>
      <c r="D197" s="61" t="s">
        <v>20</v>
      </c>
      <c r="E197" s="61"/>
      <c r="F197" s="61" t="s">
        <v>20</v>
      </c>
      <c r="G197" s="61"/>
      <c r="H197" s="61"/>
      <c r="I197" s="61"/>
      <c r="J197" s="62"/>
      <c r="K197" s="60"/>
      <c r="L197" s="61"/>
      <c r="M197" s="61"/>
      <c r="N197" s="61"/>
      <c r="O197" s="61"/>
      <c r="P197" s="61"/>
      <c r="Q197" s="59"/>
      <c r="R197" s="101"/>
      <c r="S197" s="91"/>
    </row>
    <row r="198" spans="1:19" ht="15.75" x14ac:dyDescent="0.25">
      <c r="A198" s="58" t="s">
        <v>187</v>
      </c>
      <c r="B198" s="87">
        <v>0.14601698068264626</v>
      </c>
      <c r="C198" s="60" t="s">
        <v>20</v>
      </c>
      <c r="D198" s="61" t="s">
        <v>20</v>
      </c>
      <c r="E198" s="61"/>
      <c r="F198" s="61" t="s">
        <v>20</v>
      </c>
      <c r="G198" s="61"/>
      <c r="H198" s="61"/>
      <c r="I198" s="61"/>
      <c r="J198" s="62"/>
      <c r="K198" s="60"/>
      <c r="L198" s="61"/>
      <c r="M198" s="61"/>
      <c r="N198" s="61"/>
      <c r="O198" s="61"/>
      <c r="P198" s="61"/>
      <c r="Q198" s="59"/>
      <c r="R198" s="101"/>
      <c r="S198" s="91"/>
    </row>
    <row r="199" spans="1:19" ht="15.75" x14ac:dyDescent="0.25">
      <c r="A199" s="58" t="s">
        <v>180</v>
      </c>
      <c r="B199" s="87">
        <v>0.88005879772321627</v>
      </c>
      <c r="C199" s="60" t="s">
        <v>20</v>
      </c>
      <c r="D199" s="61"/>
      <c r="E199" s="61"/>
      <c r="F199" s="61"/>
      <c r="G199" s="61" t="s">
        <v>20</v>
      </c>
      <c r="H199" s="61"/>
      <c r="I199" s="61" t="s">
        <v>20</v>
      </c>
      <c r="J199" s="62"/>
      <c r="K199" s="60"/>
      <c r="L199" s="61"/>
      <c r="M199" s="61"/>
      <c r="N199" s="61"/>
      <c r="O199" s="61"/>
      <c r="P199" s="61"/>
      <c r="Q199" s="59"/>
      <c r="R199" s="101"/>
      <c r="S199" s="91"/>
    </row>
    <row r="200" spans="1:19" ht="15.75" x14ac:dyDescent="0.25">
      <c r="A200" s="58" t="s">
        <v>263</v>
      </c>
      <c r="B200" s="87">
        <v>8.9440675959964605E-2</v>
      </c>
      <c r="C200" s="60" t="s">
        <v>20</v>
      </c>
      <c r="D200" s="61" t="s">
        <v>20</v>
      </c>
      <c r="E200" s="61"/>
      <c r="F200" s="61" t="s">
        <v>20</v>
      </c>
      <c r="G200" s="61"/>
      <c r="H200" s="61"/>
      <c r="I200" s="61"/>
      <c r="J200" s="62"/>
      <c r="K200" s="60"/>
      <c r="L200" s="61"/>
      <c r="M200" s="61"/>
      <c r="N200" s="61"/>
      <c r="O200" s="61"/>
      <c r="P200" s="61"/>
      <c r="Q200" s="59"/>
      <c r="R200" s="101"/>
      <c r="S200" s="91" t="s">
        <v>20</v>
      </c>
    </row>
    <row r="201" spans="1:19" ht="15.75" x14ac:dyDescent="0.25">
      <c r="A201" s="58" t="s">
        <v>227</v>
      </c>
      <c r="B201" s="87">
        <v>0.26401875542589365</v>
      </c>
      <c r="C201" s="60" t="s">
        <v>20</v>
      </c>
      <c r="D201" s="61" t="s">
        <v>20</v>
      </c>
      <c r="E201" s="61"/>
      <c r="F201" s="61" t="s">
        <v>20</v>
      </c>
      <c r="G201" s="61"/>
      <c r="H201" s="61"/>
      <c r="I201" s="61"/>
      <c r="J201" s="62"/>
      <c r="K201" s="60"/>
      <c r="L201" s="61"/>
      <c r="M201" s="61"/>
      <c r="N201" s="61"/>
      <c r="O201" s="61"/>
      <c r="P201" s="61"/>
      <c r="Q201" s="59"/>
      <c r="R201" s="101"/>
      <c r="S201" s="91" t="s">
        <v>20</v>
      </c>
    </row>
    <row r="202" spans="1:19" ht="15.75" x14ac:dyDescent="0.25">
      <c r="A202" s="58" t="s">
        <v>221</v>
      </c>
      <c r="B202" s="87">
        <v>1.7740254020969234E-2</v>
      </c>
      <c r="C202" s="60" t="s">
        <v>20</v>
      </c>
      <c r="D202" s="61" t="s">
        <v>20</v>
      </c>
      <c r="E202" s="61"/>
      <c r="F202" s="61" t="s">
        <v>20</v>
      </c>
      <c r="G202" s="61"/>
      <c r="H202" s="61"/>
      <c r="I202" s="61"/>
      <c r="J202" s="62"/>
      <c r="K202" s="60"/>
      <c r="L202" s="61"/>
      <c r="M202" s="61"/>
      <c r="N202" s="61"/>
      <c r="O202" s="61"/>
      <c r="P202" s="61"/>
      <c r="Q202" s="59"/>
      <c r="R202" s="101"/>
      <c r="S202" s="91"/>
    </row>
    <row r="203" spans="1:19" ht="15.75" x14ac:dyDescent="0.25">
      <c r="A203" s="58" t="s">
        <v>215</v>
      </c>
      <c r="B203" s="87">
        <v>8.7701712529737325E-2</v>
      </c>
      <c r="C203" s="60" t="s">
        <v>20</v>
      </c>
      <c r="D203" s="61" t="s">
        <v>20</v>
      </c>
      <c r="E203" s="61"/>
      <c r="F203" s="61" t="s">
        <v>20</v>
      </c>
      <c r="G203" s="61"/>
      <c r="H203" s="61"/>
      <c r="I203" s="61"/>
      <c r="J203" s="62"/>
      <c r="K203" s="60"/>
      <c r="L203" s="61"/>
      <c r="M203" s="61"/>
      <c r="N203" s="61"/>
      <c r="O203" s="61"/>
      <c r="P203" s="61"/>
      <c r="Q203" s="59"/>
      <c r="R203" s="101"/>
      <c r="S203" s="91"/>
    </row>
    <row r="204" spans="1:19" ht="15.75" x14ac:dyDescent="0.25">
      <c r="A204" s="58" t="s">
        <v>209</v>
      </c>
      <c r="B204" s="87">
        <v>0.1308266921048124</v>
      </c>
      <c r="C204" s="60" t="s">
        <v>20</v>
      </c>
      <c r="D204" s="61" t="s">
        <v>20</v>
      </c>
      <c r="E204" s="61"/>
      <c r="F204" s="61" t="s">
        <v>20</v>
      </c>
      <c r="G204" s="61"/>
      <c r="H204" s="61"/>
      <c r="I204" s="61"/>
      <c r="J204" s="62"/>
      <c r="K204" s="60"/>
      <c r="L204" s="61"/>
      <c r="M204" s="61"/>
      <c r="N204" s="61"/>
      <c r="O204" s="61"/>
      <c r="P204" s="61"/>
      <c r="Q204" s="59"/>
      <c r="R204" s="101"/>
      <c r="S204" s="91"/>
    </row>
    <row r="205" spans="1:19" ht="15.75" x14ac:dyDescent="0.25">
      <c r="A205" s="75" t="s">
        <v>333</v>
      </c>
      <c r="B205" s="69">
        <f>+SUM(B206:B227)</f>
        <v>3.0837904896824164</v>
      </c>
      <c r="C205" s="70"/>
      <c r="D205" s="71"/>
      <c r="E205" s="71"/>
      <c r="F205" s="71"/>
      <c r="G205" s="71"/>
      <c r="H205" s="71"/>
      <c r="I205" s="71"/>
      <c r="J205" s="72"/>
      <c r="K205" s="73"/>
      <c r="L205" s="71"/>
      <c r="M205" s="71"/>
      <c r="N205" s="71"/>
      <c r="O205" s="71"/>
      <c r="P205" s="71"/>
      <c r="Q205" s="74"/>
      <c r="R205" s="102"/>
      <c r="S205" s="93"/>
    </row>
    <row r="206" spans="1:19" ht="15.75" x14ac:dyDescent="0.25">
      <c r="A206" s="58" t="s">
        <v>228</v>
      </c>
      <c r="B206" s="87">
        <v>8.8488293690931627E-2</v>
      </c>
      <c r="C206" s="60" t="s">
        <v>20</v>
      </c>
      <c r="D206" s="61" t="s">
        <v>20</v>
      </c>
      <c r="E206" s="61"/>
      <c r="F206" s="61" t="s">
        <v>20</v>
      </c>
      <c r="G206" s="61"/>
      <c r="H206" s="61"/>
      <c r="I206" s="61"/>
      <c r="J206" s="62"/>
      <c r="K206" s="60"/>
      <c r="L206" s="61"/>
      <c r="M206" s="61"/>
      <c r="N206" s="61"/>
      <c r="O206" s="61"/>
      <c r="P206" s="61"/>
      <c r="Q206" s="59"/>
      <c r="R206" s="101"/>
      <c r="S206" s="91" t="s">
        <v>20</v>
      </c>
    </row>
    <row r="207" spans="1:19" ht="15.75" x14ac:dyDescent="0.25">
      <c r="A207" s="58" t="s">
        <v>243</v>
      </c>
      <c r="B207" s="87">
        <v>0.23114126550252376</v>
      </c>
      <c r="C207" s="60" t="s">
        <v>20</v>
      </c>
      <c r="D207" s="61"/>
      <c r="E207" s="61"/>
      <c r="F207" s="61"/>
      <c r="G207" s="61" t="s">
        <v>20</v>
      </c>
      <c r="H207" s="61"/>
      <c r="I207" s="61"/>
      <c r="J207" s="62" t="s">
        <v>20</v>
      </c>
      <c r="K207" s="60"/>
      <c r="L207" s="61"/>
      <c r="M207" s="61"/>
      <c r="N207" s="61"/>
      <c r="O207" s="61"/>
      <c r="P207" s="61"/>
      <c r="Q207" s="59"/>
      <c r="R207" s="101"/>
      <c r="S207" s="91"/>
    </row>
    <row r="208" spans="1:19" ht="15.75" x14ac:dyDescent="0.25">
      <c r="A208" s="58" t="s">
        <v>229</v>
      </c>
      <c r="B208" s="87">
        <v>0.21131956870355023</v>
      </c>
      <c r="C208" s="60" t="s">
        <v>20</v>
      </c>
      <c r="D208" s="61" t="s">
        <v>20</v>
      </c>
      <c r="E208" s="61"/>
      <c r="F208" s="61" t="s">
        <v>20</v>
      </c>
      <c r="G208" s="61"/>
      <c r="H208" s="61"/>
      <c r="I208" s="61"/>
      <c r="J208" s="62"/>
      <c r="K208" s="60"/>
      <c r="L208" s="61"/>
      <c r="M208" s="61"/>
      <c r="N208" s="61"/>
      <c r="O208" s="61"/>
      <c r="P208" s="61"/>
      <c r="Q208" s="59"/>
      <c r="R208" s="101"/>
      <c r="S208" s="91" t="s">
        <v>20</v>
      </c>
    </row>
    <row r="209" spans="1:19" ht="15.75" x14ac:dyDescent="0.25">
      <c r="A209" s="58" t="s">
        <v>230</v>
      </c>
      <c r="B209" s="87">
        <v>4.7329215003234934E-2</v>
      </c>
      <c r="C209" s="60" t="s">
        <v>20</v>
      </c>
      <c r="D209" s="61" t="s">
        <v>20</v>
      </c>
      <c r="E209" s="61"/>
      <c r="F209" s="61" t="s">
        <v>20</v>
      </c>
      <c r="G209" s="61"/>
      <c r="H209" s="61"/>
      <c r="I209" s="61"/>
      <c r="J209" s="62"/>
      <c r="K209" s="60"/>
      <c r="L209" s="61"/>
      <c r="M209" s="61"/>
      <c r="N209" s="61"/>
      <c r="O209" s="61"/>
      <c r="P209" s="61"/>
      <c r="Q209" s="59"/>
      <c r="R209" s="101"/>
      <c r="S209" s="91" t="s">
        <v>20</v>
      </c>
    </row>
    <row r="210" spans="1:19" ht="15.75" x14ac:dyDescent="0.25">
      <c r="A210" s="58" t="s">
        <v>231</v>
      </c>
      <c r="B210" s="87">
        <v>4.77613534182844E-2</v>
      </c>
      <c r="C210" s="60" t="s">
        <v>20</v>
      </c>
      <c r="D210" s="61" t="s">
        <v>20</v>
      </c>
      <c r="E210" s="61"/>
      <c r="F210" s="61" t="s">
        <v>20</v>
      </c>
      <c r="G210" s="61"/>
      <c r="H210" s="61"/>
      <c r="I210" s="61"/>
      <c r="J210" s="62"/>
      <c r="K210" s="60"/>
      <c r="L210" s="61"/>
      <c r="M210" s="61"/>
      <c r="N210" s="61"/>
      <c r="O210" s="61"/>
      <c r="P210" s="61"/>
      <c r="Q210" s="59"/>
      <c r="R210" s="101"/>
      <c r="S210" s="91" t="s">
        <v>20</v>
      </c>
    </row>
    <row r="211" spans="1:19" ht="15.75" x14ac:dyDescent="0.25">
      <c r="A211" s="58" t="s">
        <v>244</v>
      </c>
      <c r="B211" s="87">
        <v>2.2869223838899382E-2</v>
      </c>
      <c r="C211" s="60" t="s">
        <v>20</v>
      </c>
      <c r="D211" s="61"/>
      <c r="E211" s="61"/>
      <c r="F211" s="61"/>
      <c r="G211" s="61" t="s">
        <v>20</v>
      </c>
      <c r="H211" s="61"/>
      <c r="I211" s="61"/>
      <c r="J211" s="62" t="s">
        <v>20</v>
      </c>
      <c r="K211" s="60"/>
      <c r="L211" s="61"/>
      <c r="M211" s="61"/>
      <c r="N211" s="61"/>
      <c r="O211" s="61"/>
      <c r="P211" s="61"/>
      <c r="Q211" s="59"/>
      <c r="R211" s="101"/>
      <c r="S211" s="91"/>
    </row>
    <row r="212" spans="1:19" ht="15.75" x14ac:dyDescent="0.25">
      <c r="A212" s="58" t="s">
        <v>232</v>
      </c>
      <c r="B212" s="87">
        <v>0.10283092410135226</v>
      </c>
      <c r="C212" s="60" t="s">
        <v>20</v>
      </c>
      <c r="D212" s="61" t="s">
        <v>20</v>
      </c>
      <c r="E212" s="61"/>
      <c r="F212" s="61" t="s">
        <v>20</v>
      </c>
      <c r="G212" s="61"/>
      <c r="H212" s="61"/>
      <c r="I212" s="61"/>
      <c r="J212" s="62"/>
      <c r="K212" s="60"/>
      <c r="L212" s="61"/>
      <c r="M212" s="61"/>
      <c r="N212" s="61"/>
      <c r="O212" s="61"/>
      <c r="P212" s="61"/>
      <c r="Q212" s="59"/>
      <c r="R212" s="101"/>
      <c r="S212" s="91" t="s">
        <v>20</v>
      </c>
    </row>
    <row r="213" spans="1:19" ht="15.75" x14ac:dyDescent="0.25">
      <c r="A213" s="58" t="s">
        <v>245</v>
      </c>
      <c r="B213" s="87">
        <v>0.48758468507805125</v>
      </c>
      <c r="C213" s="60" t="s">
        <v>20</v>
      </c>
      <c r="D213" s="61"/>
      <c r="E213" s="61"/>
      <c r="F213" s="61"/>
      <c r="G213" s="61" t="s">
        <v>20</v>
      </c>
      <c r="H213" s="61"/>
      <c r="I213" s="61"/>
      <c r="J213" s="62" t="s">
        <v>20</v>
      </c>
      <c r="K213" s="60"/>
      <c r="L213" s="61"/>
      <c r="M213" s="61"/>
      <c r="N213" s="61"/>
      <c r="O213" s="61"/>
      <c r="P213" s="61"/>
      <c r="Q213" s="59"/>
      <c r="R213" s="101"/>
      <c r="S213" s="91"/>
    </row>
    <row r="214" spans="1:19" ht="15.75" x14ac:dyDescent="0.25">
      <c r="A214" s="58" t="s">
        <v>246</v>
      </c>
      <c r="B214" s="87">
        <v>0.3178367383151538</v>
      </c>
      <c r="C214" s="60" t="s">
        <v>20</v>
      </c>
      <c r="D214" s="61"/>
      <c r="E214" s="61"/>
      <c r="F214" s="61"/>
      <c r="G214" s="61" t="s">
        <v>20</v>
      </c>
      <c r="H214" s="61"/>
      <c r="I214" s="61"/>
      <c r="J214" s="62" t="s">
        <v>20</v>
      </c>
      <c r="K214" s="60"/>
      <c r="L214" s="61"/>
      <c r="M214" s="61"/>
      <c r="N214" s="61"/>
      <c r="O214" s="61"/>
      <c r="P214" s="61"/>
      <c r="Q214" s="59"/>
      <c r="R214" s="101"/>
      <c r="S214" s="91"/>
    </row>
    <row r="215" spans="1:19" ht="15.75" x14ac:dyDescent="0.25">
      <c r="A215" s="58" t="s">
        <v>233</v>
      </c>
      <c r="B215" s="87">
        <v>2.3282160779655968E-2</v>
      </c>
      <c r="C215" s="60" t="s">
        <v>20</v>
      </c>
      <c r="D215" s="61" t="s">
        <v>20</v>
      </c>
      <c r="E215" s="61"/>
      <c r="F215" s="61" t="s">
        <v>20</v>
      </c>
      <c r="G215" s="61"/>
      <c r="H215" s="61"/>
      <c r="I215" s="61"/>
      <c r="J215" s="62"/>
      <c r="K215" s="60"/>
      <c r="L215" s="61"/>
      <c r="M215" s="61"/>
      <c r="N215" s="61"/>
      <c r="O215" s="61"/>
      <c r="P215" s="61"/>
      <c r="Q215" s="59"/>
      <c r="R215" s="101"/>
      <c r="S215" s="91" t="s">
        <v>20</v>
      </c>
    </row>
    <row r="216" spans="1:19" ht="15.75" x14ac:dyDescent="0.25">
      <c r="A216" s="58" t="s">
        <v>234</v>
      </c>
      <c r="B216" s="87">
        <v>2.3622476270470299E-2</v>
      </c>
      <c r="C216" s="60" t="s">
        <v>20</v>
      </c>
      <c r="D216" s="61" t="s">
        <v>20</v>
      </c>
      <c r="E216" s="61"/>
      <c r="F216" s="61" t="s">
        <v>20</v>
      </c>
      <c r="G216" s="61"/>
      <c r="H216" s="61"/>
      <c r="I216" s="61"/>
      <c r="J216" s="62"/>
      <c r="K216" s="60"/>
      <c r="L216" s="61"/>
      <c r="M216" s="61"/>
      <c r="N216" s="61"/>
      <c r="O216" s="61"/>
      <c r="P216" s="61"/>
      <c r="Q216" s="59"/>
      <c r="R216" s="101"/>
      <c r="S216" s="91" t="s">
        <v>20</v>
      </c>
    </row>
    <row r="217" spans="1:19" ht="15.75" x14ac:dyDescent="0.25">
      <c r="A217" s="58" t="s">
        <v>235</v>
      </c>
      <c r="B217" s="87">
        <v>2.9291195902179296E-2</v>
      </c>
      <c r="C217" s="60" t="s">
        <v>20</v>
      </c>
      <c r="D217" s="61" t="s">
        <v>20</v>
      </c>
      <c r="E217" s="61"/>
      <c r="F217" s="61" t="s">
        <v>20</v>
      </c>
      <c r="G217" s="61"/>
      <c r="H217" s="61"/>
      <c r="I217" s="61"/>
      <c r="J217" s="62"/>
      <c r="K217" s="60"/>
      <c r="L217" s="61"/>
      <c r="M217" s="61"/>
      <c r="N217" s="61"/>
      <c r="O217" s="61"/>
      <c r="P217" s="61"/>
      <c r="Q217" s="59"/>
      <c r="R217" s="101"/>
      <c r="S217" s="91" t="s">
        <v>20</v>
      </c>
    </row>
    <row r="218" spans="1:19" ht="15.75" x14ac:dyDescent="0.25">
      <c r="A218" s="58" t="s">
        <v>247</v>
      </c>
      <c r="B218" s="87">
        <v>0.19267944874392892</v>
      </c>
      <c r="C218" s="60" t="s">
        <v>20</v>
      </c>
      <c r="D218" s="61"/>
      <c r="E218" s="61"/>
      <c r="F218" s="61"/>
      <c r="G218" s="61" t="s">
        <v>20</v>
      </c>
      <c r="H218" s="61"/>
      <c r="I218" s="61"/>
      <c r="J218" s="62" t="s">
        <v>20</v>
      </c>
      <c r="K218" s="60"/>
      <c r="L218" s="61"/>
      <c r="M218" s="61"/>
      <c r="N218" s="61"/>
      <c r="O218" s="61"/>
      <c r="P218" s="61"/>
      <c r="Q218" s="59"/>
      <c r="R218" s="101"/>
      <c r="S218" s="91"/>
    </row>
    <row r="219" spans="1:19" ht="15.75" x14ac:dyDescent="0.25">
      <c r="A219" s="58" t="s">
        <v>248</v>
      </c>
      <c r="B219" s="87">
        <v>0.10952999187024107</v>
      </c>
      <c r="C219" s="60" t="s">
        <v>20</v>
      </c>
      <c r="D219" s="61"/>
      <c r="E219" s="61"/>
      <c r="F219" s="61"/>
      <c r="G219" s="61" t="s">
        <v>20</v>
      </c>
      <c r="H219" s="61"/>
      <c r="I219" s="61"/>
      <c r="J219" s="62" t="s">
        <v>20</v>
      </c>
      <c r="K219" s="60"/>
      <c r="L219" s="61"/>
      <c r="M219" s="61"/>
      <c r="N219" s="61"/>
      <c r="O219" s="61"/>
      <c r="P219" s="61"/>
      <c r="Q219" s="59"/>
      <c r="R219" s="101"/>
      <c r="S219" s="91"/>
    </row>
    <row r="220" spans="1:19" ht="15.75" x14ac:dyDescent="0.25">
      <c r="A220" s="58" t="s">
        <v>242</v>
      </c>
      <c r="B220" s="87">
        <v>0.25129816249417747</v>
      </c>
      <c r="C220" s="60" t="s">
        <v>20</v>
      </c>
      <c r="D220" s="61" t="s">
        <v>20</v>
      </c>
      <c r="E220" s="61"/>
      <c r="F220" s="61" t="s">
        <v>20</v>
      </c>
      <c r="G220" s="61"/>
      <c r="H220" s="61"/>
      <c r="I220" s="61"/>
      <c r="J220" s="62"/>
      <c r="K220" s="60"/>
      <c r="L220" s="61"/>
      <c r="M220" s="61"/>
      <c r="N220" s="61"/>
      <c r="O220" s="61"/>
      <c r="P220" s="61"/>
      <c r="Q220" s="59"/>
      <c r="R220" s="101"/>
      <c r="S220" s="91"/>
    </row>
    <row r="221" spans="1:19" ht="15.75" x14ac:dyDescent="0.25">
      <c r="A221" s="58" t="s">
        <v>236</v>
      </c>
      <c r="B221" s="87">
        <v>5.8280559070716706E-2</v>
      </c>
      <c r="C221" s="60" t="s">
        <v>20</v>
      </c>
      <c r="D221" s="61" t="s">
        <v>20</v>
      </c>
      <c r="E221" s="61"/>
      <c r="F221" s="61" t="s">
        <v>20</v>
      </c>
      <c r="G221" s="61"/>
      <c r="H221" s="61"/>
      <c r="I221" s="61"/>
      <c r="J221" s="62"/>
      <c r="K221" s="60"/>
      <c r="L221" s="61"/>
      <c r="M221" s="61"/>
      <c r="N221" s="61"/>
      <c r="O221" s="61"/>
      <c r="P221" s="61"/>
      <c r="Q221" s="59"/>
      <c r="R221" s="101"/>
      <c r="S221" s="91" t="s">
        <v>20</v>
      </c>
    </row>
    <row r="222" spans="1:19" ht="15.75" x14ac:dyDescent="0.25">
      <c r="A222" s="58" t="s">
        <v>237</v>
      </c>
      <c r="B222" s="87">
        <v>2.601442896456789E-2</v>
      </c>
      <c r="C222" s="60" t="s">
        <v>20</v>
      </c>
      <c r="D222" s="61" t="s">
        <v>20</v>
      </c>
      <c r="E222" s="61"/>
      <c r="F222" s="61" t="s">
        <v>20</v>
      </c>
      <c r="G222" s="61"/>
      <c r="H222" s="61"/>
      <c r="I222" s="61"/>
      <c r="J222" s="62"/>
      <c r="K222" s="60"/>
      <c r="L222" s="61"/>
      <c r="M222" s="61"/>
      <c r="N222" s="61"/>
      <c r="O222" s="61"/>
      <c r="P222" s="61"/>
      <c r="Q222" s="59"/>
      <c r="R222" s="101"/>
      <c r="S222" s="91" t="s">
        <v>20</v>
      </c>
    </row>
    <row r="223" spans="1:19" ht="15.75" x14ac:dyDescent="0.25">
      <c r="A223" s="58" t="s">
        <v>238</v>
      </c>
      <c r="B223" s="87">
        <v>9.8737076926413148E-2</v>
      </c>
      <c r="C223" s="60" t="s">
        <v>20</v>
      </c>
      <c r="D223" s="61" t="s">
        <v>20</v>
      </c>
      <c r="E223" s="61"/>
      <c r="F223" s="61" t="s">
        <v>20</v>
      </c>
      <c r="G223" s="61"/>
      <c r="H223" s="61"/>
      <c r="I223" s="61"/>
      <c r="J223" s="62"/>
      <c r="K223" s="60"/>
      <c r="L223" s="61"/>
      <c r="M223" s="61"/>
      <c r="N223" s="61"/>
      <c r="O223" s="61"/>
      <c r="P223" s="61"/>
      <c r="Q223" s="59"/>
      <c r="R223" s="101"/>
      <c r="S223" s="91" t="s">
        <v>20</v>
      </c>
    </row>
    <row r="224" spans="1:19" ht="15.75" x14ac:dyDescent="0.25">
      <c r="A224" s="58" t="s">
        <v>239</v>
      </c>
      <c r="B224" s="87">
        <v>3.2735585809507424E-2</v>
      </c>
      <c r="C224" s="60" t="s">
        <v>20</v>
      </c>
      <c r="D224" s="61" t="s">
        <v>20</v>
      </c>
      <c r="E224" s="61"/>
      <c r="F224" s="61" t="s">
        <v>20</v>
      </c>
      <c r="G224" s="61"/>
      <c r="H224" s="61"/>
      <c r="I224" s="61"/>
      <c r="J224" s="62"/>
      <c r="K224" s="60"/>
      <c r="L224" s="61"/>
      <c r="M224" s="61"/>
      <c r="N224" s="61"/>
      <c r="O224" s="61"/>
      <c r="P224" s="61"/>
      <c r="Q224" s="59"/>
      <c r="R224" s="101"/>
      <c r="S224" s="91" t="s">
        <v>20</v>
      </c>
    </row>
    <row r="225" spans="1:19" ht="15.75" x14ac:dyDescent="0.25">
      <c r="A225" s="58" t="s">
        <v>240</v>
      </c>
      <c r="B225" s="87">
        <v>0.12038618354203473</v>
      </c>
      <c r="C225" s="60" t="s">
        <v>20</v>
      </c>
      <c r="D225" s="61" t="s">
        <v>20</v>
      </c>
      <c r="E225" s="61"/>
      <c r="F225" s="61" t="s">
        <v>20</v>
      </c>
      <c r="G225" s="61"/>
      <c r="H225" s="61"/>
      <c r="I225" s="61"/>
      <c r="J225" s="62"/>
      <c r="K225" s="60"/>
      <c r="L225" s="61"/>
      <c r="M225" s="61"/>
      <c r="N225" s="61"/>
      <c r="O225" s="61"/>
      <c r="P225" s="61"/>
      <c r="Q225" s="59"/>
      <c r="R225" s="101"/>
      <c r="S225" s="91" t="s">
        <v>20</v>
      </c>
    </row>
    <row r="226" spans="1:19" ht="15.75" x14ac:dyDescent="0.25">
      <c r="A226" s="58" t="s">
        <v>249</v>
      </c>
      <c r="B226" s="87">
        <v>0.18657350509049678</v>
      </c>
      <c r="C226" s="60" t="s">
        <v>20</v>
      </c>
      <c r="D226" s="61"/>
      <c r="E226" s="61"/>
      <c r="F226" s="61"/>
      <c r="G226" s="61" t="s">
        <v>20</v>
      </c>
      <c r="H226" s="61"/>
      <c r="I226" s="61"/>
      <c r="J226" s="62" t="s">
        <v>20</v>
      </c>
      <c r="K226" s="60"/>
      <c r="L226" s="61"/>
      <c r="M226" s="61"/>
      <c r="N226" s="61"/>
      <c r="O226" s="61"/>
      <c r="P226" s="61"/>
      <c r="Q226" s="59"/>
      <c r="R226" s="101"/>
      <c r="S226" s="91"/>
    </row>
    <row r="227" spans="1:19" ht="15.75" x14ac:dyDescent="0.25">
      <c r="A227" s="58" t="s">
        <v>241</v>
      </c>
      <c r="B227" s="87">
        <v>0.3741984465660454</v>
      </c>
      <c r="C227" s="60" t="s">
        <v>20</v>
      </c>
      <c r="D227" s="61" t="s">
        <v>20</v>
      </c>
      <c r="E227" s="61"/>
      <c r="F227" s="61" t="s">
        <v>20</v>
      </c>
      <c r="G227" s="61"/>
      <c r="H227" s="61"/>
      <c r="I227" s="61"/>
      <c r="J227" s="62"/>
      <c r="K227" s="60"/>
      <c r="L227" s="61"/>
      <c r="M227" s="61"/>
      <c r="N227" s="61"/>
      <c r="O227" s="61"/>
      <c r="P227" s="61"/>
      <c r="Q227" s="59"/>
      <c r="R227" s="101"/>
      <c r="S227" s="91" t="s">
        <v>20</v>
      </c>
    </row>
    <row r="228" spans="1:19" ht="15.75" x14ac:dyDescent="0.25">
      <c r="A228" s="75" t="s">
        <v>22</v>
      </c>
      <c r="B228" s="69">
        <f>+SUM(B229:B250)</f>
        <v>13.756329853151129</v>
      </c>
      <c r="C228" s="70"/>
      <c r="D228" s="71"/>
      <c r="E228" s="71"/>
      <c r="F228" s="71"/>
      <c r="G228" s="71"/>
      <c r="H228" s="71"/>
      <c r="I228" s="71"/>
      <c r="J228" s="72"/>
      <c r="K228" s="73"/>
      <c r="L228" s="71"/>
      <c r="M228" s="71"/>
      <c r="N228" s="71"/>
      <c r="O228" s="71"/>
      <c r="P228" s="71"/>
      <c r="Q228" s="74"/>
      <c r="R228" s="102"/>
      <c r="S228" s="93"/>
    </row>
    <row r="229" spans="1:19" ht="15.75" x14ac:dyDescent="0.25">
      <c r="A229" s="58" t="s">
        <v>275</v>
      </c>
      <c r="B229" s="87">
        <v>6.8352936261657823E-2</v>
      </c>
      <c r="C229" s="60" t="s">
        <v>20</v>
      </c>
      <c r="D229" s="61" t="s">
        <v>20</v>
      </c>
      <c r="E229" s="61"/>
      <c r="F229" s="61" t="s">
        <v>20</v>
      </c>
      <c r="G229" s="61"/>
      <c r="H229" s="61"/>
      <c r="I229" s="61"/>
      <c r="J229" s="62"/>
      <c r="K229" s="60"/>
      <c r="L229" s="61"/>
      <c r="M229" s="61"/>
      <c r="N229" s="61"/>
      <c r="O229" s="61"/>
      <c r="P229" s="61"/>
      <c r="Q229" s="59"/>
      <c r="R229" s="101"/>
      <c r="S229" s="91" t="s">
        <v>20</v>
      </c>
    </row>
    <row r="230" spans="1:19" ht="15.75" x14ac:dyDescent="0.25">
      <c r="A230" s="58" t="s">
        <v>278</v>
      </c>
      <c r="B230" s="87">
        <v>6.5349253763302528E-2</v>
      </c>
      <c r="C230" s="60" t="s">
        <v>20</v>
      </c>
      <c r="D230" s="61" t="s">
        <v>20</v>
      </c>
      <c r="E230" s="61"/>
      <c r="F230" s="61" t="s">
        <v>20</v>
      </c>
      <c r="G230" s="61"/>
      <c r="H230" s="61"/>
      <c r="I230" s="61"/>
      <c r="J230" s="62"/>
      <c r="K230" s="60"/>
      <c r="L230" s="61"/>
      <c r="M230" s="61"/>
      <c r="N230" s="61"/>
      <c r="O230" s="61"/>
      <c r="P230" s="61"/>
      <c r="Q230" s="59"/>
      <c r="R230" s="101"/>
      <c r="S230" s="91"/>
    </row>
    <row r="231" spans="1:19" ht="15.75" x14ac:dyDescent="0.25">
      <c r="A231" s="58" t="s">
        <v>270</v>
      </c>
      <c r="B231" s="87">
        <v>0.78870864183245926</v>
      </c>
      <c r="C231" s="60" t="s">
        <v>20</v>
      </c>
      <c r="D231" s="61"/>
      <c r="E231" s="61"/>
      <c r="F231" s="61"/>
      <c r="G231" s="61" t="s">
        <v>20</v>
      </c>
      <c r="H231" s="61"/>
      <c r="I231" s="61"/>
      <c r="J231" s="62" t="s">
        <v>20</v>
      </c>
      <c r="K231" s="60"/>
      <c r="L231" s="61"/>
      <c r="M231" s="61"/>
      <c r="N231" s="61"/>
      <c r="O231" s="61"/>
      <c r="P231" s="61"/>
      <c r="Q231" s="59"/>
      <c r="R231" s="101"/>
      <c r="S231" s="91" t="s">
        <v>20</v>
      </c>
    </row>
    <row r="232" spans="1:19" ht="15.75" x14ac:dyDescent="0.25">
      <c r="A232" s="58" t="s">
        <v>265</v>
      </c>
      <c r="B232" s="87">
        <v>1.0286812248097128</v>
      </c>
      <c r="C232" s="60"/>
      <c r="D232" s="61"/>
      <c r="E232" s="61"/>
      <c r="F232" s="61"/>
      <c r="G232" s="61"/>
      <c r="H232" s="61"/>
      <c r="I232" s="61"/>
      <c r="J232" s="62"/>
      <c r="K232" s="60" t="s">
        <v>20</v>
      </c>
      <c r="L232" s="61"/>
      <c r="M232" s="61"/>
      <c r="N232" s="61"/>
      <c r="O232" s="61" t="s">
        <v>20</v>
      </c>
      <c r="P232" s="61"/>
      <c r="Q232" s="59" t="s">
        <v>20</v>
      </c>
      <c r="R232" s="101"/>
      <c r="S232" s="91" t="s">
        <v>20</v>
      </c>
    </row>
    <row r="233" spans="1:19" ht="15.75" x14ac:dyDescent="0.25">
      <c r="A233" s="58" t="s">
        <v>272</v>
      </c>
      <c r="B233" s="87">
        <v>1.9003037824451341</v>
      </c>
      <c r="C233" s="60" t="s">
        <v>20</v>
      </c>
      <c r="D233" s="61" t="s">
        <v>20</v>
      </c>
      <c r="E233" s="61"/>
      <c r="F233" s="61" t="s">
        <v>20</v>
      </c>
      <c r="G233" s="61"/>
      <c r="H233" s="61"/>
      <c r="I233" s="61"/>
      <c r="J233" s="62"/>
      <c r="K233" s="60"/>
      <c r="L233" s="61"/>
      <c r="M233" s="61"/>
      <c r="N233" s="61"/>
      <c r="O233" s="61"/>
      <c r="P233" s="61"/>
      <c r="Q233" s="59"/>
      <c r="R233" s="101"/>
      <c r="S233" s="91"/>
    </row>
    <row r="234" spans="1:19" ht="15.75" x14ac:dyDescent="0.25">
      <c r="A234" s="58" t="s">
        <v>273</v>
      </c>
      <c r="B234" s="87">
        <v>2.6704655268987985E-2</v>
      </c>
      <c r="C234" s="60" t="s">
        <v>20</v>
      </c>
      <c r="D234" s="61" t="s">
        <v>20</v>
      </c>
      <c r="E234" s="61"/>
      <c r="F234" s="61" t="s">
        <v>20</v>
      </c>
      <c r="G234" s="61"/>
      <c r="H234" s="61"/>
      <c r="I234" s="61"/>
      <c r="J234" s="62"/>
      <c r="K234" s="60"/>
      <c r="L234" s="61"/>
      <c r="M234" s="61"/>
      <c r="N234" s="61"/>
      <c r="O234" s="61"/>
      <c r="P234" s="61"/>
      <c r="Q234" s="59"/>
      <c r="R234" s="101"/>
      <c r="S234" s="91" t="s">
        <v>20</v>
      </c>
    </row>
    <row r="235" spans="1:19" ht="15.75" x14ac:dyDescent="0.25">
      <c r="A235" s="58" t="s">
        <v>266</v>
      </c>
      <c r="B235" s="87">
        <v>1.2312912024622413</v>
      </c>
      <c r="C235" s="60"/>
      <c r="D235" s="61"/>
      <c r="E235" s="61"/>
      <c r="F235" s="61"/>
      <c r="G235" s="61"/>
      <c r="H235" s="61"/>
      <c r="I235" s="61"/>
      <c r="J235" s="62"/>
      <c r="K235" s="60" t="s">
        <v>20</v>
      </c>
      <c r="L235" s="61"/>
      <c r="M235" s="61"/>
      <c r="N235" s="61"/>
      <c r="O235" s="61" t="s">
        <v>20</v>
      </c>
      <c r="P235" s="61"/>
      <c r="Q235" s="59" t="s">
        <v>20</v>
      </c>
      <c r="R235" s="101"/>
      <c r="S235" s="91" t="s">
        <v>20</v>
      </c>
    </row>
    <row r="236" spans="1:19" ht="15.75" x14ac:dyDescent="0.25">
      <c r="A236" s="58" t="s">
        <v>281</v>
      </c>
      <c r="B236" s="87">
        <v>7.0519438615976607E-2</v>
      </c>
      <c r="C236" s="60"/>
      <c r="D236" s="61"/>
      <c r="E236" s="61"/>
      <c r="F236" s="61"/>
      <c r="G236" s="61"/>
      <c r="H236" s="61"/>
      <c r="I236" s="61"/>
      <c r="J236" s="62"/>
      <c r="K236" s="60" t="s">
        <v>20</v>
      </c>
      <c r="L236" s="61"/>
      <c r="M236" s="61"/>
      <c r="N236" s="61"/>
      <c r="O236" s="61" t="s">
        <v>20</v>
      </c>
      <c r="P236" s="61"/>
      <c r="Q236" s="59" t="s">
        <v>20</v>
      </c>
      <c r="R236" s="101"/>
      <c r="S236" s="91"/>
    </row>
    <row r="237" spans="1:19" ht="15.75" x14ac:dyDescent="0.25">
      <c r="A237" s="58" t="s">
        <v>282</v>
      </c>
      <c r="B237" s="87">
        <v>3.3852838904217336E-2</v>
      </c>
      <c r="C237" s="60"/>
      <c r="D237" s="61"/>
      <c r="E237" s="61"/>
      <c r="F237" s="61"/>
      <c r="G237" s="61"/>
      <c r="H237" s="61"/>
      <c r="I237" s="61"/>
      <c r="J237" s="62"/>
      <c r="K237" s="60" t="s">
        <v>20</v>
      </c>
      <c r="L237" s="61"/>
      <c r="M237" s="61"/>
      <c r="N237" s="61"/>
      <c r="O237" s="61" t="s">
        <v>20</v>
      </c>
      <c r="P237" s="61"/>
      <c r="Q237" s="59" t="s">
        <v>20</v>
      </c>
      <c r="R237" s="101"/>
      <c r="S237" s="91"/>
    </row>
    <row r="238" spans="1:19" ht="15.75" x14ac:dyDescent="0.25">
      <c r="A238" s="58" t="s">
        <v>276</v>
      </c>
      <c r="B238" s="87">
        <v>0.72436321158391059</v>
      </c>
      <c r="C238" s="60"/>
      <c r="D238" s="61"/>
      <c r="E238" s="61"/>
      <c r="F238" s="61"/>
      <c r="G238" s="61"/>
      <c r="H238" s="61"/>
      <c r="I238" s="61"/>
      <c r="J238" s="62"/>
      <c r="K238" s="60" t="s">
        <v>20</v>
      </c>
      <c r="L238" s="61"/>
      <c r="M238" s="61"/>
      <c r="N238" s="61"/>
      <c r="O238" s="61" t="s">
        <v>20</v>
      </c>
      <c r="P238" s="61" t="s">
        <v>20</v>
      </c>
      <c r="Q238" s="59"/>
      <c r="R238" s="101"/>
      <c r="S238" s="91" t="s">
        <v>20</v>
      </c>
    </row>
    <row r="239" spans="1:19" ht="15.75" x14ac:dyDescent="0.25">
      <c r="A239" s="58" t="s">
        <v>277</v>
      </c>
      <c r="B239" s="87">
        <v>5.3628955883172935</v>
      </c>
      <c r="C239" s="60"/>
      <c r="D239" s="61"/>
      <c r="E239" s="61"/>
      <c r="F239" s="61"/>
      <c r="G239" s="61"/>
      <c r="H239" s="61"/>
      <c r="I239" s="61"/>
      <c r="J239" s="62"/>
      <c r="K239" s="60" t="s">
        <v>20</v>
      </c>
      <c r="L239" s="61"/>
      <c r="M239" s="61"/>
      <c r="N239" s="61"/>
      <c r="O239" s="61" t="s">
        <v>20</v>
      </c>
      <c r="P239" s="61" t="s">
        <v>20</v>
      </c>
      <c r="Q239" s="59"/>
      <c r="R239" s="101"/>
      <c r="S239" s="91" t="s">
        <v>20</v>
      </c>
    </row>
    <row r="240" spans="1:19" ht="15.75" x14ac:dyDescent="0.25">
      <c r="A240" s="58" t="s">
        <v>283</v>
      </c>
      <c r="B240" s="87">
        <v>4.3405020095931356E-2</v>
      </c>
      <c r="C240" s="60" t="s">
        <v>20</v>
      </c>
      <c r="D240" s="61"/>
      <c r="E240" s="61"/>
      <c r="F240" s="61"/>
      <c r="G240" s="61" t="s">
        <v>20</v>
      </c>
      <c r="H240" s="61"/>
      <c r="I240" s="61"/>
      <c r="J240" s="62" t="s">
        <v>20</v>
      </c>
      <c r="K240" s="60"/>
      <c r="L240" s="61"/>
      <c r="M240" s="61"/>
      <c r="N240" s="61"/>
      <c r="O240" s="61"/>
      <c r="P240" s="61"/>
      <c r="Q240" s="59"/>
      <c r="R240" s="101"/>
      <c r="S240" s="91"/>
    </row>
    <row r="241" spans="1:19" ht="15.75" x14ac:dyDescent="0.25">
      <c r="A241" s="58" t="s">
        <v>284</v>
      </c>
      <c r="B241" s="87">
        <v>0.66479272256776811</v>
      </c>
      <c r="C241" s="60" t="s">
        <v>20</v>
      </c>
      <c r="D241" s="61"/>
      <c r="E241" s="61"/>
      <c r="F241" s="61"/>
      <c r="G241" s="61" t="s">
        <v>20</v>
      </c>
      <c r="H241" s="61"/>
      <c r="I241" s="61"/>
      <c r="J241" s="62" t="s">
        <v>20</v>
      </c>
      <c r="K241" s="60"/>
      <c r="L241" s="61"/>
      <c r="M241" s="61"/>
      <c r="N241" s="61"/>
      <c r="O241" s="61"/>
      <c r="P241" s="61"/>
      <c r="Q241" s="59"/>
      <c r="R241" s="101"/>
      <c r="S241" s="91"/>
    </row>
    <row r="242" spans="1:19" ht="15.75" x14ac:dyDescent="0.25">
      <c r="A242" s="58" t="s">
        <v>267</v>
      </c>
      <c r="B242" s="87">
        <v>7.9765506835161051E-2</v>
      </c>
      <c r="C242" s="60"/>
      <c r="D242" s="61"/>
      <c r="E242" s="61"/>
      <c r="F242" s="61"/>
      <c r="G242" s="61"/>
      <c r="H242" s="61"/>
      <c r="I242" s="61"/>
      <c r="J242" s="62"/>
      <c r="K242" s="60" t="s">
        <v>20</v>
      </c>
      <c r="L242" s="61"/>
      <c r="M242" s="61"/>
      <c r="N242" s="61"/>
      <c r="O242" s="61" t="s">
        <v>20</v>
      </c>
      <c r="P242" s="61"/>
      <c r="Q242" s="59" t="s">
        <v>20</v>
      </c>
      <c r="R242" s="101"/>
      <c r="S242" s="91" t="s">
        <v>20</v>
      </c>
    </row>
    <row r="243" spans="1:19" ht="15.75" x14ac:dyDescent="0.25">
      <c r="A243" s="58" t="s">
        <v>274</v>
      </c>
      <c r="B243" s="87">
        <v>0.15187438343211662</v>
      </c>
      <c r="C243" s="60" t="s">
        <v>20</v>
      </c>
      <c r="D243" s="61" t="s">
        <v>20</v>
      </c>
      <c r="E243" s="61"/>
      <c r="F243" s="61" t="s">
        <v>20</v>
      </c>
      <c r="G243" s="61"/>
      <c r="H243" s="61"/>
      <c r="I243" s="61"/>
      <c r="J243" s="62"/>
      <c r="K243" s="60"/>
      <c r="L243" s="61"/>
      <c r="M243" s="61"/>
      <c r="N243" s="61"/>
      <c r="O243" s="61"/>
      <c r="P243" s="61"/>
      <c r="Q243" s="59"/>
      <c r="R243" s="101"/>
      <c r="S243" s="91" t="s">
        <v>20</v>
      </c>
    </row>
    <row r="244" spans="1:19" ht="15.75" x14ac:dyDescent="0.25">
      <c r="A244" s="58" t="s">
        <v>279</v>
      </c>
      <c r="B244" s="87">
        <v>0.28192248235885464</v>
      </c>
      <c r="C244" s="60" t="s">
        <v>20</v>
      </c>
      <c r="D244" s="61" t="s">
        <v>20</v>
      </c>
      <c r="E244" s="61"/>
      <c r="F244" s="61" t="s">
        <v>20</v>
      </c>
      <c r="G244" s="61"/>
      <c r="H244" s="61"/>
      <c r="I244" s="61"/>
      <c r="J244" s="62"/>
      <c r="K244" s="60"/>
      <c r="L244" s="61"/>
      <c r="M244" s="61"/>
      <c r="N244" s="61"/>
      <c r="O244" s="61"/>
      <c r="P244" s="61"/>
      <c r="Q244" s="59"/>
      <c r="R244" s="101"/>
      <c r="S244" s="91"/>
    </row>
    <row r="245" spans="1:19" ht="15.75" x14ac:dyDescent="0.25">
      <c r="A245" s="58" t="s">
        <v>280</v>
      </c>
      <c r="B245" s="87">
        <v>0.11128974014985653</v>
      </c>
      <c r="C245" s="60" t="s">
        <v>20</v>
      </c>
      <c r="D245" s="61" t="s">
        <v>20</v>
      </c>
      <c r="E245" s="61"/>
      <c r="F245" s="61" t="s">
        <v>20</v>
      </c>
      <c r="G245" s="61"/>
      <c r="H245" s="61"/>
      <c r="I245" s="61"/>
      <c r="J245" s="62"/>
      <c r="K245" s="60"/>
      <c r="L245" s="61"/>
      <c r="M245" s="61"/>
      <c r="N245" s="61"/>
      <c r="O245" s="61"/>
      <c r="P245" s="61"/>
      <c r="Q245" s="59"/>
      <c r="R245" s="101"/>
      <c r="S245" s="91"/>
    </row>
    <row r="246" spans="1:19" ht="15.75" x14ac:dyDescent="0.25">
      <c r="A246" s="58" t="s">
        <v>285</v>
      </c>
      <c r="B246" s="87">
        <v>6.3063149243499983E-2</v>
      </c>
      <c r="C246" s="60" t="s">
        <v>20</v>
      </c>
      <c r="D246" s="61"/>
      <c r="E246" s="61"/>
      <c r="F246" s="61"/>
      <c r="G246" s="61" t="s">
        <v>20</v>
      </c>
      <c r="H246" s="61"/>
      <c r="I246" s="61"/>
      <c r="J246" s="62" t="s">
        <v>20</v>
      </c>
      <c r="K246" s="60"/>
      <c r="L246" s="61"/>
      <c r="M246" s="61"/>
      <c r="N246" s="61"/>
      <c r="O246" s="61"/>
      <c r="P246" s="61"/>
      <c r="Q246" s="59"/>
      <c r="R246" s="101"/>
      <c r="S246" s="91"/>
    </row>
    <row r="247" spans="1:19" ht="15.75" x14ac:dyDescent="0.25">
      <c r="A247" s="58" t="s">
        <v>268</v>
      </c>
      <c r="B247" s="87">
        <v>0.66471338544919656</v>
      </c>
      <c r="C247" s="60"/>
      <c r="D247" s="61"/>
      <c r="E247" s="61"/>
      <c r="F247" s="61"/>
      <c r="G247" s="61"/>
      <c r="H247" s="61"/>
      <c r="I247" s="61"/>
      <c r="J247" s="62"/>
      <c r="K247" s="60" t="s">
        <v>20</v>
      </c>
      <c r="L247" s="61"/>
      <c r="M247" s="61"/>
      <c r="N247" s="61"/>
      <c r="O247" s="61" t="s">
        <v>20</v>
      </c>
      <c r="P247" s="61"/>
      <c r="Q247" s="59" t="s">
        <v>20</v>
      </c>
      <c r="R247" s="101"/>
      <c r="S247" s="91" t="s">
        <v>20</v>
      </c>
    </row>
    <row r="248" spans="1:19" ht="15.75" x14ac:dyDescent="0.25">
      <c r="A248" s="58" t="s">
        <v>287</v>
      </c>
      <c r="B248" s="87">
        <v>0.1313778079303918</v>
      </c>
      <c r="C248" s="60"/>
      <c r="D248" s="61"/>
      <c r="E248" s="61"/>
      <c r="F248" s="61"/>
      <c r="G248" s="61"/>
      <c r="H248" s="61"/>
      <c r="I248" s="61"/>
      <c r="J248" s="62"/>
      <c r="K248" s="60" t="s">
        <v>20</v>
      </c>
      <c r="L248" s="61"/>
      <c r="M248" s="61"/>
      <c r="N248" s="61"/>
      <c r="O248" s="61" t="s">
        <v>20</v>
      </c>
      <c r="P248" s="61"/>
      <c r="Q248" s="59" t="s">
        <v>20</v>
      </c>
      <c r="R248" s="101"/>
      <c r="S248" s="91"/>
    </row>
    <row r="249" spans="1:19" ht="15.75" x14ac:dyDescent="0.25">
      <c r="A249" s="58" t="s">
        <v>271</v>
      </c>
      <c r="B249" s="87">
        <v>0.22496037075769457</v>
      </c>
      <c r="C249" s="60" t="s">
        <v>20</v>
      </c>
      <c r="D249" s="61"/>
      <c r="E249" s="61"/>
      <c r="F249" s="61"/>
      <c r="G249" s="61" t="s">
        <v>20</v>
      </c>
      <c r="H249" s="61"/>
      <c r="I249" s="61"/>
      <c r="J249" s="62" t="s">
        <v>20</v>
      </c>
      <c r="K249" s="60"/>
      <c r="L249" s="61"/>
      <c r="M249" s="61"/>
      <c r="N249" s="61"/>
      <c r="O249" s="61"/>
      <c r="P249" s="61"/>
      <c r="Q249" s="59"/>
      <c r="R249" s="101"/>
      <c r="S249" s="91"/>
    </row>
    <row r="250" spans="1:19" ht="15.75" x14ac:dyDescent="0.25">
      <c r="A250" s="58" t="s">
        <v>269</v>
      </c>
      <c r="B250" s="87">
        <v>3.8142510065761755E-2</v>
      </c>
      <c r="C250" s="60" t="s">
        <v>20</v>
      </c>
      <c r="D250" s="61"/>
      <c r="E250" s="61"/>
      <c r="F250" s="61"/>
      <c r="G250" s="61" t="s">
        <v>20</v>
      </c>
      <c r="H250" s="61"/>
      <c r="I250" s="61"/>
      <c r="J250" s="62" t="s">
        <v>20</v>
      </c>
      <c r="K250" s="60"/>
      <c r="L250" s="61"/>
      <c r="M250" s="61"/>
      <c r="N250" s="61"/>
      <c r="O250" s="61"/>
      <c r="P250" s="61"/>
      <c r="Q250" s="59"/>
      <c r="R250" s="101"/>
      <c r="S250" s="91"/>
    </row>
    <row r="251" spans="1:19" ht="15.75" x14ac:dyDescent="0.25">
      <c r="A251" s="75" t="s">
        <v>334</v>
      </c>
      <c r="B251" s="69">
        <f>+SUM(B252:B257)</f>
        <v>3.1348292390808452</v>
      </c>
      <c r="C251" s="70"/>
      <c r="D251" s="71"/>
      <c r="E251" s="71"/>
      <c r="F251" s="71"/>
      <c r="G251" s="71"/>
      <c r="H251" s="71"/>
      <c r="I251" s="71"/>
      <c r="J251" s="72"/>
      <c r="K251" s="73"/>
      <c r="L251" s="71"/>
      <c r="M251" s="71"/>
      <c r="N251" s="71"/>
      <c r="O251" s="71"/>
      <c r="P251" s="71"/>
      <c r="Q251" s="74"/>
      <c r="R251" s="102"/>
      <c r="S251" s="93"/>
    </row>
    <row r="252" spans="1:19" ht="15.75" x14ac:dyDescent="0.25">
      <c r="A252" s="58" t="s">
        <v>192</v>
      </c>
      <c r="B252" s="87">
        <v>0.3489524350406451</v>
      </c>
      <c r="C252" s="60" t="s">
        <v>20</v>
      </c>
      <c r="D252" s="61" t="s">
        <v>20</v>
      </c>
      <c r="E252" s="61"/>
      <c r="F252" s="61" t="s">
        <v>20</v>
      </c>
      <c r="G252" s="61"/>
      <c r="H252" s="61"/>
      <c r="I252" s="61"/>
      <c r="J252" s="62"/>
      <c r="K252" s="60"/>
      <c r="L252" s="61"/>
      <c r="M252" s="61"/>
      <c r="N252" s="61"/>
      <c r="O252" s="61"/>
      <c r="P252" s="61"/>
      <c r="Q252" s="59"/>
      <c r="R252" s="101"/>
      <c r="S252" s="91"/>
    </row>
    <row r="253" spans="1:19" ht="15.75" x14ac:dyDescent="0.25">
      <c r="A253" s="58" t="s">
        <v>323</v>
      </c>
      <c r="B253" s="87">
        <v>1.5776227182201542E-2</v>
      </c>
      <c r="C253" s="60" t="s">
        <v>20</v>
      </c>
      <c r="D253" s="61"/>
      <c r="E253" s="61"/>
      <c r="F253" s="61"/>
      <c r="G253" s="61" t="s">
        <v>20</v>
      </c>
      <c r="H253" s="61"/>
      <c r="I253" s="61"/>
      <c r="J253" s="62" t="s">
        <v>20</v>
      </c>
      <c r="K253" s="60"/>
      <c r="L253" s="61"/>
      <c r="M253" s="61"/>
      <c r="N253" s="61"/>
      <c r="O253" s="61"/>
      <c r="P253" s="61"/>
      <c r="Q253" s="59"/>
      <c r="R253" s="101"/>
      <c r="S253" s="91"/>
    </row>
    <row r="254" spans="1:19" ht="15.75" x14ac:dyDescent="0.25">
      <c r="A254" s="58" t="s">
        <v>305</v>
      </c>
      <c r="B254" s="87">
        <v>1.0876062742292245</v>
      </c>
      <c r="C254" s="60" t="s">
        <v>20</v>
      </c>
      <c r="D254" s="61"/>
      <c r="E254" s="61"/>
      <c r="F254" s="61"/>
      <c r="G254" s="61" t="s">
        <v>20</v>
      </c>
      <c r="H254" s="61"/>
      <c r="I254" s="61"/>
      <c r="J254" s="62" t="s">
        <v>20</v>
      </c>
      <c r="K254" s="60"/>
      <c r="L254" s="61"/>
      <c r="M254" s="61"/>
      <c r="N254" s="61"/>
      <c r="O254" s="61"/>
      <c r="P254" s="61"/>
      <c r="Q254" s="59"/>
      <c r="R254" s="101"/>
      <c r="S254" s="91"/>
    </row>
    <row r="255" spans="1:19" s="4" customFormat="1" ht="15.75" x14ac:dyDescent="0.25">
      <c r="A255" s="58" t="s">
        <v>306</v>
      </c>
      <c r="B255" s="87">
        <v>0.11682798315711541</v>
      </c>
      <c r="C255" s="60" t="s">
        <v>20</v>
      </c>
      <c r="D255" s="61"/>
      <c r="E255" s="61"/>
      <c r="F255" s="61"/>
      <c r="G255" s="61" t="s">
        <v>20</v>
      </c>
      <c r="H255" s="61"/>
      <c r="I255" s="61"/>
      <c r="J255" s="62" t="s">
        <v>20</v>
      </c>
      <c r="K255" s="60"/>
      <c r="L255" s="61"/>
      <c r="M255" s="61"/>
      <c r="N255" s="61"/>
      <c r="O255" s="61"/>
      <c r="P255" s="61"/>
      <c r="Q255" s="59"/>
      <c r="R255" s="101"/>
      <c r="S255" s="91"/>
    </row>
    <row r="256" spans="1:19" ht="15.75" x14ac:dyDescent="0.25">
      <c r="A256" s="58" t="s">
        <v>177</v>
      </c>
      <c r="B256" s="87">
        <v>1.2822193236117523</v>
      </c>
      <c r="C256" s="60" t="s">
        <v>20</v>
      </c>
      <c r="D256" s="61"/>
      <c r="E256" s="61"/>
      <c r="F256" s="61"/>
      <c r="G256" s="61" t="s">
        <v>20</v>
      </c>
      <c r="H256" s="61"/>
      <c r="I256" s="61"/>
      <c r="J256" s="62" t="s">
        <v>20</v>
      </c>
      <c r="K256" s="60"/>
      <c r="L256" s="61"/>
      <c r="M256" s="61"/>
      <c r="N256" s="61"/>
      <c r="O256" s="61"/>
      <c r="P256" s="61"/>
      <c r="Q256" s="59"/>
      <c r="R256" s="101"/>
      <c r="S256" s="91" t="s">
        <v>20</v>
      </c>
    </row>
    <row r="257" spans="1:19" ht="15.75" x14ac:dyDescent="0.25">
      <c r="A257" s="58" t="s">
        <v>178</v>
      </c>
      <c r="B257" s="87">
        <v>0.28344699585990618</v>
      </c>
      <c r="C257" s="60" t="s">
        <v>20</v>
      </c>
      <c r="D257" s="61"/>
      <c r="E257" s="61"/>
      <c r="F257" s="61"/>
      <c r="G257" s="61" t="s">
        <v>20</v>
      </c>
      <c r="H257" s="61"/>
      <c r="I257" s="61"/>
      <c r="J257" s="62" t="s">
        <v>20</v>
      </c>
      <c r="K257" s="60"/>
      <c r="L257" s="61"/>
      <c r="M257" s="61"/>
      <c r="N257" s="61"/>
      <c r="O257" s="61"/>
      <c r="P257" s="61"/>
      <c r="Q257" s="59"/>
      <c r="R257" s="101"/>
      <c r="S257" s="91" t="s">
        <v>20</v>
      </c>
    </row>
    <row r="258" spans="1:19" ht="15.75" x14ac:dyDescent="0.25">
      <c r="A258" s="75" t="s">
        <v>335</v>
      </c>
      <c r="B258" s="69">
        <f>+SUM(B259:B281)</f>
        <v>4.870930983405354</v>
      </c>
      <c r="C258" s="70"/>
      <c r="D258" s="71"/>
      <c r="E258" s="71"/>
      <c r="F258" s="71"/>
      <c r="G258" s="71"/>
      <c r="H258" s="71"/>
      <c r="I258" s="71"/>
      <c r="J258" s="72"/>
      <c r="K258" s="73"/>
      <c r="L258" s="71"/>
      <c r="M258" s="71"/>
      <c r="N258" s="71"/>
      <c r="O258" s="71"/>
      <c r="P258" s="71"/>
      <c r="Q258" s="74"/>
      <c r="R258" s="102"/>
      <c r="S258" s="93"/>
    </row>
    <row r="259" spans="1:19" ht="15.75" x14ac:dyDescent="0.25">
      <c r="A259" s="58" t="s">
        <v>311</v>
      </c>
      <c r="B259" s="87">
        <v>0.56101319733294275</v>
      </c>
      <c r="C259" s="60" t="s">
        <v>20</v>
      </c>
      <c r="D259" s="61" t="s">
        <v>20</v>
      </c>
      <c r="E259" s="61"/>
      <c r="F259" s="61" t="s">
        <v>20</v>
      </c>
      <c r="G259" s="61"/>
      <c r="H259" s="61"/>
      <c r="I259" s="61"/>
      <c r="J259" s="62"/>
      <c r="K259" s="60"/>
      <c r="L259" s="61"/>
      <c r="M259" s="61"/>
      <c r="N259" s="61"/>
      <c r="O259" s="61"/>
      <c r="P259" s="61"/>
      <c r="Q259" s="59"/>
      <c r="R259" s="101"/>
      <c r="S259" s="91"/>
    </row>
    <row r="260" spans="1:19" ht="15.75" x14ac:dyDescent="0.25">
      <c r="A260" s="58" t="s">
        <v>312</v>
      </c>
      <c r="B260" s="87">
        <v>4.8106819811073336E-2</v>
      </c>
      <c r="C260" s="60" t="s">
        <v>20</v>
      </c>
      <c r="D260" s="61" t="s">
        <v>20</v>
      </c>
      <c r="E260" s="61"/>
      <c r="F260" s="61" t="s">
        <v>20</v>
      </c>
      <c r="G260" s="61"/>
      <c r="H260" s="61"/>
      <c r="I260" s="61"/>
      <c r="J260" s="62"/>
      <c r="K260" s="60"/>
      <c r="L260" s="61"/>
      <c r="M260" s="61"/>
      <c r="N260" s="61"/>
      <c r="O260" s="61"/>
      <c r="P260" s="61"/>
      <c r="Q260" s="59"/>
      <c r="R260" s="101"/>
      <c r="S260" s="91"/>
    </row>
    <row r="261" spans="1:19" ht="15.75" x14ac:dyDescent="0.25">
      <c r="A261" s="58" t="s">
        <v>302</v>
      </c>
      <c r="B261" s="87">
        <v>0.17557738826958316</v>
      </c>
      <c r="C261" s="60" t="s">
        <v>20</v>
      </c>
      <c r="D261" s="61"/>
      <c r="E261" s="61"/>
      <c r="F261" s="61"/>
      <c r="G261" s="61" t="s">
        <v>20</v>
      </c>
      <c r="H261" s="61"/>
      <c r="I261" s="61"/>
      <c r="J261" s="62" t="s">
        <v>20</v>
      </c>
      <c r="K261" s="60"/>
      <c r="L261" s="61"/>
      <c r="M261" s="61"/>
      <c r="N261" s="61"/>
      <c r="O261" s="61"/>
      <c r="P261" s="61"/>
      <c r="Q261" s="59"/>
      <c r="R261" s="101"/>
      <c r="S261" s="91" t="s">
        <v>20</v>
      </c>
    </row>
    <row r="262" spans="1:19" ht="15.75" x14ac:dyDescent="0.25">
      <c r="A262" s="58" t="s">
        <v>303</v>
      </c>
      <c r="B262" s="87">
        <v>0.19226262565788141</v>
      </c>
      <c r="C262" s="60" t="s">
        <v>20</v>
      </c>
      <c r="D262" s="61"/>
      <c r="E262" s="61"/>
      <c r="F262" s="61"/>
      <c r="G262" s="61" t="s">
        <v>20</v>
      </c>
      <c r="H262" s="61"/>
      <c r="I262" s="61"/>
      <c r="J262" s="62" t="s">
        <v>20</v>
      </c>
      <c r="K262" s="60"/>
      <c r="L262" s="61"/>
      <c r="M262" s="61"/>
      <c r="N262" s="61"/>
      <c r="O262" s="61"/>
      <c r="P262" s="61"/>
      <c r="Q262" s="59"/>
      <c r="R262" s="101"/>
      <c r="S262" s="91"/>
    </row>
    <row r="263" spans="1:19" ht="15.75" x14ac:dyDescent="0.25">
      <c r="A263" s="58" t="s">
        <v>199</v>
      </c>
      <c r="B263" s="87">
        <v>0.28917331243322703</v>
      </c>
      <c r="C263" s="60" t="s">
        <v>20</v>
      </c>
      <c r="D263" s="61" t="s">
        <v>20</v>
      </c>
      <c r="E263" s="61"/>
      <c r="F263" s="61" t="s">
        <v>20</v>
      </c>
      <c r="G263" s="61"/>
      <c r="H263" s="61"/>
      <c r="I263" s="61"/>
      <c r="J263" s="62"/>
      <c r="K263" s="60"/>
      <c r="L263" s="61"/>
      <c r="M263" s="61"/>
      <c r="N263" s="61"/>
      <c r="O263" s="61"/>
      <c r="P263" s="61"/>
      <c r="Q263" s="59"/>
      <c r="R263" s="101"/>
      <c r="S263" s="91"/>
    </row>
    <row r="264" spans="1:19" ht="15.75" x14ac:dyDescent="0.25">
      <c r="A264" s="58" t="s">
        <v>200</v>
      </c>
      <c r="B264" s="87">
        <v>0.11959133639014263</v>
      </c>
      <c r="C264" s="60" t="s">
        <v>20</v>
      </c>
      <c r="D264" s="61" t="s">
        <v>20</v>
      </c>
      <c r="E264" s="61"/>
      <c r="F264" s="61" t="s">
        <v>20</v>
      </c>
      <c r="G264" s="61"/>
      <c r="H264" s="61"/>
      <c r="I264" s="61"/>
      <c r="J264" s="62"/>
      <c r="K264" s="60"/>
      <c r="L264" s="61"/>
      <c r="M264" s="61"/>
      <c r="N264" s="61"/>
      <c r="O264" s="61"/>
      <c r="P264" s="61"/>
      <c r="Q264" s="59"/>
      <c r="R264" s="101"/>
      <c r="S264" s="91"/>
    </row>
    <row r="265" spans="1:19" ht="15.75" x14ac:dyDescent="0.25">
      <c r="A265" s="58" t="s">
        <v>313</v>
      </c>
      <c r="B265" s="87">
        <v>5.8095858647163164E-2</v>
      </c>
      <c r="C265" s="60" t="s">
        <v>20</v>
      </c>
      <c r="D265" s="61" t="s">
        <v>20</v>
      </c>
      <c r="E265" s="61"/>
      <c r="F265" s="61" t="s">
        <v>20</v>
      </c>
      <c r="G265" s="61"/>
      <c r="H265" s="61"/>
      <c r="I265" s="61"/>
      <c r="J265" s="62"/>
      <c r="K265" s="60"/>
      <c r="L265" s="61"/>
      <c r="M265" s="61"/>
      <c r="N265" s="61"/>
      <c r="O265" s="61"/>
      <c r="P265" s="61"/>
      <c r="Q265" s="59"/>
      <c r="R265" s="101"/>
      <c r="S265" s="91"/>
    </row>
    <row r="266" spans="1:19" ht="15.75" x14ac:dyDescent="0.25">
      <c r="A266" s="58" t="s">
        <v>314</v>
      </c>
      <c r="B266" s="87">
        <v>7.6317004235263775E-2</v>
      </c>
      <c r="C266" s="60" t="s">
        <v>20</v>
      </c>
      <c r="D266" s="61" t="s">
        <v>20</v>
      </c>
      <c r="E266" s="61"/>
      <c r="F266" s="61" t="s">
        <v>20</v>
      </c>
      <c r="G266" s="61"/>
      <c r="H266" s="61"/>
      <c r="I266" s="61"/>
      <c r="J266" s="62"/>
      <c r="K266" s="60"/>
      <c r="L266" s="61"/>
      <c r="M266" s="61"/>
      <c r="N266" s="61"/>
      <c r="O266" s="61"/>
      <c r="P266" s="61"/>
      <c r="Q266" s="59"/>
      <c r="R266" s="101"/>
      <c r="S266" s="91"/>
    </row>
    <row r="267" spans="1:19" ht="15.75" x14ac:dyDescent="0.25">
      <c r="A267" s="58" t="s">
        <v>315</v>
      </c>
      <c r="B267" s="87">
        <v>0.25994896608539958</v>
      </c>
      <c r="C267" s="60" t="s">
        <v>20</v>
      </c>
      <c r="D267" s="61" t="s">
        <v>20</v>
      </c>
      <c r="E267" s="61"/>
      <c r="F267" s="61" t="s">
        <v>20</v>
      </c>
      <c r="G267" s="61"/>
      <c r="H267" s="61"/>
      <c r="I267" s="61"/>
      <c r="J267" s="62"/>
      <c r="K267" s="60"/>
      <c r="L267" s="61"/>
      <c r="M267" s="61"/>
      <c r="N267" s="61"/>
      <c r="O267" s="61"/>
      <c r="P267" s="61"/>
      <c r="Q267" s="59"/>
      <c r="R267" s="101"/>
      <c r="S267" s="91"/>
    </row>
    <row r="268" spans="1:19" ht="15.75" x14ac:dyDescent="0.25">
      <c r="A268" s="58" t="s">
        <v>296</v>
      </c>
      <c r="B268" s="87">
        <v>0.11137545798400018</v>
      </c>
      <c r="C268" s="60" t="s">
        <v>20</v>
      </c>
      <c r="D268" s="61" t="s">
        <v>20</v>
      </c>
      <c r="E268" s="61"/>
      <c r="F268" s="61" t="s">
        <v>20</v>
      </c>
      <c r="G268" s="61"/>
      <c r="H268" s="61"/>
      <c r="I268" s="61"/>
      <c r="J268" s="62"/>
      <c r="K268" s="60"/>
      <c r="L268" s="61"/>
      <c r="M268" s="61"/>
      <c r="N268" s="61"/>
      <c r="O268" s="61"/>
      <c r="P268" s="61"/>
      <c r="Q268" s="59"/>
      <c r="R268" s="101"/>
      <c r="S268" s="91"/>
    </row>
    <row r="269" spans="1:19" ht="15.75" x14ac:dyDescent="0.25">
      <c r="A269" s="58" t="s">
        <v>298</v>
      </c>
      <c r="B269" s="87">
        <v>0.55065419645297387</v>
      </c>
      <c r="C269" s="60" t="s">
        <v>20</v>
      </c>
      <c r="D269" s="61" t="s">
        <v>20</v>
      </c>
      <c r="E269" s="61"/>
      <c r="F269" s="61" t="s">
        <v>20</v>
      </c>
      <c r="G269" s="61"/>
      <c r="H269" s="61"/>
      <c r="I269" s="61"/>
      <c r="J269" s="62"/>
      <c r="K269" s="60"/>
      <c r="L269" s="61"/>
      <c r="M269" s="61"/>
      <c r="N269" s="61"/>
      <c r="O269" s="61"/>
      <c r="P269" s="61"/>
      <c r="Q269" s="59"/>
      <c r="R269" s="101"/>
      <c r="S269" s="91" t="s">
        <v>20</v>
      </c>
    </row>
    <row r="270" spans="1:19" ht="15.75" x14ac:dyDescent="0.25">
      <c r="A270" s="58" t="s">
        <v>316</v>
      </c>
      <c r="B270" s="87">
        <v>8.7681583605768817E-2</v>
      </c>
      <c r="C270" s="60" t="s">
        <v>20</v>
      </c>
      <c r="D270" s="61" t="s">
        <v>20</v>
      </c>
      <c r="E270" s="61"/>
      <c r="F270" s="61" t="s">
        <v>20</v>
      </c>
      <c r="G270" s="61"/>
      <c r="H270" s="61"/>
      <c r="I270" s="61"/>
      <c r="J270" s="62"/>
      <c r="K270" s="60"/>
      <c r="L270" s="61"/>
      <c r="M270" s="61"/>
      <c r="N270" s="61"/>
      <c r="O270" s="61"/>
      <c r="P270" s="61"/>
      <c r="Q270" s="59"/>
      <c r="R270" s="101"/>
      <c r="S270" s="91"/>
    </row>
    <row r="271" spans="1:19" ht="15.75" x14ac:dyDescent="0.25">
      <c r="A271" s="58" t="s">
        <v>297</v>
      </c>
      <c r="B271" s="87">
        <v>8.089534874337044E-2</v>
      </c>
      <c r="C271" s="60" t="s">
        <v>20</v>
      </c>
      <c r="D271" s="61" t="s">
        <v>20</v>
      </c>
      <c r="E271" s="61"/>
      <c r="F271" s="61" t="s">
        <v>20</v>
      </c>
      <c r="G271" s="61"/>
      <c r="H271" s="61"/>
      <c r="I271" s="61"/>
      <c r="J271" s="62"/>
      <c r="K271" s="60"/>
      <c r="L271" s="61"/>
      <c r="M271" s="61"/>
      <c r="N271" s="61"/>
      <c r="O271" s="61"/>
      <c r="P271" s="61"/>
      <c r="Q271" s="59"/>
      <c r="R271" s="101"/>
      <c r="S271" s="91"/>
    </row>
    <row r="272" spans="1:19" ht="15.75" x14ac:dyDescent="0.25">
      <c r="A272" s="58" t="s">
        <v>304</v>
      </c>
      <c r="B272" s="87">
        <v>0.66193518955274278</v>
      </c>
      <c r="C272" s="60" t="s">
        <v>20</v>
      </c>
      <c r="D272" s="61"/>
      <c r="E272" s="61"/>
      <c r="F272" s="61"/>
      <c r="G272" s="61" t="s">
        <v>20</v>
      </c>
      <c r="H272" s="61"/>
      <c r="I272" s="61"/>
      <c r="J272" s="62" t="s">
        <v>20</v>
      </c>
      <c r="K272" s="60"/>
      <c r="L272" s="61"/>
      <c r="M272" s="61"/>
      <c r="N272" s="61"/>
      <c r="O272" s="61"/>
      <c r="P272" s="61"/>
      <c r="Q272" s="59"/>
      <c r="R272" s="101"/>
      <c r="S272" s="91"/>
    </row>
    <row r="273" spans="1:19" ht="15.75" x14ac:dyDescent="0.25">
      <c r="A273" s="58" t="s">
        <v>317</v>
      </c>
      <c r="B273" s="87">
        <v>6.7976710575701524E-2</v>
      </c>
      <c r="C273" s="60" t="s">
        <v>20</v>
      </c>
      <c r="D273" s="61" t="s">
        <v>20</v>
      </c>
      <c r="E273" s="61"/>
      <c r="F273" s="61" t="s">
        <v>20</v>
      </c>
      <c r="G273" s="61"/>
      <c r="H273" s="61"/>
      <c r="I273" s="61"/>
      <c r="J273" s="62"/>
      <c r="K273" s="60"/>
      <c r="L273" s="61"/>
      <c r="M273" s="61"/>
      <c r="N273" s="61"/>
      <c r="O273" s="61"/>
      <c r="P273" s="61"/>
      <c r="Q273" s="59"/>
      <c r="R273" s="101"/>
      <c r="S273" s="91"/>
    </row>
    <row r="274" spans="1:19" ht="15.75" x14ac:dyDescent="0.25">
      <c r="A274" s="58" t="s">
        <v>309</v>
      </c>
      <c r="B274" s="87">
        <v>5.0175958572667941E-2</v>
      </c>
      <c r="C274" s="60" t="s">
        <v>20</v>
      </c>
      <c r="D274" s="61" t="s">
        <v>20</v>
      </c>
      <c r="E274" s="61"/>
      <c r="F274" s="61" t="s">
        <v>20</v>
      </c>
      <c r="G274" s="61"/>
      <c r="H274" s="61"/>
      <c r="I274" s="61"/>
      <c r="J274" s="62"/>
      <c r="K274" s="60"/>
      <c r="L274" s="61"/>
      <c r="M274" s="61"/>
      <c r="N274" s="61"/>
      <c r="O274" s="61"/>
      <c r="P274" s="61"/>
      <c r="Q274" s="59"/>
      <c r="R274" s="101"/>
      <c r="S274" s="91"/>
    </row>
    <row r="275" spans="1:19" ht="15.75" x14ac:dyDescent="0.25">
      <c r="A275" s="58" t="s">
        <v>318</v>
      </c>
      <c r="B275" s="87">
        <v>0.10790152409504705</v>
      </c>
      <c r="C275" s="60" t="s">
        <v>20</v>
      </c>
      <c r="D275" s="61" t="s">
        <v>20</v>
      </c>
      <c r="E275" s="61"/>
      <c r="F275" s="61" t="s">
        <v>20</v>
      </c>
      <c r="G275" s="61"/>
      <c r="H275" s="61"/>
      <c r="I275" s="61"/>
      <c r="J275" s="62"/>
      <c r="K275" s="60"/>
      <c r="L275" s="61"/>
      <c r="M275" s="61"/>
      <c r="N275" s="61"/>
      <c r="O275" s="61"/>
      <c r="P275" s="61"/>
      <c r="Q275" s="59"/>
      <c r="R275" s="101"/>
      <c r="S275" s="91"/>
    </row>
    <row r="276" spans="1:19" ht="15.75" x14ac:dyDescent="0.25">
      <c r="A276" s="58" t="s">
        <v>201</v>
      </c>
      <c r="B276" s="87">
        <v>1.9238906451822423E-2</v>
      </c>
      <c r="C276" s="60" t="s">
        <v>20</v>
      </c>
      <c r="D276" s="61" t="s">
        <v>20</v>
      </c>
      <c r="E276" s="61"/>
      <c r="F276" s="61" t="s">
        <v>20</v>
      </c>
      <c r="G276" s="61"/>
      <c r="H276" s="61"/>
      <c r="I276" s="61"/>
      <c r="J276" s="62"/>
      <c r="K276" s="60"/>
      <c r="L276" s="61"/>
      <c r="M276" s="61"/>
      <c r="N276" s="61"/>
      <c r="O276" s="61"/>
      <c r="P276" s="61"/>
      <c r="Q276" s="59"/>
      <c r="R276" s="101"/>
      <c r="S276" s="91" t="s">
        <v>20</v>
      </c>
    </row>
    <row r="277" spans="1:19" ht="15.75" x14ac:dyDescent="0.25">
      <c r="A277" s="58" t="s">
        <v>310</v>
      </c>
      <c r="B277" s="87">
        <v>2.0076308891048167E-2</v>
      </c>
      <c r="C277" s="60" t="s">
        <v>20</v>
      </c>
      <c r="D277" s="61" t="s">
        <v>20</v>
      </c>
      <c r="E277" s="61"/>
      <c r="F277" s="61" t="s">
        <v>20</v>
      </c>
      <c r="G277" s="61"/>
      <c r="H277" s="61"/>
      <c r="I277" s="61"/>
      <c r="J277" s="62"/>
      <c r="K277" s="60"/>
      <c r="L277" s="61"/>
      <c r="M277" s="61"/>
      <c r="N277" s="61"/>
      <c r="O277" s="61"/>
      <c r="P277" s="61"/>
      <c r="Q277" s="59"/>
      <c r="R277" s="101"/>
      <c r="S277" s="91"/>
    </row>
    <row r="278" spans="1:19" ht="15.75" x14ac:dyDescent="0.25">
      <c r="A278" s="58" t="s">
        <v>307</v>
      </c>
      <c r="B278" s="87">
        <v>0.54041367728926215</v>
      </c>
      <c r="C278" s="60" t="s">
        <v>20</v>
      </c>
      <c r="D278" s="61"/>
      <c r="E278" s="61"/>
      <c r="F278" s="61"/>
      <c r="G278" s="61" t="s">
        <v>20</v>
      </c>
      <c r="H278" s="61"/>
      <c r="I278" s="61"/>
      <c r="J278" s="62" t="s">
        <v>20</v>
      </c>
      <c r="K278" s="60"/>
      <c r="L278" s="61"/>
      <c r="M278" s="61"/>
      <c r="N278" s="61"/>
      <c r="O278" s="61"/>
      <c r="P278" s="61"/>
      <c r="Q278" s="59"/>
      <c r="R278" s="101"/>
      <c r="S278" s="91"/>
    </row>
    <row r="279" spans="1:19" ht="15.75" x14ac:dyDescent="0.25">
      <c r="A279" s="58" t="s">
        <v>308</v>
      </c>
      <c r="B279" s="87">
        <v>7.4185650235494893E-2</v>
      </c>
      <c r="C279" s="60" t="s">
        <v>20</v>
      </c>
      <c r="D279" s="61"/>
      <c r="E279" s="61"/>
      <c r="F279" s="61"/>
      <c r="G279" s="61" t="s">
        <v>20</v>
      </c>
      <c r="H279" s="61"/>
      <c r="I279" s="61"/>
      <c r="J279" s="62" t="s">
        <v>20</v>
      </c>
      <c r="K279" s="60"/>
      <c r="L279" s="61"/>
      <c r="M279" s="61"/>
      <c r="N279" s="61"/>
      <c r="O279" s="61"/>
      <c r="P279" s="61"/>
      <c r="Q279" s="59"/>
      <c r="R279" s="101"/>
      <c r="S279" s="91"/>
    </row>
    <row r="280" spans="1:19" ht="15.75" x14ac:dyDescent="0.25">
      <c r="A280" s="58" t="s">
        <v>300</v>
      </c>
      <c r="B280" s="87">
        <v>0.36342231821275545</v>
      </c>
      <c r="C280" s="60" t="s">
        <v>20</v>
      </c>
      <c r="D280" s="61"/>
      <c r="E280" s="61"/>
      <c r="F280" s="61"/>
      <c r="G280" s="61" t="s">
        <v>20</v>
      </c>
      <c r="H280" s="61"/>
      <c r="I280" s="61"/>
      <c r="J280" s="62" t="s">
        <v>20</v>
      </c>
      <c r="K280" s="60"/>
      <c r="L280" s="61"/>
      <c r="M280" s="61"/>
      <c r="N280" s="61"/>
      <c r="O280" s="61"/>
      <c r="P280" s="61"/>
      <c r="Q280" s="59"/>
      <c r="R280" s="101"/>
      <c r="S280" s="91"/>
    </row>
    <row r="281" spans="1:19" ht="15.75" x14ac:dyDescent="0.25">
      <c r="A281" s="58" t="s">
        <v>202</v>
      </c>
      <c r="B281" s="87">
        <v>0.35491164388002044</v>
      </c>
      <c r="C281" s="60" t="s">
        <v>20</v>
      </c>
      <c r="D281" s="61" t="s">
        <v>20</v>
      </c>
      <c r="E281" s="61"/>
      <c r="F281" s="61" t="s">
        <v>20</v>
      </c>
      <c r="G281" s="61"/>
      <c r="H281" s="61"/>
      <c r="I281" s="61"/>
      <c r="J281" s="62"/>
      <c r="K281" s="60"/>
      <c r="L281" s="61"/>
      <c r="M281" s="61"/>
      <c r="N281" s="61"/>
      <c r="O281" s="61"/>
      <c r="P281" s="61"/>
      <c r="Q281" s="59"/>
      <c r="R281" s="101"/>
      <c r="S281" s="91" t="s">
        <v>20</v>
      </c>
    </row>
    <row r="282" spans="1:19" ht="15.75" x14ac:dyDescent="0.25">
      <c r="A282" s="75" t="s">
        <v>336</v>
      </c>
      <c r="B282" s="69">
        <f>+SUM(B283:B289)</f>
        <v>3.5365860129710667</v>
      </c>
      <c r="C282" s="70"/>
      <c r="D282" s="71"/>
      <c r="E282" s="71"/>
      <c r="F282" s="71"/>
      <c r="G282" s="71"/>
      <c r="H282" s="71"/>
      <c r="I282" s="71"/>
      <c r="J282" s="72"/>
      <c r="K282" s="73"/>
      <c r="L282" s="71"/>
      <c r="M282" s="71"/>
      <c r="N282" s="71"/>
      <c r="O282" s="71"/>
      <c r="P282" s="71"/>
      <c r="Q282" s="74"/>
      <c r="R282" s="102"/>
      <c r="S282" s="93"/>
    </row>
    <row r="283" spans="1:19" ht="15.75" x14ac:dyDescent="0.25">
      <c r="A283" s="58" t="s">
        <v>288</v>
      </c>
      <c r="B283" s="87">
        <v>6.046518633484714E-2</v>
      </c>
      <c r="C283" s="60" t="s">
        <v>20</v>
      </c>
      <c r="D283" s="61"/>
      <c r="E283" s="61"/>
      <c r="F283" s="61"/>
      <c r="G283" s="61" t="s">
        <v>20</v>
      </c>
      <c r="H283" s="61" t="s">
        <v>20</v>
      </c>
      <c r="I283" s="61"/>
      <c r="J283" s="62"/>
      <c r="K283" s="60"/>
      <c r="L283" s="61"/>
      <c r="M283" s="61"/>
      <c r="N283" s="61"/>
      <c r="O283" s="61"/>
      <c r="P283" s="61"/>
      <c r="Q283" s="59"/>
      <c r="R283" s="101"/>
      <c r="S283" s="91"/>
    </row>
    <row r="284" spans="1:19" ht="15.75" x14ac:dyDescent="0.25">
      <c r="A284" s="58" t="s">
        <v>289</v>
      </c>
      <c r="B284" s="87">
        <v>0.20559724146495931</v>
      </c>
      <c r="C284" s="60" t="s">
        <v>20</v>
      </c>
      <c r="D284" s="61"/>
      <c r="E284" s="61"/>
      <c r="F284" s="61"/>
      <c r="G284" s="61" t="s">
        <v>20</v>
      </c>
      <c r="H284" s="61" t="s">
        <v>20</v>
      </c>
      <c r="I284" s="61"/>
      <c r="J284" s="62"/>
      <c r="K284" s="60"/>
      <c r="L284" s="61"/>
      <c r="M284" s="61"/>
      <c r="N284" s="61"/>
      <c r="O284" s="61"/>
      <c r="P284" s="61"/>
      <c r="Q284" s="59"/>
      <c r="R284" s="101"/>
      <c r="S284" s="91"/>
    </row>
    <row r="285" spans="1:19" ht="15.75" x14ac:dyDescent="0.25">
      <c r="A285" s="58" t="s">
        <v>291</v>
      </c>
      <c r="B285" s="87">
        <v>0.28189081941256561</v>
      </c>
      <c r="C285" s="60" t="s">
        <v>20</v>
      </c>
      <c r="D285" s="61"/>
      <c r="E285" s="61"/>
      <c r="F285" s="61"/>
      <c r="G285" s="61" t="s">
        <v>20</v>
      </c>
      <c r="H285" s="61" t="s">
        <v>20</v>
      </c>
      <c r="I285" s="61"/>
      <c r="J285" s="62"/>
      <c r="K285" s="60"/>
      <c r="L285" s="61"/>
      <c r="M285" s="61"/>
      <c r="N285" s="61"/>
      <c r="O285" s="61"/>
      <c r="P285" s="61"/>
      <c r="Q285" s="59"/>
      <c r="R285" s="101"/>
      <c r="S285" s="91"/>
    </row>
    <row r="286" spans="1:19" ht="15.75" x14ac:dyDescent="0.25">
      <c r="A286" s="58" t="s">
        <v>292</v>
      </c>
      <c r="B286" s="87">
        <v>0.60933899900854682</v>
      </c>
      <c r="C286" s="60" t="s">
        <v>20</v>
      </c>
      <c r="D286" s="61"/>
      <c r="E286" s="61"/>
      <c r="F286" s="61"/>
      <c r="G286" s="61" t="s">
        <v>20</v>
      </c>
      <c r="H286" s="61" t="s">
        <v>20</v>
      </c>
      <c r="I286" s="61"/>
      <c r="J286" s="62"/>
      <c r="K286" s="60"/>
      <c r="L286" s="61"/>
      <c r="M286" s="61"/>
      <c r="N286" s="61"/>
      <c r="O286" s="61"/>
      <c r="P286" s="61"/>
      <c r="Q286" s="59"/>
      <c r="R286" s="101"/>
      <c r="S286" s="91"/>
    </row>
    <row r="287" spans="1:19" ht="15.75" x14ac:dyDescent="0.25">
      <c r="A287" s="58" t="s">
        <v>293</v>
      </c>
      <c r="B287" s="87">
        <v>0.58042358936468563</v>
      </c>
      <c r="C287" s="60" t="s">
        <v>20</v>
      </c>
      <c r="D287" s="61"/>
      <c r="E287" s="61"/>
      <c r="F287" s="61"/>
      <c r="G287" s="61" t="s">
        <v>20</v>
      </c>
      <c r="H287" s="61" t="s">
        <v>20</v>
      </c>
      <c r="I287" s="61"/>
      <c r="J287" s="62"/>
      <c r="K287" s="60"/>
      <c r="L287" s="61"/>
      <c r="M287" s="61"/>
      <c r="N287" s="61"/>
      <c r="O287" s="61"/>
      <c r="P287" s="61"/>
      <c r="Q287" s="59"/>
      <c r="R287" s="101"/>
      <c r="S287" s="91"/>
    </row>
    <row r="288" spans="1:19" ht="15.75" x14ac:dyDescent="0.25">
      <c r="A288" s="58" t="s">
        <v>294</v>
      </c>
      <c r="B288" s="87">
        <v>0.28974240310177701</v>
      </c>
      <c r="C288" s="60" t="s">
        <v>20</v>
      </c>
      <c r="D288" s="61"/>
      <c r="E288" s="61"/>
      <c r="F288" s="61"/>
      <c r="G288" s="61" t="s">
        <v>20</v>
      </c>
      <c r="H288" s="61" t="s">
        <v>20</v>
      </c>
      <c r="I288" s="61"/>
      <c r="J288" s="62"/>
      <c r="K288" s="60"/>
      <c r="L288" s="61"/>
      <c r="M288" s="61"/>
      <c r="N288" s="61"/>
      <c r="O288" s="61"/>
      <c r="P288" s="61"/>
      <c r="Q288" s="59"/>
      <c r="R288" s="101"/>
      <c r="S288" s="91"/>
    </row>
    <row r="289" spans="1:19" ht="15.75" x14ac:dyDescent="0.25">
      <c r="A289" s="58" t="s">
        <v>295</v>
      </c>
      <c r="B289" s="87">
        <v>1.5091277742836855</v>
      </c>
      <c r="C289" s="60" t="s">
        <v>20</v>
      </c>
      <c r="D289" s="61"/>
      <c r="E289" s="61"/>
      <c r="F289" s="61"/>
      <c r="G289" s="61" t="s">
        <v>20</v>
      </c>
      <c r="H289" s="61" t="s">
        <v>20</v>
      </c>
      <c r="I289" s="61"/>
      <c r="J289" s="62"/>
      <c r="K289" s="60"/>
      <c r="L289" s="61"/>
      <c r="M289" s="61"/>
      <c r="N289" s="61"/>
      <c r="O289" s="61"/>
      <c r="P289" s="61"/>
      <c r="Q289" s="59"/>
      <c r="R289" s="101"/>
      <c r="S289" s="91"/>
    </row>
    <row r="290" spans="1:19" ht="15.75" x14ac:dyDescent="0.25">
      <c r="A290" s="75" t="s">
        <v>337</v>
      </c>
      <c r="B290" s="69">
        <f>+SUM(B291:B299)</f>
        <v>9.5186649791755897</v>
      </c>
      <c r="C290" s="70"/>
      <c r="D290" s="71"/>
      <c r="E290" s="71"/>
      <c r="F290" s="71"/>
      <c r="G290" s="71"/>
      <c r="H290" s="71"/>
      <c r="I290" s="71"/>
      <c r="J290" s="72"/>
      <c r="K290" s="73"/>
      <c r="L290" s="71"/>
      <c r="M290" s="71"/>
      <c r="N290" s="71"/>
      <c r="O290" s="71"/>
      <c r="P290" s="71"/>
      <c r="Q290" s="74"/>
      <c r="R290" s="102"/>
      <c r="S290" s="93"/>
    </row>
    <row r="291" spans="1:19" ht="15.75" x14ac:dyDescent="0.25">
      <c r="A291" s="58" t="s">
        <v>127</v>
      </c>
      <c r="B291" s="87">
        <v>0.15209290688236726</v>
      </c>
      <c r="C291" s="60" t="s">
        <v>20</v>
      </c>
      <c r="D291" s="61" t="s">
        <v>20</v>
      </c>
      <c r="E291" s="61" t="s">
        <v>20</v>
      </c>
      <c r="F291" s="61"/>
      <c r="G291" s="61"/>
      <c r="H291" s="61"/>
      <c r="I291" s="61"/>
      <c r="J291" s="62"/>
      <c r="K291" s="60"/>
      <c r="L291" s="61"/>
      <c r="M291" s="61"/>
      <c r="N291" s="61"/>
      <c r="O291" s="61"/>
      <c r="P291" s="61"/>
      <c r="Q291" s="59"/>
      <c r="R291" s="101"/>
      <c r="S291" s="91"/>
    </row>
    <row r="292" spans="1:19" ht="15.75" x14ac:dyDescent="0.25">
      <c r="A292" s="58" t="s">
        <v>128</v>
      </c>
      <c r="B292" s="87">
        <v>0.13048462302182043</v>
      </c>
      <c r="C292" s="60" t="s">
        <v>20</v>
      </c>
      <c r="D292" s="61" t="s">
        <v>20</v>
      </c>
      <c r="E292" s="61" t="s">
        <v>20</v>
      </c>
      <c r="F292" s="61"/>
      <c r="G292" s="61"/>
      <c r="H292" s="61"/>
      <c r="I292" s="61"/>
      <c r="J292" s="62"/>
      <c r="K292" s="60"/>
      <c r="L292" s="61"/>
      <c r="M292" s="61"/>
      <c r="N292" s="61"/>
      <c r="O292" s="61"/>
      <c r="P292" s="61"/>
      <c r="Q292" s="59"/>
      <c r="R292" s="101"/>
      <c r="S292" s="91"/>
    </row>
    <row r="293" spans="1:19" ht="15.75" x14ac:dyDescent="0.25">
      <c r="A293" s="58" t="s">
        <v>301</v>
      </c>
      <c r="B293" s="87">
        <v>2.9628921478177372E-2</v>
      </c>
      <c r="C293" s="60" t="s">
        <v>20</v>
      </c>
      <c r="D293" s="61"/>
      <c r="E293" s="61"/>
      <c r="F293" s="61"/>
      <c r="G293" s="61" t="s">
        <v>20</v>
      </c>
      <c r="H293" s="61"/>
      <c r="I293" s="61"/>
      <c r="J293" s="62" t="s">
        <v>20</v>
      </c>
      <c r="K293" s="60"/>
      <c r="L293" s="61"/>
      <c r="M293" s="61"/>
      <c r="N293" s="61"/>
      <c r="O293" s="61"/>
      <c r="P293" s="61"/>
      <c r="Q293" s="59"/>
      <c r="R293" s="101"/>
      <c r="S293" s="91"/>
    </row>
    <row r="294" spans="1:19" ht="15.75" x14ac:dyDescent="0.25">
      <c r="A294" s="58" t="s">
        <v>299</v>
      </c>
      <c r="B294" s="87">
        <v>0.24609486002777303</v>
      </c>
      <c r="C294" s="60" t="s">
        <v>20</v>
      </c>
      <c r="D294" s="61"/>
      <c r="E294" s="61"/>
      <c r="F294" s="61"/>
      <c r="G294" s="61" t="s">
        <v>20</v>
      </c>
      <c r="H294" s="61"/>
      <c r="I294" s="61"/>
      <c r="J294" s="62" t="s">
        <v>20</v>
      </c>
      <c r="K294" s="60"/>
      <c r="L294" s="61"/>
      <c r="M294" s="61"/>
      <c r="N294" s="61"/>
      <c r="O294" s="61"/>
      <c r="P294" s="61"/>
      <c r="Q294" s="59"/>
      <c r="R294" s="101"/>
      <c r="S294" s="91"/>
    </row>
    <row r="295" spans="1:19" ht="15.75" x14ac:dyDescent="0.25">
      <c r="A295" s="58" t="s">
        <v>319</v>
      </c>
      <c r="B295" s="87">
        <v>4.5764971726264774</v>
      </c>
      <c r="C295" s="60" t="s">
        <v>20</v>
      </c>
      <c r="D295" s="61"/>
      <c r="E295" s="61"/>
      <c r="F295" s="61"/>
      <c r="G295" s="61" t="s">
        <v>20</v>
      </c>
      <c r="H295" s="61"/>
      <c r="I295" s="61"/>
      <c r="J295" s="62" t="s">
        <v>20</v>
      </c>
      <c r="K295" s="60"/>
      <c r="L295" s="61"/>
      <c r="M295" s="61"/>
      <c r="N295" s="61"/>
      <c r="O295" s="61"/>
      <c r="P295" s="61"/>
      <c r="Q295" s="59"/>
      <c r="R295" s="101"/>
      <c r="S295" s="91"/>
    </row>
    <row r="296" spans="1:19" ht="15.75" x14ac:dyDescent="0.25">
      <c r="A296" s="58" t="s">
        <v>129</v>
      </c>
      <c r="B296" s="87">
        <v>1.0792685038204055</v>
      </c>
      <c r="C296" s="60" t="s">
        <v>20</v>
      </c>
      <c r="D296" s="61" t="s">
        <v>20</v>
      </c>
      <c r="E296" s="61" t="s">
        <v>20</v>
      </c>
      <c r="F296" s="61"/>
      <c r="G296" s="61"/>
      <c r="H296" s="61"/>
      <c r="I296" s="61"/>
      <c r="J296" s="62"/>
      <c r="K296" s="60"/>
      <c r="L296" s="61"/>
      <c r="M296" s="61"/>
      <c r="N296" s="61"/>
      <c r="O296" s="61"/>
      <c r="P296" s="61"/>
      <c r="Q296" s="59"/>
      <c r="R296" s="101"/>
      <c r="S296" s="91"/>
    </row>
    <row r="297" spans="1:19" ht="15.75" x14ac:dyDescent="0.25">
      <c r="A297" s="58" t="s">
        <v>130</v>
      </c>
      <c r="B297" s="87">
        <v>0.13842511070975949</v>
      </c>
      <c r="C297" s="60" t="s">
        <v>20</v>
      </c>
      <c r="D297" s="61" t="s">
        <v>20</v>
      </c>
      <c r="E297" s="61" t="s">
        <v>20</v>
      </c>
      <c r="F297" s="61"/>
      <c r="G297" s="61"/>
      <c r="H297" s="61"/>
      <c r="I297" s="61"/>
      <c r="J297" s="62"/>
      <c r="K297" s="60"/>
      <c r="L297" s="61"/>
      <c r="M297" s="61"/>
      <c r="N297" s="61"/>
      <c r="O297" s="61"/>
      <c r="P297" s="61"/>
      <c r="Q297" s="59"/>
      <c r="R297" s="101"/>
      <c r="S297" s="91"/>
    </row>
    <row r="298" spans="1:19" ht="15.75" x14ac:dyDescent="0.25">
      <c r="A298" s="58" t="s">
        <v>131</v>
      </c>
      <c r="B298" s="87">
        <v>0.33794516548696107</v>
      </c>
      <c r="C298" s="60" t="s">
        <v>20</v>
      </c>
      <c r="D298" s="61" t="s">
        <v>20</v>
      </c>
      <c r="E298" s="61" t="s">
        <v>20</v>
      </c>
      <c r="F298" s="61"/>
      <c r="G298" s="61"/>
      <c r="H298" s="61"/>
      <c r="I298" s="61"/>
      <c r="J298" s="62"/>
      <c r="K298" s="60"/>
      <c r="L298" s="61"/>
      <c r="M298" s="61"/>
      <c r="N298" s="61"/>
      <c r="O298" s="61"/>
      <c r="P298" s="61"/>
      <c r="Q298" s="59"/>
      <c r="R298" s="101"/>
      <c r="S298" s="91"/>
    </row>
    <row r="299" spans="1:19" ht="15.75" x14ac:dyDescent="0.25">
      <c r="A299" s="58" t="s">
        <v>320</v>
      </c>
      <c r="B299" s="87">
        <v>2.8282277151218476</v>
      </c>
      <c r="C299" s="60" t="s">
        <v>20</v>
      </c>
      <c r="D299" s="61"/>
      <c r="E299" s="61"/>
      <c r="F299" s="61"/>
      <c r="G299" s="61" t="s">
        <v>20</v>
      </c>
      <c r="H299" s="61"/>
      <c r="I299" s="61"/>
      <c r="J299" s="62" t="s">
        <v>20</v>
      </c>
      <c r="K299" s="60"/>
      <c r="L299" s="61"/>
      <c r="M299" s="61"/>
      <c r="N299" s="61"/>
      <c r="O299" s="61"/>
      <c r="P299" s="61"/>
      <c r="Q299" s="59"/>
      <c r="R299" s="101"/>
      <c r="S299" s="91"/>
    </row>
    <row r="300" spans="1:19" ht="15.75" x14ac:dyDescent="0.25">
      <c r="A300" s="75" t="s">
        <v>338</v>
      </c>
      <c r="B300" s="69">
        <f>+SUM(B301:B322)</f>
        <v>4.693363654436296</v>
      </c>
      <c r="C300" s="70"/>
      <c r="D300" s="71"/>
      <c r="E300" s="71"/>
      <c r="F300" s="71"/>
      <c r="G300" s="71"/>
      <c r="H300" s="71"/>
      <c r="I300" s="71"/>
      <c r="J300" s="72"/>
      <c r="K300" s="73"/>
      <c r="L300" s="71"/>
      <c r="M300" s="71"/>
      <c r="N300" s="71"/>
      <c r="O300" s="71"/>
      <c r="P300" s="71"/>
      <c r="Q300" s="74"/>
      <c r="R300" s="102"/>
      <c r="S300" s="93"/>
    </row>
    <row r="301" spans="1:19" ht="15.75" x14ac:dyDescent="0.25">
      <c r="A301" s="58" t="s">
        <v>189</v>
      </c>
      <c r="B301" s="87">
        <v>2.639107841199835E-2</v>
      </c>
      <c r="C301" s="60" t="s">
        <v>20</v>
      </c>
      <c r="D301" s="61" t="s">
        <v>20</v>
      </c>
      <c r="E301" s="61"/>
      <c r="F301" s="61" t="s">
        <v>20</v>
      </c>
      <c r="G301" s="61"/>
      <c r="H301" s="61"/>
      <c r="I301" s="61"/>
      <c r="J301" s="62"/>
      <c r="K301" s="60"/>
      <c r="L301" s="61"/>
      <c r="M301" s="61"/>
      <c r="N301" s="61"/>
      <c r="O301" s="61"/>
      <c r="P301" s="61"/>
      <c r="Q301" s="59"/>
      <c r="R301" s="101"/>
      <c r="S301" s="91"/>
    </row>
    <row r="302" spans="1:19" ht="15.75" x14ac:dyDescent="0.25">
      <c r="A302" s="58" t="s">
        <v>252</v>
      </c>
      <c r="B302" s="87">
        <v>0.22241667749209129</v>
      </c>
      <c r="C302" s="60" t="s">
        <v>20</v>
      </c>
      <c r="D302" s="61" t="s">
        <v>20</v>
      </c>
      <c r="E302" s="61"/>
      <c r="F302" s="61" t="s">
        <v>20</v>
      </c>
      <c r="G302" s="61"/>
      <c r="H302" s="61"/>
      <c r="I302" s="61"/>
      <c r="J302" s="62"/>
      <c r="K302" s="60"/>
      <c r="L302" s="61"/>
      <c r="M302" s="61"/>
      <c r="N302" s="61"/>
      <c r="O302" s="61"/>
      <c r="P302" s="61"/>
      <c r="Q302" s="59"/>
      <c r="R302" s="101"/>
      <c r="S302" s="91"/>
    </row>
    <row r="303" spans="1:19" ht="15.75" x14ac:dyDescent="0.25">
      <c r="A303" s="58" t="s">
        <v>168</v>
      </c>
      <c r="B303" s="87">
        <v>0.18776977372432396</v>
      </c>
      <c r="C303" s="60" t="s">
        <v>20</v>
      </c>
      <c r="D303" s="61" t="s">
        <v>20</v>
      </c>
      <c r="E303" s="61"/>
      <c r="F303" s="61" t="s">
        <v>20</v>
      </c>
      <c r="G303" s="61"/>
      <c r="H303" s="61"/>
      <c r="I303" s="61"/>
      <c r="J303" s="62"/>
      <c r="K303" s="60"/>
      <c r="L303" s="61"/>
      <c r="M303" s="61"/>
      <c r="N303" s="61"/>
      <c r="O303" s="61"/>
      <c r="P303" s="61"/>
      <c r="Q303" s="59"/>
      <c r="R303" s="101"/>
      <c r="S303" s="91"/>
    </row>
    <row r="304" spans="1:19" ht="15.75" x14ac:dyDescent="0.25">
      <c r="A304" s="58" t="s">
        <v>250</v>
      </c>
      <c r="B304" s="87">
        <v>0.35475095037409277</v>
      </c>
      <c r="C304" s="60" t="s">
        <v>20</v>
      </c>
      <c r="D304" s="61"/>
      <c r="E304" s="61"/>
      <c r="F304" s="61"/>
      <c r="G304" s="61" t="s">
        <v>20</v>
      </c>
      <c r="H304" s="61"/>
      <c r="I304" s="61"/>
      <c r="J304" s="62" t="s">
        <v>20</v>
      </c>
      <c r="K304" s="60"/>
      <c r="L304" s="61"/>
      <c r="M304" s="61"/>
      <c r="N304" s="61"/>
      <c r="O304" s="61"/>
      <c r="P304" s="61"/>
      <c r="Q304" s="59"/>
      <c r="R304" s="101"/>
      <c r="S304" s="91"/>
    </row>
    <row r="305" spans="1:19" ht="15.75" x14ac:dyDescent="0.25">
      <c r="A305" s="58" t="s">
        <v>253</v>
      </c>
      <c r="B305" s="87">
        <v>0.22757048305003139</v>
      </c>
      <c r="C305" s="60" t="s">
        <v>20</v>
      </c>
      <c r="D305" s="61" t="s">
        <v>20</v>
      </c>
      <c r="E305" s="61"/>
      <c r="F305" s="61" t="s">
        <v>20</v>
      </c>
      <c r="G305" s="61"/>
      <c r="H305" s="61"/>
      <c r="I305" s="61"/>
      <c r="J305" s="62"/>
      <c r="K305" s="60"/>
      <c r="L305" s="61"/>
      <c r="M305" s="61"/>
      <c r="N305" s="61"/>
      <c r="O305" s="61"/>
      <c r="P305" s="61"/>
      <c r="Q305" s="59"/>
      <c r="R305" s="101"/>
      <c r="S305" s="91" t="s">
        <v>20</v>
      </c>
    </row>
    <row r="306" spans="1:19" ht="15.75" x14ac:dyDescent="0.25">
      <c r="A306" s="58" t="s">
        <v>254</v>
      </c>
      <c r="B306" s="87">
        <v>0.23979952899290435</v>
      </c>
      <c r="C306" s="60" t="s">
        <v>20</v>
      </c>
      <c r="D306" s="61" t="s">
        <v>20</v>
      </c>
      <c r="E306" s="61"/>
      <c r="F306" s="61" t="s">
        <v>20</v>
      </c>
      <c r="G306" s="61"/>
      <c r="H306" s="61"/>
      <c r="I306" s="61"/>
      <c r="J306" s="62"/>
      <c r="K306" s="60"/>
      <c r="L306" s="61"/>
      <c r="M306" s="61"/>
      <c r="N306" s="61"/>
      <c r="O306" s="61"/>
      <c r="P306" s="61"/>
      <c r="Q306" s="59"/>
      <c r="R306" s="101"/>
      <c r="S306" s="91" t="s">
        <v>20</v>
      </c>
    </row>
    <row r="307" spans="1:19" ht="15.75" x14ac:dyDescent="0.25">
      <c r="A307" s="58" t="s">
        <v>255</v>
      </c>
      <c r="B307" s="87">
        <v>0.18481273384933691</v>
      </c>
      <c r="C307" s="60" t="s">
        <v>20</v>
      </c>
      <c r="D307" s="61" t="s">
        <v>20</v>
      </c>
      <c r="E307" s="61"/>
      <c r="F307" s="61" t="s">
        <v>20</v>
      </c>
      <c r="G307" s="61"/>
      <c r="H307" s="61"/>
      <c r="I307" s="61"/>
      <c r="J307" s="62"/>
      <c r="K307" s="60"/>
      <c r="L307" s="61"/>
      <c r="M307" s="61"/>
      <c r="N307" s="61"/>
      <c r="O307" s="61"/>
      <c r="P307" s="61"/>
      <c r="Q307" s="59"/>
      <c r="R307" s="101"/>
      <c r="S307" s="91" t="s">
        <v>20</v>
      </c>
    </row>
    <row r="308" spans="1:19" ht="15.75" x14ac:dyDescent="0.25">
      <c r="A308" s="58" t="s">
        <v>322</v>
      </c>
      <c r="B308" s="87">
        <v>8.8112105171172891E-2</v>
      </c>
      <c r="C308" s="60"/>
      <c r="D308" s="61"/>
      <c r="E308" s="61"/>
      <c r="F308" s="61"/>
      <c r="G308" s="61"/>
      <c r="H308" s="61"/>
      <c r="I308" s="61"/>
      <c r="J308" s="62"/>
      <c r="K308" s="60" t="s">
        <v>20</v>
      </c>
      <c r="L308" s="61"/>
      <c r="M308" s="61"/>
      <c r="N308" s="61"/>
      <c r="O308" s="61" t="s">
        <v>20</v>
      </c>
      <c r="P308" s="61"/>
      <c r="Q308" s="59" t="s">
        <v>20</v>
      </c>
      <c r="R308" s="101"/>
      <c r="S308" s="91"/>
    </row>
    <row r="309" spans="1:19" ht="15.75" x14ac:dyDescent="0.25">
      <c r="A309" s="58" t="s">
        <v>290</v>
      </c>
      <c r="B309" s="87">
        <v>7.0673204000141737E-2</v>
      </c>
      <c r="C309" s="60" t="s">
        <v>20</v>
      </c>
      <c r="D309" s="61"/>
      <c r="E309" s="61"/>
      <c r="F309" s="61"/>
      <c r="G309" s="61" t="s">
        <v>20</v>
      </c>
      <c r="H309" s="61" t="s">
        <v>20</v>
      </c>
      <c r="I309" s="61"/>
      <c r="J309" s="62"/>
      <c r="K309" s="60"/>
      <c r="L309" s="61"/>
      <c r="M309" s="61"/>
      <c r="N309" s="61"/>
      <c r="O309" s="61"/>
      <c r="P309" s="61"/>
      <c r="Q309" s="59"/>
      <c r="R309" s="101"/>
      <c r="S309" s="91"/>
    </row>
    <row r="310" spans="1:19" ht="15.75" x14ac:dyDescent="0.25">
      <c r="A310" s="58" t="s">
        <v>256</v>
      </c>
      <c r="B310" s="87">
        <v>0.15199987065444423</v>
      </c>
      <c r="C310" s="60" t="s">
        <v>20</v>
      </c>
      <c r="D310" s="61" t="s">
        <v>20</v>
      </c>
      <c r="E310" s="61"/>
      <c r="F310" s="61" t="s">
        <v>20</v>
      </c>
      <c r="G310" s="61"/>
      <c r="H310" s="61"/>
      <c r="I310" s="61"/>
      <c r="J310" s="62"/>
      <c r="K310" s="60"/>
      <c r="L310" s="61"/>
      <c r="M310" s="61"/>
      <c r="N310" s="61"/>
      <c r="O310" s="61"/>
      <c r="P310" s="61"/>
      <c r="Q310" s="59"/>
      <c r="R310" s="101"/>
      <c r="S310" s="91" t="s">
        <v>20</v>
      </c>
    </row>
    <row r="311" spans="1:19" ht="15.75" x14ac:dyDescent="0.25">
      <c r="A311" s="58" t="s">
        <v>257</v>
      </c>
      <c r="B311" s="87">
        <v>0.2374653149122497</v>
      </c>
      <c r="C311" s="60" t="s">
        <v>20</v>
      </c>
      <c r="D311" s="61" t="s">
        <v>20</v>
      </c>
      <c r="E311" s="61"/>
      <c r="F311" s="61" t="s">
        <v>20</v>
      </c>
      <c r="G311" s="61"/>
      <c r="H311" s="61"/>
      <c r="I311" s="61"/>
      <c r="J311" s="62"/>
      <c r="K311" s="60"/>
      <c r="L311" s="61"/>
      <c r="M311" s="61"/>
      <c r="N311" s="61"/>
      <c r="O311" s="61"/>
      <c r="P311" s="61"/>
      <c r="Q311" s="59"/>
      <c r="R311" s="101"/>
      <c r="S311" s="91"/>
    </row>
    <row r="312" spans="1:19" ht="15.75" x14ac:dyDescent="0.25">
      <c r="A312" s="58" t="s">
        <v>258</v>
      </c>
      <c r="B312" s="87">
        <v>0.11257809478105253</v>
      </c>
      <c r="C312" s="60" t="s">
        <v>20</v>
      </c>
      <c r="D312" s="61" t="s">
        <v>20</v>
      </c>
      <c r="E312" s="61"/>
      <c r="F312" s="61" t="s">
        <v>20</v>
      </c>
      <c r="G312" s="61"/>
      <c r="H312" s="61"/>
      <c r="I312" s="61"/>
      <c r="J312" s="62"/>
      <c r="K312" s="60"/>
      <c r="L312" s="61"/>
      <c r="M312" s="61"/>
      <c r="N312" s="61"/>
      <c r="O312" s="61"/>
      <c r="P312" s="61"/>
      <c r="Q312" s="59"/>
      <c r="R312" s="101"/>
      <c r="S312" s="91" t="s">
        <v>20</v>
      </c>
    </row>
    <row r="313" spans="1:19" ht="15.75" x14ac:dyDescent="0.25">
      <c r="A313" s="58" t="s">
        <v>259</v>
      </c>
      <c r="B313" s="87">
        <v>0.17807934895315766</v>
      </c>
      <c r="C313" s="60" t="s">
        <v>20</v>
      </c>
      <c r="D313" s="61" t="s">
        <v>20</v>
      </c>
      <c r="E313" s="61"/>
      <c r="F313" s="61" t="s">
        <v>20</v>
      </c>
      <c r="G313" s="61"/>
      <c r="H313" s="61"/>
      <c r="I313" s="61"/>
      <c r="J313" s="62"/>
      <c r="K313" s="60"/>
      <c r="L313" s="61"/>
      <c r="M313" s="61"/>
      <c r="N313" s="61"/>
      <c r="O313" s="61"/>
      <c r="P313" s="61"/>
      <c r="Q313" s="59"/>
      <c r="R313" s="101"/>
      <c r="S313" s="91"/>
    </row>
    <row r="314" spans="1:19" ht="15.75" x14ac:dyDescent="0.25">
      <c r="A314" s="58" t="s">
        <v>261</v>
      </c>
      <c r="B314" s="87">
        <v>0.3560773465276274</v>
      </c>
      <c r="C314" s="60" t="s">
        <v>20</v>
      </c>
      <c r="D314" s="61" t="s">
        <v>20</v>
      </c>
      <c r="E314" s="61"/>
      <c r="F314" s="61" t="s">
        <v>20</v>
      </c>
      <c r="G314" s="61"/>
      <c r="H314" s="61"/>
      <c r="I314" s="61"/>
      <c r="J314" s="62"/>
      <c r="K314" s="60"/>
      <c r="L314" s="61"/>
      <c r="M314" s="61"/>
      <c r="N314" s="61"/>
      <c r="O314" s="61"/>
      <c r="P314" s="61"/>
      <c r="Q314" s="59"/>
      <c r="R314" s="101"/>
      <c r="S314" s="91"/>
    </row>
    <row r="315" spans="1:19" ht="15.75" x14ac:dyDescent="0.25">
      <c r="A315" s="58" t="s">
        <v>262</v>
      </c>
      <c r="B315" s="87">
        <v>0.55805164495745407</v>
      </c>
      <c r="C315" s="60" t="s">
        <v>20</v>
      </c>
      <c r="D315" s="61" t="s">
        <v>20</v>
      </c>
      <c r="E315" s="61"/>
      <c r="F315" s="61" t="s">
        <v>20</v>
      </c>
      <c r="G315" s="61"/>
      <c r="H315" s="61"/>
      <c r="I315" s="61"/>
      <c r="J315" s="62"/>
      <c r="K315" s="60"/>
      <c r="L315" s="61"/>
      <c r="M315" s="61"/>
      <c r="N315" s="61"/>
      <c r="O315" s="61"/>
      <c r="P315" s="61"/>
      <c r="Q315" s="59"/>
      <c r="R315" s="101"/>
      <c r="S315" s="91" t="s">
        <v>20</v>
      </c>
    </row>
    <row r="316" spans="1:19" ht="15.75" x14ac:dyDescent="0.25">
      <c r="A316" s="58" t="s">
        <v>260</v>
      </c>
      <c r="B316" s="87">
        <v>0.33289476062885215</v>
      </c>
      <c r="C316" s="60" t="s">
        <v>20</v>
      </c>
      <c r="D316" s="61" t="s">
        <v>20</v>
      </c>
      <c r="E316" s="61"/>
      <c r="F316" s="61" t="s">
        <v>20</v>
      </c>
      <c r="G316" s="61"/>
      <c r="H316" s="61"/>
      <c r="I316" s="61"/>
      <c r="J316" s="62"/>
      <c r="K316" s="60"/>
      <c r="L316" s="61"/>
      <c r="M316" s="61"/>
      <c r="N316" s="61"/>
      <c r="O316" s="61"/>
      <c r="P316" s="61"/>
      <c r="Q316" s="59"/>
      <c r="R316" s="101"/>
      <c r="S316" s="91"/>
    </row>
    <row r="317" spans="1:19" ht="15.75" x14ac:dyDescent="0.25">
      <c r="A317" s="58" t="s">
        <v>169</v>
      </c>
      <c r="B317" s="87">
        <v>7.3180636142385069E-2</v>
      </c>
      <c r="C317" s="60" t="s">
        <v>20</v>
      </c>
      <c r="D317" s="61" t="s">
        <v>20</v>
      </c>
      <c r="E317" s="61"/>
      <c r="F317" s="61" t="s">
        <v>20</v>
      </c>
      <c r="G317" s="61"/>
      <c r="H317" s="61"/>
      <c r="I317" s="61"/>
      <c r="J317" s="62"/>
      <c r="K317" s="60"/>
      <c r="L317" s="61"/>
      <c r="M317" s="61"/>
      <c r="N317" s="61"/>
      <c r="O317" s="61"/>
      <c r="P317" s="61"/>
      <c r="Q317" s="59"/>
      <c r="R317" s="101"/>
      <c r="S317" s="91"/>
    </row>
    <row r="318" spans="1:19" ht="15.75" x14ac:dyDescent="0.25">
      <c r="A318" s="58" t="s">
        <v>251</v>
      </c>
      <c r="B318" s="87">
        <v>0.20550294924274448</v>
      </c>
      <c r="C318" s="60" t="s">
        <v>20</v>
      </c>
      <c r="D318" s="61"/>
      <c r="E318" s="61"/>
      <c r="F318" s="61"/>
      <c r="G318" s="61" t="s">
        <v>20</v>
      </c>
      <c r="H318" s="61"/>
      <c r="I318" s="61"/>
      <c r="J318" s="62" t="s">
        <v>20</v>
      </c>
      <c r="K318" s="60"/>
      <c r="L318" s="61"/>
      <c r="M318" s="61"/>
      <c r="N318" s="61"/>
      <c r="O318" s="61"/>
      <c r="P318" s="61"/>
      <c r="Q318" s="59"/>
      <c r="R318" s="101"/>
      <c r="S318" s="91"/>
    </row>
    <row r="319" spans="1:19" ht="15.75" x14ac:dyDescent="0.25">
      <c r="A319" s="58" t="s">
        <v>286</v>
      </c>
      <c r="B319" s="87">
        <v>0.2262617000886829</v>
      </c>
      <c r="C319" s="60" t="s">
        <v>20</v>
      </c>
      <c r="D319" s="61"/>
      <c r="E319" s="61"/>
      <c r="F319" s="61"/>
      <c r="G319" s="61" t="s">
        <v>20</v>
      </c>
      <c r="H319" s="61"/>
      <c r="I319" s="61"/>
      <c r="J319" s="62" t="s">
        <v>20</v>
      </c>
      <c r="K319" s="60"/>
      <c r="L319" s="61"/>
      <c r="M319" s="61"/>
      <c r="N319" s="61"/>
      <c r="O319" s="61"/>
      <c r="P319" s="61"/>
      <c r="Q319" s="59"/>
      <c r="R319" s="101"/>
      <c r="S319" s="91"/>
    </row>
    <row r="320" spans="1:19" ht="15.75" x14ac:dyDescent="0.25">
      <c r="A320" s="58" t="s">
        <v>324</v>
      </c>
      <c r="B320" s="87">
        <v>0.23911128239406174</v>
      </c>
      <c r="C320" s="60" t="s">
        <v>20</v>
      </c>
      <c r="D320" s="61"/>
      <c r="E320" s="61"/>
      <c r="F320" s="61"/>
      <c r="G320" s="61" t="s">
        <v>20</v>
      </c>
      <c r="H320" s="61"/>
      <c r="I320" s="61"/>
      <c r="J320" s="62" t="s">
        <v>20</v>
      </c>
      <c r="K320" s="60"/>
      <c r="L320" s="61"/>
      <c r="M320" s="61"/>
      <c r="N320" s="61"/>
      <c r="O320" s="61"/>
      <c r="P320" s="61"/>
      <c r="Q320" s="59"/>
      <c r="R320" s="101"/>
      <c r="S320" s="91"/>
    </row>
    <row r="321" spans="1:19" ht="15.75" x14ac:dyDescent="0.25">
      <c r="A321" s="58" t="s">
        <v>321</v>
      </c>
      <c r="B321" s="87">
        <v>0.21637982914498699</v>
      </c>
      <c r="C321" s="60" t="s">
        <v>20</v>
      </c>
      <c r="D321" s="61"/>
      <c r="E321" s="61"/>
      <c r="F321" s="61"/>
      <c r="G321" s="61" t="s">
        <v>20</v>
      </c>
      <c r="H321" s="61"/>
      <c r="I321" s="61"/>
      <c r="J321" s="62" t="s">
        <v>20</v>
      </c>
      <c r="K321" s="60"/>
      <c r="L321" s="61"/>
      <c r="M321" s="61"/>
      <c r="N321" s="61"/>
      <c r="O321" s="61"/>
      <c r="P321" s="61"/>
      <c r="Q321" s="59"/>
      <c r="R321" s="101"/>
      <c r="S321" s="91"/>
    </row>
    <row r="322" spans="1:19" ht="16.5" thickBot="1" x14ac:dyDescent="0.3">
      <c r="A322" s="76" t="s">
        <v>264</v>
      </c>
      <c r="B322" s="89">
        <v>0.20348434094250295</v>
      </c>
      <c r="C322" s="78" t="s">
        <v>20</v>
      </c>
      <c r="D322" s="79" t="s">
        <v>20</v>
      </c>
      <c r="E322" s="79"/>
      <c r="F322" s="79" t="s">
        <v>20</v>
      </c>
      <c r="G322" s="79"/>
      <c r="H322" s="79"/>
      <c r="I322" s="79"/>
      <c r="J322" s="80"/>
      <c r="K322" s="78"/>
      <c r="L322" s="79"/>
      <c r="M322" s="79"/>
      <c r="N322" s="79"/>
      <c r="O322" s="79"/>
      <c r="P322" s="79"/>
      <c r="Q322" s="77"/>
      <c r="R322" s="103"/>
      <c r="S322" s="94"/>
    </row>
    <row r="323" spans="1:19" ht="17.25" thickTop="1" thickBot="1" x14ac:dyDescent="0.3">
      <c r="A323" s="50" t="s">
        <v>11</v>
      </c>
      <c r="B323" s="49">
        <f>+B12+B114+B122+B152+B161+B205+B228+B251+B258+B282+B290+B300</f>
        <v>100</v>
      </c>
      <c r="C323" s="45">
        <f>SUMIF(C13:C322,"=X",$B$13:$B$322)</f>
        <v>75.554339397320376</v>
      </c>
      <c r="D323" s="46">
        <f t="shared" ref="D323:S323" si="0">SUMIF(D13:D322,"=X",$B$13:$B$322)</f>
        <v>39.224773006095717</v>
      </c>
      <c r="E323" s="46">
        <f t="shared" si="0"/>
        <v>20.073735246723114</v>
      </c>
      <c r="F323" s="46">
        <f t="shared" si="0"/>
        <v>19.151037759372596</v>
      </c>
      <c r="G323" s="46">
        <f t="shared" si="0"/>
        <v>36.329566391224617</v>
      </c>
      <c r="H323" s="46">
        <f t="shared" si="0"/>
        <v>3.6072592169712085</v>
      </c>
      <c r="I323" s="46">
        <f t="shared" si="0"/>
        <v>15.50662121839974</v>
      </c>
      <c r="J323" s="47">
        <f t="shared" si="0"/>
        <v>17.215685955853669</v>
      </c>
      <c r="K323" s="48">
        <f t="shared" si="0"/>
        <v>24.445660602679698</v>
      </c>
      <c r="L323" s="46">
        <f t="shared" si="0"/>
        <v>10.217101141522203</v>
      </c>
      <c r="M323" s="46">
        <f t="shared" si="0"/>
        <v>4.5794385571525673</v>
      </c>
      <c r="N323" s="46">
        <f t="shared" si="0"/>
        <v>5.6376625843696342</v>
      </c>
      <c r="O323" s="46">
        <f t="shared" si="0"/>
        <v>14.228559461157493</v>
      </c>
      <c r="P323" s="46">
        <f t="shared" si="0"/>
        <v>9.9650403688917919</v>
      </c>
      <c r="Q323" s="49">
        <f t="shared" si="0"/>
        <v>4.2635190922656978</v>
      </c>
      <c r="R323" s="104"/>
      <c r="S323" s="95">
        <f t="shared" si="0"/>
        <v>36.053852274519492</v>
      </c>
    </row>
    <row r="324" spans="1:19" ht="16.5" thickTop="1" x14ac:dyDescent="0.25">
      <c r="A324" s="81"/>
      <c r="B324" s="81"/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2"/>
    </row>
    <row r="325" spans="1:19" ht="15.75" x14ac:dyDescent="0.25">
      <c r="A325" s="83" t="s">
        <v>343</v>
      </c>
      <c r="B325" s="81"/>
      <c r="C325" s="81"/>
      <c r="D325" s="81"/>
      <c r="E325" s="81"/>
      <c r="F325" s="81"/>
      <c r="G325" s="81"/>
      <c r="H325" s="81"/>
      <c r="I325" s="81"/>
      <c r="J325" s="81"/>
      <c r="K325" s="81"/>
      <c r="L325" s="84"/>
      <c r="M325" s="85"/>
      <c r="N325" s="81"/>
      <c r="O325" s="81"/>
      <c r="P325" s="81"/>
      <c r="Q325" s="81"/>
      <c r="R325" s="81"/>
      <c r="S325" s="82"/>
    </row>
    <row r="326" spans="1:19" ht="15.75" x14ac:dyDescent="0.25">
      <c r="A326" s="86" t="s">
        <v>344</v>
      </c>
      <c r="B326" s="81"/>
      <c r="C326" s="81"/>
      <c r="D326" s="81"/>
      <c r="E326" s="81"/>
      <c r="F326" s="81"/>
      <c r="G326" s="81"/>
      <c r="H326" s="81"/>
      <c r="I326" s="81"/>
      <c r="J326" s="81"/>
      <c r="K326" s="81"/>
      <c r="L326" s="84"/>
      <c r="M326" s="85"/>
      <c r="N326" s="81"/>
      <c r="O326" s="81"/>
      <c r="P326" s="81"/>
      <c r="Q326" s="81"/>
      <c r="R326" s="81"/>
      <c r="S326" s="82"/>
    </row>
    <row r="327" spans="1:19" ht="6" customHeight="1" x14ac:dyDescent="0.25">
      <c r="A327" s="86"/>
      <c r="B327" s="81"/>
      <c r="C327" s="81"/>
      <c r="D327" s="81"/>
      <c r="E327" s="81"/>
      <c r="F327" s="81"/>
      <c r="G327" s="81"/>
      <c r="H327" s="81"/>
      <c r="I327" s="81"/>
      <c r="J327" s="81"/>
      <c r="K327" s="81"/>
      <c r="L327" s="84"/>
      <c r="M327" s="85"/>
      <c r="N327" s="81"/>
      <c r="O327" s="81"/>
      <c r="P327" s="81"/>
      <c r="Q327" s="81"/>
      <c r="R327" s="81"/>
      <c r="S327" s="82"/>
    </row>
    <row r="328" spans="1:19" ht="16.899999999999999" customHeight="1" x14ac:dyDescent="0.25">
      <c r="A328" s="120" t="s">
        <v>347</v>
      </c>
      <c r="B328" s="120"/>
      <c r="C328" s="120"/>
      <c r="D328" s="120"/>
      <c r="E328" s="120"/>
      <c r="F328" s="81"/>
      <c r="G328" s="81"/>
      <c r="H328" s="81"/>
      <c r="I328" s="81"/>
      <c r="J328" s="81"/>
      <c r="K328" s="81"/>
      <c r="L328" s="84"/>
      <c r="M328" s="85"/>
      <c r="N328" s="81"/>
      <c r="O328" s="81"/>
      <c r="P328" s="81"/>
      <c r="Q328" s="81"/>
      <c r="R328" s="81"/>
      <c r="S328" s="82"/>
    </row>
    <row r="329" spans="1:19" ht="15.75" x14ac:dyDescent="0.25">
      <c r="A329" s="120"/>
      <c r="B329" s="120"/>
      <c r="C329" s="120"/>
      <c r="D329" s="120"/>
      <c r="E329" s="120"/>
      <c r="F329" s="81"/>
      <c r="G329" s="81"/>
      <c r="H329" s="81"/>
      <c r="I329" s="81"/>
      <c r="J329" s="81"/>
      <c r="K329" s="81"/>
      <c r="L329" s="84"/>
      <c r="M329" s="85"/>
      <c r="N329" s="81"/>
      <c r="O329" s="81"/>
      <c r="P329" s="81"/>
      <c r="Q329" s="81"/>
      <c r="R329" s="81"/>
      <c r="S329" s="82"/>
    </row>
    <row r="330" spans="1:19" ht="15.75" x14ac:dyDescent="0.25">
      <c r="A330" s="120"/>
      <c r="B330" s="120"/>
      <c r="C330" s="120"/>
      <c r="D330" s="120"/>
      <c r="E330" s="120"/>
      <c r="F330" s="81"/>
      <c r="G330" s="81"/>
      <c r="H330" s="81"/>
      <c r="I330" s="81"/>
      <c r="J330" s="81"/>
      <c r="K330" s="81"/>
      <c r="L330" s="84"/>
      <c r="M330" s="85"/>
      <c r="N330" s="81"/>
      <c r="O330" s="81"/>
      <c r="P330" s="81"/>
      <c r="Q330" s="81"/>
      <c r="R330" s="81"/>
      <c r="S330" s="82"/>
    </row>
    <row r="331" spans="1:19" ht="15.75" x14ac:dyDescent="0.25">
      <c r="A331" s="120"/>
      <c r="B331" s="120"/>
      <c r="C331" s="120"/>
      <c r="D331" s="120"/>
      <c r="E331" s="120"/>
      <c r="F331" s="81"/>
      <c r="G331" s="81"/>
      <c r="H331" s="81"/>
      <c r="I331" s="81"/>
      <c r="J331" s="81"/>
      <c r="K331" s="81"/>
      <c r="L331" s="84"/>
      <c r="M331" s="85"/>
      <c r="N331" s="81"/>
      <c r="O331" s="81"/>
      <c r="P331" s="81"/>
      <c r="Q331" s="81"/>
      <c r="R331" s="81"/>
      <c r="S331" s="82"/>
    </row>
  </sheetData>
  <sheetProtection password="E352" sheet="1" objects="1" scenarios="1"/>
  <mergeCells count="17">
    <mergeCell ref="A328:E331"/>
    <mergeCell ref="O9:Q9"/>
    <mergeCell ref="B4:S4"/>
    <mergeCell ref="A8:A10"/>
    <mergeCell ref="B8:B10"/>
    <mergeCell ref="C8:J8"/>
    <mergeCell ref="K8:Q8"/>
    <mergeCell ref="S8:S10"/>
    <mergeCell ref="A2:S2"/>
    <mergeCell ref="A3:S3"/>
    <mergeCell ref="A5:S5"/>
    <mergeCell ref="A6:S6"/>
    <mergeCell ref="C9:C10"/>
    <mergeCell ref="D9:F9"/>
    <mergeCell ref="G9:J9"/>
    <mergeCell ref="K9:K10"/>
    <mergeCell ref="L9:N9"/>
  </mergeCells>
  <pageMargins left="0.23622047244094491" right="0.23622047244094491" top="0.74803149606299213" bottom="0.74803149606299213" header="0.31496062992125984" footer="0.31496062992125984"/>
  <pageSetup scale="41" fitToHeight="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29"/>
  <sheetViews>
    <sheetView showGridLines="0" zoomScale="80" zoomScaleNormal="80" workbookViewId="0">
      <pane xSplit="2" ySplit="11" topLeftCell="C12" activePane="bottomRight" state="frozen"/>
      <selection pane="topRight" activeCell="C1" sqref="C1"/>
      <selection pane="bottomLeft" activeCell="A11" sqref="A11"/>
      <selection pane="bottomRight" activeCell="A8" sqref="A8:A10"/>
    </sheetView>
  </sheetViews>
  <sheetFormatPr baseColWidth="10" defaultColWidth="11.42578125" defaultRowHeight="15" x14ac:dyDescent="0.25"/>
  <cols>
    <col min="1" max="1" width="37.5703125" customWidth="1"/>
    <col min="2" max="2" width="17.7109375" bestFit="1" customWidth="1"/>
    <col min="3" max="3" width="14.28515625" customWidth="1"/>
    <col min="4" max="7" width="16.7109375" bestFit="1" customWidth="1"/>
    <col min="8" max="8" width="15.5703125" bestFit="1" customWidth="1"/>
    <col min="9" max="12" width="16.7109375" bestFit="1" customWidth="1"/>
    <col min="13" max="13" width="15.5703125" bestFit="1" customWidth="1"/>
    <col min="14" max="16" width="16.7109375" bestFit="1" customWidth="1"/>
    <col min="17" max="17" width="15.5703125" bestFit="1" customWidth="1"/>
    <col min="18" max="18" width="4.140625" customWidth="1"/>
    <col min="19" max="19" width="16.7109375" style="2" customWidth="1"/>
    <col min="20" max="16384" width="11.42578125" style="2"/>
  </cols>
  <sheetData>
    <row r="1" spans="1:20" ht="2.25" customHeight="1" x14ac:dyDescent="0.25"/>
    <row r="2" spans="1:20" ht="23.25" x14ac:dyDescent="0.35">
      <c r="A2" s="114" t="s">
        <v>341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9"/>
    </row>
    <row r="3" spans="1:20" ht="26.25" x14ac:dyDescent="0.35">
      <c r="A3" s="114" t="s">
        <v>340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9"/>
    </row>
    <row r="4" spans="1:20" x14ac:dyDescent="0.25">
      <c r="A4" s="5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</row>
    <row r="5" spans="1:20" ht="23.25" x14ac:dyDescent="0.35">
      <c r="A5" s="116" t="s">
        <v>339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0"/>
    </row>
    <row r="6" spans="1:20" ht="27.75" x14ac:dyDescent="0.35">
      <c r="A6" s="116" t="s">
        <v>342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6"/>
      <c r="T6" s="10"/>
    </row>
    <row r="7" spans="1:20" ht="24" thickBot="1" x14ac:dyDescent="0.4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4"/>
      <c r="S7" s="6"/>
      <c r="T7" s="6"/>
    </row>
    <row r="8" spans="1:20" ht="15" customHeight="1" thickTop="1" x14ac:dyDescent="0.25">
      <c r="A8" s="123" t="s">
        <v>0</v>
      </c>
      <c r="B8" s="125" t="s">
        <v>326</v>
      </c>
      <c r="C8" s="127" t="s">
        <v>325</v>
      </c>
      <c r="D8" s="128"/>
      <c r="E8" s="128"/>
      <c r="F8" s="128"/>
      <c r="G8" s="128"/>
      <c r="H8" s="128"/>
      <c r="I8" s="128"/>
      <c r="J8" s="129"/>
      <c r="K8" s="130" t="s">
        <v>3</v>
      </c>
      <c r="L8" s="128"/>
      <c r="M8" s="128"/>
      <c r="N8" s="128"/>
      <c r="O8" s="128"/>
      <c r="P8" s="128"/>
      <c r="Q8" s="125"/>
      <c r="R8" s="96"/>
      <c r="S8" s="134" t="s">
        <v>346</v>
      </c>
    </row>
    <row r="9" spans="1:20" ht="15" customHeight="1" x14ac:dyDescent="0.25">
      <c r="A9" s="124"/>
      <c r="B9" s="126"/>
      <c r="C9" s="117" t="s">
        <v>1</v>
      </c>
      <c r="D9" s="118" t="s">
        <v>4</v>
      </c>
      <c r="E9" s="118"/>
      <c r="F9" s="118"/>
      <c r="G9" s="118" t="s">
        <v>5</v>
      </c>
      <c r="H9" s="118"/>
      <c r="I9" s="118"/>
      <c r="J9" s="119"/>
      <c r="K9" s="137" t="s">
        <v>2</v>
      </c>
      <c r="L9" s="118" t="s">
        <v>6</v>
      </c>
      <c r="M9" s="118"/>
      <c r="N9" s="118"/>
      <c r="O9" s="118" t="s">
        <v>7</v>
      </c>
      <c r="P9" s="118"/>
      <c r="Q9" s="121"/>
      <c r="R9" s="97"/>
      <c r="S9" s="135"/>
    </row>
    <row r="10" spans="1:20" s="3" customFormat="1" ht="63" x14ac:dyDescent="0.25">
      <c r="A10" s="124"/>
      <c r="B10" s="126"/>
      <c r="C10" s="117"/>
      <c r="D10" s="15" t="s">
        <v>8</v>
      </c>
      <c r="E10" s="15" t="s">
        <v>9</v>
      </c>
      <c r="F10" s="15" t="s">
        <v>10</v>
      </c>
      <c r="G10" s="15" t="s">
        <v>11</v>
      </c>
      <c r="H10" s="15" t="s">
        <v>12</v>
      </c>
      <c r="I10" s="15" t="s">
        <v>13</v>
      </c>
      <c r="J10" s="16" t="s">
        <v>14</v>
      </c>
      <c r="K10" s="137"/>
      <c r="L10" s="15" t="s">
        <v>15</v>
      </c>
      <c r="M10" s="15" t="s">
        <v>16</v>
      </c>
      <c r="N10" s="15" t="s">
        <v>17</v>
      </c>
      <c r="O10" s="15" t="s">
        <v>8</v>
      </c>
      <c r="P10" s="15" t="s">
        <v>18</v>
      </c>
      <c r="Q10" s="17" t="s">
        <v>19</v>
      </c>
      <c r="R10" s="98"/>
      <c r="S10" s="136"/>
    </row>
    <row r="11" spans="1:20" s="8" customFormat="1" ht="16.5" thickBot="1" x14ac:dyDescent="0.3">
      <c r="A11" s="18" t="s">
        <v>327</v>
      </c>
      <c r="B11" s="19">
        <f>+B12+B126+B158+B170+B218+B256+B280+B312</f>
        <v>100</v>
      </c>
      <c r="C11" s="20">
        <f>+D11+G11</f>
        <v>75.554339397320319</v>
      </c>
      <c r="D11" s="21">
        <f>+E11+F11</f>
        <v>39.22477300609571</v>
      </c>
      <c r="E11" s="21">
        <v>20.073735246723114</v>
      </c>
      <c r="F11" s="21">
        <v>19.151037759372596</v>
      </c>
      <c r="G11" s="21">
        <f>+H11+I11+J11</f>
        <v>36.329566391224617</v>
      </c>
      <c r="H11" s="21">
        <v>3.6072592169712085</v>
      </c>
      <c r="I11" s="21">
        <v>15.50662121839974</v>
      </c>
      <c r="J11" s="22">
        <v>17.215685955853669</v>
      </c>
      <c r="K11" s="23">
        <f>+L11+O11</f>
        <v>24.445660602679691</v>
      </c>
      <c r="L11" s="21">
        <f>+M11+N11</f>
        <v>10.217101141522202</v>
      </c>
      <c r="M11" s="21">
        <v>4.5794385571525673</v>
      </c>
      <c r="N11" s="21">
        <v>5.6376625843696342</v>
      </c>
      <c r="O11" s="21">
        <f>+P11+Q11</f>
        <v>14.22855946115749</v>
      </c>
      <c r="P11" s="21">
        <v>9.9650403688917919</v>
      </c>
      <c r="Q11" s="19">
        <v>4.2635190922656978</v>
      </c>
      <c r="R11" s="99"/>
      <c r="S11" s="105">
        <v>36.053852274519492</v>
      </c>
    </row>
    <row r="12" spans="1:20" ht="16.5" thickTop="1" x14ac:dyDescent="0.25">
      <c r="A12" s="24" t="s">
        <v>9</v>
      </c>
      <c r="B12" s="25">
        <f>+SUM(B13:B125)</f>
        <v>30.2908363882453</v>
      </c>
      <c r="C12" s="26"/>
      <c r="D12" s="27"/>
      <c r="E12" s="27"/>
      <c r="F12" s="27"/>
      <c r="G12" s="27"/>
      <c r="H12" s="27"/>
      <c r="I12" s="27"/>
      <c r="J12" s="28"/>
      <c r="K12" s="29"/>
      <c r="L12" s="27"/>
      <c r="M12" s="27"/>
      <c r="N12" s="27"/>
      <c r="O12" s="27"/>
      <c r="P12" s="27"/>
      <c r="Q12" s="25"/>
      <c r="R12" s="112"/>
      <c r="S12" s="107"/>
    </row>
    <row r="13" spans="1:20" ht="15.75" x14ac:dyDescent="0.25">
      <c r="A13" s="30" t="s">
        <v>71</v>
      </c>
      <c r="B13" s="31">
        <v>0.42290045875096693</v>
      </c>
      <c r="C13" s="32" t="s">
        <v>20</v>
      </c>
      <c r="D13" s="33" t="s">
        <v>20</v>
      </c>
      <c r="E13" s="33" t="s">
        <v>20</v>
      </c>
      <c r="F13" s="33"/>
      <c r="G13" s="33"/>
      <c r="H13" s="33"/>
      <c r="I13" s="33"/>
      <c r="J13" s="34"/>
      <c r="K13" s="35"/>
      <c r="L13" s="33"/>
      <c r="M13" s="33"/>
      <c r="N13" s="33"/>
      <c r="O13" s="33"/>
      <c r="P13" s="33"/>
      <c r="Q13" s="36"/>
      <c r="R13" s="104"/>
      <c r="S13" s="108" t="s">
        <v>20</v>
      </c>
    </row>
    <row r="14" spans="1:20" ht="15.75" x14ac:dyDescent="0.25">
      <c r="A14" s="30" t="s">
        <v>116</v>
      </c>
      <c r="B14" s="31">
        <v>0.73357902984084578</v>
      </c>
      <c r="C14" s="32" t="s">
        <v>20</v>
      </c>
      <c r="D14" s="33" t="s">
        <v>20</v>
      </c>
      <c r="E14" s="33" t="s">
        <v>20</v>
      </c>
      <c r="F14" s="33"/>
      <c r="G14" s="33"/>
      <c r="H14" s="33"/>
      <c r="I14" s="33"/>
      <c r="J14" s="34"/>
      <c r="K14" s="35"/>
      <c r="L14" s="33"/>
      <c r="M14" s="33"/>
      <c r="N14" s="33"/>
      <c r="O14" s="33"/>
      <c r="P14" s="33"/>
      <c r="Q14" s="36"/>
      <c r="R14" s="104"/>
      <c r="S14" s="108" t="s">
        <v>20</v>
      </c>
    </row>
    <row r="15" spans="1:20" ht="15.75" x14ac:dyDescent="0.25">
      <c r="A15" s="30" t="s">
        <v>72</v>
      </c>
      <c r="B15" s="31">
        <v>0.26296099708536153</v>
      </c>
      <c r="C15" s="32"/>
      <c r="D15" s="33"/>
      <c r="E15" s="33"/>
      <c r="F15" s="33"/>
      <c r="G15" s="33"/>
      <c r="H15" s="33"/>
      <c r="I15" s="33"/>
      <c r="J15" s="34"/>
      <c r="K15" s="35" t="s">
        <v>20</v>
      </c>
      <c r="L15" s="33" t="s">
        <v>20</v>
      </c>
      <c r="M15" s="33" t="s">
        <v>20</v>
      </c>
      <c r="N15" s="33"/>
      <c r="O15" s="33"/>
      <c r="P15" s="33"/>
      <c r="Q15" s="36"/>
      <c r="R15" s="104"/>
      <c r="S15" s="109"/>
    </row>
    <row r="16" spans="1:20" ht="15.75" x14ac:dyDescent="0.25">
      <c r="A16" s="30" t="s">
        <v>104</v>
      </c>
      <c r="B16" s="31">
        <v>3.0944225043218539E-2</v>
      </c>
      <c r="C16" s="32" t="s">
        <v>20</v>
      </c>
      <c r="D16" s="33" t="s">
        <v>20</v>
      </c>
      <c r="E16" s="33" t="s">
        <v>20</v>
      </c>
      <c r="F16" s="33"/>
      <c r="G16" s="33"/>
      <c r="H16" s="33"/>
      <c r="I16" s="33"/>
      <c r="J16" s="34"/>
      <c r="K16" s="35"/>
      <c r="L16" s="33"/>
      <c r="M16" s="33"/>
      <c r="N16" s="33"/>
      <c r="O16" s="33"/>
      <c r="P16" s="33"/>
      <c r="Q16" s="36"/>
      <c r="R16" s="104"/>
      <c r="S16" s="109"/>
    </row>
    <row r="17" spans="1:19" ht="15.75" x14ac:dyDescent="0.25">
      <c r="A17" s="30" t="s">
        <v>40</v>
      </c>
      <c r="B17" s="31">
        <v>0.20642846053319264</v>
      </c>
      <c r="C17" s="32" t="s">
        <v>20</v>
      </c>
      <c r="D17" s="33" t="s">
        <v>20</v>
      </c>
      <c r="E17" s="33" t="s">
        <v>20</v>
      </c>
      <c r="F17" s="33"/>
      <c r="G17" s="33"/>
      <c r="H17" s="33"/>
      <c r="I17" s="33"/>
      <c r="J17" s="34"/>
      <c r="K17" s="35"/>
      <c r="L17" s="33"/>
      <c r="M17" s="33"/>
      <c r="N17" s="33"/>
      <c r="O17" s="33"/>
      <c r="P17" s="33"/>
      <c r="Q17" s="36"/>
      <c r="R17" s="104"/>
      <c r="S17" s="108" t="s">
        <v>20</v>
      </c>
    </row>
    <row r="18" spans="1:19" ht="15.75" x14ac:dyDescent="0.25">
      <c r="A18" s="30" t="s">
        <v>55</v>
      </c>
      <c r="B18" s="31">
        <v>0.1659072380886944</v>
      </c>
      <c r="C18" s="32" t="s">
        <v>20</v>
      </c>
      <c r="D18" s="33" t="s">
        <v>20</v>
      </c>
      <c r="E18" s="33" t="s">
        <v>20</v>
      </c>
      <c r="F18" s="33"/>
      <c r="G18" s="33"/>
      <c r="H18" s="33"/>
      <c r="I18" s="33"/>
      <c r="J18" s="34"/>
      <c r="K18" s="35"/>
      <c r="L18" s="33"/>
      <c r="M18" s="33"/>
      <c r="N18" s="33"/>
      <c r="O18" s="33"/>
      <c r="P18" s="33"/>
      <c r="Q18" s="36"/>
      <c r="R18" s="104"/>
      <c r="S18" s="108" t="s">
        <v>20</v>
      </c>
    </row>
    <row r="19" spans="1:19" ht="15.75" x14ac:dyDescent="0.25">
      <c r="A19" s="30" t="s">
        <v>112</v>
      </c>
      <c r="B19" s="31">
        <v>0.3598127229762792</v>
      </c>
      <c r="C19" s="32" t="s">
        <v>20</v>
      </c>
      <c r="D19" s="33" t="s">
        <v>20</v>
      </c>
      <c r="E19" s="33" t="s">
        <v>20</v>
      </c>
      <c r="F19" s="33"/>
      <c r="G19" s="33"/>
      <c r="H19" s="33"/>
      <c r="I19" s="33"/>
      <c r="J19" s="34"/>
      <c r="K19" s="35"/>
      <c r="L19" s="33"/>
      <c r="M19" s="33"/>
      <c r="N19" s="33"/>
      <c r="O19" s="33"/>
      <c r="P19" s="33"/>
      <c r="Q19" s="36"/>
      <c r="R19" s="104"/>
      <c r="S19" s="108" t="s">
        <v>20</v>
      </c>
    </row>
    <row r="20" spans="1:19" ht="15.75" x14ac:dyDescent="0.25">
      <c r="A20" s="30" t="s">
        <v>127</v>
      </c>
      <c r="B20" s="31">
        <v>0.15209290688236726</v>
      </c>
      <c r="C20" s="32" t="s">
        <v>20</v>
      </c>
      <c r="D20" s="33" t="s">
        <v>20</v>
      </c>
      <c r="E20" s="33" t="s">
        <v>20</v>
      </c>
      <c r="F20" s="33"/>
      <c r="G20" s="33"/>
      <c r="H20" s="33"/>
      <c r="I20" s="33"/>
      <c r="J20" s="34"/>
      <c r="K20" s="35"/>
      <c r="L20" s="33"/>
      <c r="M20" s="33"/>
      <c r="N20" s="33"/>
      <c r="O20" s="33"/>
      <c r="P20" s="33"/>
      <c r="Q20" s="36"/>
      <c r="R20" s="104"/>
      <c r="S20" s="109"/>
    </row>
    <row r="21" spans="1:19" ht="15.75" x14ac:dyDescent="0.25">
      <c r="A21" s="30" t="s">
        <v>26</v>
      </c>
      <c r="B21" s="31">
        <v>0.16282165575288987</v>
      </c>
      <c r="C21" s="32" t="s">
        <v>20</v>
      </c>
      <c r="D21" s="33" t="s">
        <v>20</v>
      </c>
      <c r="E21" s="33" t="s">
        <v>20</v>
      </c>
      <c r="F21" s="33"/>
      <c r="G21" s="33"/>
      <c r="H21" s="33"/>
      <c r="I21" s="33"/>
      <c r="J21" s="34"/>
      <c r="K21" s="35"/>
      <c r="L21" s="33"/>
      <c r="M21" s="33"/>
      <c r="N21" s="33"/>
      <c r="O21" s="33"/>
      <c r="P21" s="33"/>
      <c r="Q21" s="36"/>
      <c r="R21" s="104"/>
      <c r="S21" s="109"/>
    </row>
    <row r="22" spans="1:19" ht="15.75" x14ac:dyDescent="0.25">
      <c r="A22" s="30" t="s">
        <v>133</v>
      </c>
      <c r="B22" s="31">
        <v>7.067891141060785E-2</v>
      </c>
      <c r="C22" s="32" t="s">
        <v>20</v>
      </c>
      <c r="D22" s="33" t="s">
        <v>20</v>
      </c>
      <c r="E22" s="33" t="s">
        <v>20</v>
      </c>
      <c r="F22" s="33"/>
      <c r="G22" s="33"/>
      <c r="H22" s="33"/>
      <c r="I22" s="33"/>
      <c r="J22" s="34"/>
      <c r="K22" s="35"/>
      <c r="L22" s="33"/>
      <c r="M22" s="33"/>
      <c r="N22" s="33"/>
      <c r="O22" s="33"/>
      <c r="P22" s="33"/>
      <c r="Q22" s="36"/>
      <c r="R22" s="104"/>
      <c r="S22" s="109"/>
    </row>
    <row r="23" spans="1:19" ht="15.75" x14ac:dyDescent="0.25">
      <c r="A23" s="30" t="s">
        <v>113</v>
      </c>
      <c r="B23" s="31">
        <v>0.19352252606374751</v>
      </c>
      <c r="C23" s="32" t="s">
        <v>20</v>
      </c>
      <c r="D23" s="33" t="s">
        <v>20</v>
      </c>
      <c r="E23" s="33" t="s">
        <v>20</v>
      </c>
      <c r="F23" s="33"/>
      <c r="G23" s="33"/>
      <c r="H23" s="33"/>
      <c r="I23" s="33"/>
      <c r="J23" s="34"/>
      <c r="K23" s="35"/>
      <c r="L23" s="33"/>
      <c r="M23" s="33"/>
      <c r="N23" s="33"/>
      <c r="O23" s="33"/>
      <c r="P23" s="33"/>
      <c r="Q23" s="36"/>
      <c r="R23" s="104"/>
      <c r="S23" s="108" t="s">
        <v>20</v>
      </c>
    </row>
    <row r="24" spans="1:19" ht="15.75" x14ac:dyDescent="0.25">
      <c r="A24" s="30" t="s">
        <v>114</v>
      </c>
      <c r="B24" s="31">
        <v>3.5922715538128161E-2</v>
      </c>
      <c r="C24" s="32" t="s">
        <v>20</v>
      </c>
      <c r="D24" s="33" t="s">
        <v>20</v>
      </c>
      <c r="E24" s="33" t="s">
        <v>20</v>
      </c>
      <c r="F24" s="33"/>
      <c r="G24" s="33"/>
      <c r="H24" s="33"/>
      <c r="I24" s="33"/>
      <c r="J24" s="34"/>
      <c r="K24" s="35"/>
      <c r="L24" s="33"/>
      <c r="M24" s="33"/>
      <c r="N24" s="33"/>
      <c r="O24" s="33"/>
      <c r="P24" s="33"/>
      <c r="Q24" s="36"/>
      <c r="R24" s="104"/>
      <c r="S24" s="108" t="s">
        <v>20</v>
      </c>
    </row>
    <row r="25" spans="1:19" ht="15.75" x14ac:dyDescent="0.25">
      <c r="A25" s="30" t="s">
        <v>86</v>
      </c>
      <c r="B25" s="31">
        <v>7.604953906976876E-2</v>
      </c>
      <c r="C25" s="32"/>
      <c r="D25" s="33"/>
      <c r="E25" s="33"/>
      <c r="F25" s="33"/>
      <c r="G25" s="33"/>
      <c r="H25" s="33"/>
      <c r="I25" s="33"/>
      <c r="J25" s="34"/>
      <c r="K25" s="35" t="s">
        <v>20</v>
      </c>
      <c r="L25" s="33" t="s">
        <v>20</v>
      </c>
      <c r="M25" s="33" t="s">
        <v>20</v>
      </c>
      <c r="N25" s="33"/>
      <c r="O25" s="33"/>
      <c r="P25" s="33"/>
      <c r="Q25" s="36"/>
      <c r="R25" s="104"/>
      <c r="S25" s="109"/>
    </row>
    <row r="26" spans="1:19" ht="15.75" x14ac:dyDescent="0.25">
      <c r="A26" s="30" t="s">
        <v>52</v>
      </c>
      <c r="B26" s="31">
        <v>0.12516108846283525</v>
      </c>
      <c r="C26" s="32"/>
      <c r="D26" s="33"/>
      <c r="E26" s="33"/>
      <c r="F26" s="33"/>
      <c r="G26" s="33"/>
      <c r="H26" s="33"/>
      <c r="I26" s="33"/>
      <c r="J26" s="34"/>
      <c r="K26" s="35" t="s">
        <v>20</v>
      </c>
      <c r="L26" s="33" t="s">
        <v>20</v>
      </c>
      <c r="M26" s="33"/>
      <c r="N26" s="33" t="s">
        <v>20</v>
      </c>
      <c r="O26" s="33"/>
      <c r="P26" s="33"/>
      <c r="Q26" s="36"/>
      <c r="R26" s="104"/>
      <c r="S26" s="109"/>
    </row>
    <row r="27" spans="1:19" ht="15.75" x14ac:dyDescent="0.25">
      <c r="A27" s="30" t="s">
        <v>43</v>
      </c>
      <c r="B27" s="31">
        <v>0.62267842627201664</v>
      </c>
      <c r="C27" s="32"/>
      <c r="D27" s="33"/>
      <c r="E27" s="33"/>
      <c r="F27" s="33"/>
      <c r="G27" s="33"/>
      <c r="H27" s="33"/>
      <c r="I27" s="33"/>
      <c r="J27" s="34"/>
      <c r="K27" s="35" t="s">
        <v>20</v>
      </c>
      <c r="L27" s="33" t="s">
        <v>20</v>
      </c>
      <c r="M27" s="33"/>
      <c r="N27" s="33" t="s">
        <v>20</v>
      </c>
      <c r="O27" s="33"/>
      <c r="P27" s="33"/>
      <c r="Q27" s="36"/>
      <c r="R27" s="104"/>
      <c r="S27" s="109"/>
    </row>
    <row r="28" spans="1:19" ht="15.75" x14ac:dyDescent="0.25">
      <c r="A28" s="30" t="s">
        <v>45</v>
      </c>
      <c r="B28" s="31">
        <v>2.1598233648861207</v>
      </c>
      <c r="C28" s="32"/>
      <c r="D28" s="33"/>
      <c r="E28" s="33"/>
      <c r="F28" s="33"/>
      <c r="G28" s="33"/>
      <c r="H28" s="33"/>
      <c r="I28" s="33"/>
      <c r="J28" s="34"/>
      <c r="K28" s="35" t="s">
        <v>20</v>
      </c>
      <c r="L28" s="33" t="s">
        <v>20</v>
      </c>
      <c r="M28" s="33"/>
      <c r="N28" s="33" t="s">
        <v>20</v>
      </c>
      <c r="O28" s="33"/>
      <c r="P28" s="33"/>
      <c r="Q28" s="36"/>
      <c r="R28" s="104"/>
      <c r="S28" s="108" t="s">
        <v>20</v>
      </c>
    </row>
    <row r="29" spans="1:19" ht="15.75" x14ac:dyDescent="0.25">
      <c r="A29" s="30" t="s">
        <v>47</v>
      </c>
      <c r="B29" s="31">
        <v>0.28178891085089225</v>
      </c>
      <c r="C29" s="32" t="s">
        <v>20</v>
      </c>
      <c r="D29" s="33" t="s">
        <v>20</v>
      </c>
      <c r="E29" s="33" t="s">
        <v>20</v>
      </c>
      <c r="F29" s="33"/>
      <c r="G29" s="33"/>
      <c r="H29" s="33"/>
      <c r="I29" s="33"/>
      <c r="J29" s="34"/>
      <c r="K29" s="35"/>
      <c r="L29" s="33"/>
      <c r="M29" s="33"/>
      <c r="N29" s="33"/>
      <c r="O29" s="33"/>
      <c r="P29" s="33"/>
      <c r="Q29" s="36"/>
      <c r="R29" s="104"/>
      <c r="S29" s="109"/>
    </row>
    <row r="30" spans="1:19" ht="15.75" x14ac:dyDescent="0.25">
      <c r="A30" s="30" t="s">
        <v>128</v>
      </c>
      <c r="B30" s="31">
        <v>0.13048462302182043</v>
      </c>
      <c r="C30" s="32" t="s">
        <v>20</v>
      </c>
      <c r="D30" s="33" t="s">
        <v>20</v>
      </c>
      <c r="E30" s="33" t="s">
        <v>20</v>
      </c>
      <c r="F30" s="33"/>
      <c r="G30" s="33"/>
      <c r="H30" s="33"/>
      <c r="I30" s="33"/>
      <c r="J30" s="34"/>
      <c r="K30" s="35"/>
      <c r="L30" s="33"/>
      <c r="M30" s="33"/>
      <c r="N30" s="33"/>
      <c r="O30" s="33"/>
      <c r="P30" s="33"/>
      <c r="Q30" s="36"/>
      <c r="R30" s="104"/>
      <c r="S30" s="109"/>
    </row>
    <row r="31" spans="1:19" ht="15.75" x14ac:dyDescent="0.25">
      <c r="A31" s="30" t="s">
        <v>87</v>
      </c>
      <c r="B31" s="31">
        <v>0.19580314509732788</v>
      </c>
      <c r="C31" s="32"/>
      <c r="D31" s="33"/>
      <c r="E31" s="33"/>
      <c r="F31" s="33"/>
      <c r="G31" s="33"/>
      <c r="H31" s="33"/>
      <c r="I31" s="33"/>
      <c r="J31" s="34"/>
      <c r="K31" s="35" t="s">
        <v>20</v>
      </c>
      <c r="L31" s="33" t="s">
        <v>20</v>
      </c>
      <c r="M31" s="33" t="s">
        <v>20</v>
      </c>
      <c r="N31" s="33"/>
      <c r="O31" s="33"/>
      <c r="P31" s="33"/>
      <c r="Q31" s="36"/>
      <c r="R31" s="104"/>
      <c r="S31" s="109"/>
    </row>
    <row r="32" spans="1:19" ht="15.75" x14ac:dyDescent="0.25">
      <c r="A32" s="30" t="s">
        <v>41</v>
      </c>
      <c r="B32" s="31">
        <v>0.23247315246737843</v>
      </c>
      <c r="C32" s="32" t="s">
        <v>20</v>
      </c>
      <c r="D32" s="33" t="s">
        <v>20</v>
      </c>
      <c r="E32" s="33" t="s">
        <v>20</v>
      </c>
      <c r="F32" s="33"/>
      <c r="G32" s="33"/>
      <c r="H32" s="33"/>
      <c r="I32" s="33"/>
      <c r="J32" s="34"/>
      <c r="K32" s="35"/>
      <c r="L32" s="33"/>
      <c r="M32" s="33"/>
      <c r="N32" s="33"/>
      <c r="O32" s="33"/>
      <c r="P32" s="33"/>
      <c r="Q32" s="36"/>
      <c r="R32" s="104"/>
      <c r="S32" s="109"/>
    </row>
    <row r="33" spans="1:19" ht="15.75" x14ac:dyDescent="0.25">
      <c r="A33" s="30" t="s">
        <v>132</v>
      </c>
      <c r="B33" s="31">
        <v>1.3253701735552714</v>
      </c>
      <c r="C33" s="32" t="s">
        <v>20</v>
      </c>
      <c r="D33" s="33" t="s">
        <v>20</v>
      </c>
      <c r="E33" s="33" t="s">
        <v>20</v>
      </c>
      <c r="F33" s="33"/>
      <c r="G33" s="33"/>
      <c r="H33" s="33"/>
      <c r="I33" s="33"/>
      <c r="J33" s="34"/>
      <c r="K33" s="35"/>
      <c r="L33" s="33"/>
      <c r="M33" s="33"/>
      <c r="N33" s="33"/>
      <c r="O33" s="33"/>
      <c r="P33" s="33"/>
      <c r="Q33" s="36"/>
      <c r="R33" s="104"/>
      <c r="S33" s="108" t="s">
        <v>20</v>
      </c>
    </row>
    <row r="34" spans="1:19" ht="15.75" x14ac:dyDescent="0.25">
      <c r="A34" s="30" t="s">
        <v>88</v>
      </c>
      <c r="B34" s="31">
        <v>4.8662218534209968E-2</v>
      </c>
      <c r="C34" s="32"/>
      <c r="D34" s="33"/>
      <c r="E34" s="33"/>
      <c r="F34" s="33"/>
      <c r="G34" s="33"/>
      <c r="H34" s="33"/>
      <c r="I34" s="33"/>
      <c r="J34" s="34"/>
      <c r="K34" s="35" t="s">
        <v>20</v>
      </c>
      <c r="L34" s="33" t="s">
        <v>20</v>
      </c>
      <c r="M34" s="33" t="s">
        <v>20</v>
      </c>
      <c r="N34" s="33"/>
      <c r="O34" s="33"/>
      <c r="P34" s="33"/>
      <c r="Q34" s="36"/>
      <c r="R34" s="104"/>
      <c r="S34" s="109"/>
    </row>
    <row r="35" spans="1:19" ht="15.75" x14ac:dyDescent="0.25">
      <c r="A35" s="30" t="s">
        <v>89</v>
      </c>
      <c r="B35" s="31">
        <v>4.4758709409664706E-2</v>
      </c>
      <c r="C35" s="32"/>
      <c r="D35" s="33"/>
      <c r="E35" s="33"/>
      <c r="F35" s="33"/>
      <c r="G35" s="33"/>
      <c r="H35" s="33"/>
      <c r="I35" s="33"/>
      <c r="J35" s="34"/>
      <c r="K35" s="35" t="s">
        <v>20</v>
      </c>
      <c r="L35" s="33" t="s">
        <v>20</v>
      </c>
      <c r="M35" s="33" t="s">
        <v>20</v>
      </c>
      <c r="N35" s="33"/>
      <c r="O35" s="33"/>
      <c r="P35" s="33"/>
      <c r="Q35" s="36"/>
      <c r="R35" s="104"/>
      <c r="S35" s="109"/>
    </row>
    <row r="36" spans="1:19" ht="15.75" x14ac:dyDescent="0.25">
      <c r="A36" s="30" t="s">
        <v>101</v>
      </c>
      <c r="B36" s="31">
        <v>0.10015063900790311</v>
      </c>
      <c r="C36" s="32"/>
      <c r="D36" s="33"/>
      <c r="E36" s="33"/>
      <c r="F36" s="33"/>
      <c r="G36" s="33"/>
      <c r="H36" s="33"/>
      <c r="I36" s="33"/>
      <c r="J36" s="34"/>
      <c r="K36" s="35" t="s">
        <v>20</v>
      </c>
      <c r="L36" s="33" t="s">
        <v>20</v>
      </c>
      <c r="M36" s="33" t="s">
        <v>20</v>
      </c>
      <c r="N36" s="33"/>
      <c r="O36" s="33"/>
      <c r="P36" s="33"/>
      <c r="Q36" s="36"/>
      <c r="R36" s="104"/>
      <c r="S36" s="109"/>
    </row>
    <row r="37" spans="1:19" ht="15.75" x14ac:dyDescent="0.25">
      <c r="A37" s="30" t="s">
        <v>90</v>
      </c>
      <c r="B37" s="31">
        <v>8.0730701842729569E-2</v>
      </c>
      <c r="C37" s="32"/>
      <c r="D37" s="33"/>
      <c r="E37" s="33"/>
      <c r="F37" s="33"/>
      <c r="G37" s="33"/>
      <c r="H37" s="33"/>
      <c r="I37" s="33"/>
      <c r="J37" s="34"/>
      <c r="K37" s="35" t="s">
        <v>20</v>
      </c>
      <c r="L37" s="33" t="s">
        <v>20</v>
      </c>
      <c r="M37" s="33" t="s">
        <v>20</v>
      </c>
      <c r="N37" s="33"/>
      <c r="O37" s="33"/>
      <c r="P37" s="33"/>
      <c r="Q37" s="36"/>
      <c r="R37" s="104"/>
      <c r="S37" s="109"/>
    </row>
    <row r="38" spans="1:19" ht="15.75" x14ac:dyDescent="0.25">
      <c r="A38" s="30" t="s">
        <v>105</v>
      </c>
      <c r="B38" s="31">
        <v>6.1179605121219678E-2</v>
      </c>
      <c r="C38" s="32" t="s">
        <v>20</v>
      </c>
      <c r="D38" s="33" t="s">
        <v>20</v>
      </c>
      <c r="E38" s="33" t="s">
        <v>20</v>
      </c>
      <c r="F38" s="33"/>
      <c r="G38" s="33"/>
      <c r="H38" s="33"/>
      <c r="I38" s="33"/>
      <c r="J38" s="34"/>
      <c r="K38" s="35"/>
      <c r="L38" s="33"/>
      <c r="M38" s="33"/>
      <c r="N38" s="33"/>
      <c r="O38" s="33"/>
      <c r="P38" s="33"/>
      <c r="Q38" s="36"/>
      <c r="R38" s="104"/>
      <c r="S38" s="108" t="s">
        <v>20</v>
      </c>
    </row>
    <row r="39" spans="1:19" ht="15.75" x14ac:dyDescent="0.25">
      <c r="A39" s="30" t="s">
        <v>121</v>
      </c>
      <c r="B39" s="31">
        <v>4.5529523655348667E-2</v>
      </c>
      <c r="C39" s="32" t="s">
        <v>20</v>
      </c>
      <c r="D39" s="33" t="s">
        <v>20</v>
      </c>
      <c r="E39" s="33" t="s">
        <v>20</v>
      </c>
      <c r="F39" s="33"/>
      <c r="G39" s="33"/>
      <c r="H39" s="33"/>
      <c r="I39" s="33"/>
      <c r="J39" s="34"/>
      <c r="K39" s="35"/>
      <c r="L39" s="33"/>
      <c r="M39" s="33"/>
      <c r="N39" s="33"/>
      <c r="O39" s="33"/>
      <c r="P39" s="33"/>
      <c r="Q39" s="36"/>
      <c r="R39" s="104"/>
      <c r="S39" s="108" t="s">
        <v>20</v>
      </c>
    </row>
    <row r="40" spans="1:19" ht="15.75" x14ac:dyDescent="0.25">
      <c r="A40" s="30" t="s">
        <v>122</v>
      </c>
      <c r="B40" s="31">
        <v>0.18399967683334742</v>
      </c>
      <c r="C40" s="32" t="s">
        <v>20</v>
      </c>
      <c r="D40" s="33" t="s">
        <v>20</v>
      </c>
      <c r="E40" s="33" t="s">
        <v>20</v>
      </c>
      <c r="F40" s="33"/>
      <c r="G40" s="33"/>
      <c r="H40" s="33"/>
      <c r="I40" s="33"/>
      <c r="J40" s="34"/>
      <c r="K40" s="35"/>
      <c r="L40" s="33"/>
      <c r="M40" s="33"/>
      <c r="N40" s="33"/>
      <c r="O40" s="33"/>
      <c r="P40" s="33"/>
      <c r="Q40" s="36"/>
      <c r="R40" s="104"/>
      <c r="S40" s="108" t="s">
        <v>20</v>
      </c>
    </row>
    <row r="41" spans="1:19" ht="15.75" x14ac:dyDescent="0.25">
      <c r="A41" s="30" t="s">
        <v>48</v>
      </c>
      <c r="B41" s="31">
        <v>0.26244745163642863</v>
      </c>
      <c r="C41" s="32" t="s">
        <v>20</v>
      </c>
      <c r="D41" s="33" t="s">
        <v>20</v>
      </c>
      <c r="E41" s="33" t="s">
        <v>20</v>
      </c>
      <c r="F41" s="33"/>
      <c r="G41" s="33"/>
      <c r="H41" s="33"/>
      <c r="I41" s="33"/>
      <c r="J41" s="34"/>
      <c r="K41" s="35"/>
      <c r="L41" s="33"/>
      <c r="M41" s="33"/>
      <c r="N41" s="33"/>
      <c r="O41" s="33"/>
      <c r="P41" s="33"/>
      <c r="Q41" s="36"/>
      <c r="R41" s="104"/>
      <c r="S41" s="109"/>
    </row>
    <row r="42" spans="1:19" ht="15.75" x14ac:dyDescent="0.25">
      <c r="A42" s="30" t="s">
        <v>138</v>
      </c>
      <c r="B42" s="31">
        <v>0.86149484533926268</v>
      </c>
      <c r="C42" s="32" t="s">
        <v>20</v>
      </c>
      <c r="D42" s="33" t="s">
        <v>20</v>
      </c>
      <c r="E42" s="33" t="s">
        <v>20</v>
      </c>
      <c r="F42" s="33"/>
      <c r="G42" s="33"/>
      <c r="H42" s="33"/>
      <c r="I42" s="33"/>
      <c r="J42" s="34"/>
      <c r="K42" s="35"/>
      <c r="L42" s="33"/>
      <c r="M42" s="33"/>
      <c r="N42" s="33"/>
      <c r="O42" s="33"/>
      <c r="P42" s="33"/>
      <c r="Q42" s="36"/>
      <c r="R42" s="104"/>
      <c r="S42" s="109"/>
    </row>
    <row r="43" spans="1:19" ht="15.75" x14ac:dyDescent="0.25">
      <c r="A43" s="30" t="s">
        <v>118</v>
      </c>
      <c r="B43" s="31">
        <v>0.10304817235524533</v>
      </c>
      <c r="C43" s="32" t="s">
        <v>20</v>
      </c>
      <c r="D43" s="33" t="s">
        <v>20</v>
      </c>
      <c r="E43" s="33" t="s">
        <v>20</v>
      </c>
      <c r="F43" s="33"/>
      <c r="G43" s="33"/>
      <c r="H43" s="33"/>
      <c r="I43" s="33"/>
      <c r="J43" s="34"/>
      <c r="K43" s="35"/>
      <c r="L43" s="33"/>
      <c r="M43" s="33"/>
      <c r="N43" s="33"/>
      <c r="O43" s="33"/>
      <c r="P43" s="33"/>
      <c r="Q43" s="36"/>
      <c r="R43" s="104"/>
      <c r="S43" s="108" t="s">
        <v>20</v>
      </c>
    </row>
    <row r="44" spans="1:19" ht="15.75" x14ac:dyDescent="0.25">
      <c r="A44" s="30" t="s">
        <v>123</v>
      </c>
      <c r="B44" s="31">
        <v>9.1303308114509665E-2</v>
      </c>
      <c r="C44" s="32" t="s">
        <v>20</v>
      </c>
      <c r="D44" s="33" t="s">
        <v>20</v>
      </c>
      <c r="E44" s="33" t="s">
        <v>20</v>
      </c>
      <c r="F44" s="33"/>
      <c r="G44" s="33"/>
      <c r="H44" s="33"/>
      <c r="I44" s="33"/>
      <c r="J44" s="34"/>
      <c r="K44" s="35"/>
      <c r="L44" s="33"/>
      <c r="M44" s="33"/>
      <c r="N44" s="33"/>
      <c r="O44" s="33"/>
      <c r="P44" s="33"/>
      <c r="Q44" s="36"/>
      <c r="R44" s="104"/>
      <c r="S44" s="109"/>
    </row>
    <row r="45" spans="1:19" ht="15.75" x14ac:dyDescent="0.25">
      <c r="A45" s="30" t="s">
        <v>61</v>
      </c>
      <c r="B45" s="31">
        <v>0.18768493813062209</v>
      </c>
      <c r="C45" s="32" t="s">
        <v>20</v>
      </c>
      <c r="D45" s="33" t="s">
        <v>20</v>
      </c>
      <c r="E45" s="33" t="s">
        <v>20</v>
      </c>
      <c r="F45" s="33"/>
      <c r="G45" s="33"/>
      <c r="H45" s="33"/>
      <c r="I45" s="33"/>
      <c r="J45" s="34"/>
      <c r="K45" s="35"/>
      <c r="L45" s="33"/>
      <c r="M45" s="33"/>
      <c r="N45" s="33"/>
      <c r="O45" s="33"/>
      <c r="P45" s="33"/>
      <c r="Q45" s="36"/>
      <c r="R45" s="104"/>
      <c r="S45" s="109"/>
    </row>
    <row r="46" spans="1:19" ht="15.75" x14ac:dyDescent="0.25">
      <c r="A46" s="30" t="s">
        <v>73</v>
      </c>
      <c r="B46" s="31">
        <v>2.5142446276217052E-2</v>
      </c>
      <c r="C46" s="32"/>
      <c r="D46" s="33"/>
      <c r="E46" s="33"/>
      <c r="F46" s="33"/>
      <c r="G46" s="33"/>
      <c r="H46" s="33"/>
      <c r="I46" s="33"/>
      <c r="J46" s="34"/>
      <c r="K46" s="35" t="s">
        <v>20</v>
      </c>
      <c r="L46" s="33" t="s">
        <v>20</v>
      </c>
      <c r="M46" s="33" t="s">
        <v>20</v>
      </c>
      <c r="N46" s="33"/>
      <c r="O46" s="33"/>
      <c r="P46" s="33"/>
      <c r="Q46" s="36"/>
      <c r="R46" s="104"/>
      <c r="S46" s="109"/>
    </row>
    <row r="47" spans="1:19" ht="15.75" x14ac:dyDescent="0.25">
      <c r="A47" s="30" t="s">
        <v>91</v>
      </c>
      <c r="B47" s="31">
        <v>3.0722443708815567E-2</v>
      </c>
      <c r="C47" s="32"/>
      <c r="D47" s="33"/>
      <c r="E47" s="33"/>
      <c r="F47" s="33"/>
      <c r="G47" s="33"/>
      <c r="H47" s="33"/>
      <c r="I47" s="33"/>
      <c r="J47" s="34"/>
      <c r="K47" s="35" t="s">
        <v>20</v>
      </c>
      <c r="L47" s="33" t="s">
        <v>20</v>
      </c>
      <c r="M47" s="33" t="s">
        <v>20</v>
      </c>
      <c r="N47" s="33"/>
      <c r="O47" s="33"/>
      <c r="P47" s="33"/>
      <c r="Q47" s="36"/>
      <c r="R47" s="104"/>
      <c r="S47" s="109"/>
    </row>
    <row r="48" spans="1:19" ht="15.75" x14ac:dyDescent="0.25">
      <c r="A48" s="30" t="s">
        <v>102</v>
      </c>
      <c r="B48" s="31">
        <v>0.45138210372333348</v>
      </c>
      <c r="C48" s="32"/>
      <c r="D48" s="33"/>
      <c r="E48" s="33"/>
      <c r="F48" s="33"/>
      <c r="G48" s="33"/>
      <c r="H48" s="33"/>
      <c r="I48" s="33"/>
      <c r="J48" s="34"/>
      <c r="K48" s="35" t="s">
        <v>20</v>
      </c>
      <c r="L48" s="33" t="s">
        <v>20</v>
      </c>
      <c r="M48" s="33" t="s">
        <v>20</v>
      </c>
      <c r="N48" s="33"/>
      <c r="O48" s="33"/>
      <c r="P48" s="33"/>
      <c r="Q48" s="36"/>
      <c r="R48" s="104"/>
      <c r="S48" s="108" t="s">
        <v>20</v>
      </c>
    </row>
    <row r="49" spans="1:19" ht="15.75" x14ac:dyDescent="0.25">
      <c r="A49" s="30" t="s">
        <v>106</v>
      </c>
      <c r="B49" s="31">
        <v>3.8265708871844613E-2</v>
      </c>
      <c r="C49" s="32" t="s">
        <v>20</v>
      </c>
      <c r="D49" s="33" t="s">
        <v>20</v>
      </c>
      <c r="E49" s="33" t="s">
        <v>20</v>
      </c>
      <c r="F49" s="33"/>
      <c r="G49" s="33"/>
      <c r="H49" s="33"/>
      <c r="I49" s="33"/>
      <c r="J49" s="34"/>
      <c r="K49" s="35"/>
      <c r="L49" s="33"/>
      <c r="M49" s="33"/>
      <c r="N49" s="33"/>
      <c r="O49" s="33"/>
      <c r="P49" s="33"/>
      <c r="Q49" s="36"/>
      <c r="R49" s="104"/>
      <c r="S49" s="108" t="s">
        <v>20</v>
      </c>
    </row>
    <row r="50" spans="1:19" ht="15.75" x14ac:dyDescent="0.25">
      <c r="A50" s="30" t="s">
        <v>36</v>
      </c>
      <c r="B50" s="31">
        <v>0.37945841107093781</v>
      </c>
      <c r="C50" s="32" t="s">
        <v>20</v>
      </c>
      <c r="D50" s="33" t="s">
        <v>20</v>
      </c>
      <c r="E50" s="33" t="s">
        <v>20</v>
      </c>
      <c r="F50" s="33"/>
      <c r="G50" s="33"/>
      <c r="H50" s="33"/>
      <c r="I50" s="33"/>
      <c r="J50" s="34"/>
      <c r="K50" s="35"/>
      <c r="L50" s="33"/>
      <c r="M50" s="33"/>
      <c r="N50" s="33"/>
      <c r="O50" s="33"/>
      <c r="P50" s="33"/>
      <c r="Q50" s="36"/>
      <c r="R50" s="104"/>
      <c r="S50" s="108" t="s">
        <v>20</v>
      </c>
    </row>
    <row r="51" spans="1:19" ht="15.75" x14ac:dyDescent="0.25">
      <c r="A51" s="30" t="s">
        <v>124</v>
      </c>
      <c r="B51" s="31">
        <v>2.5528091558399784E-2</v>
      </c>
      <c r="C51" s="32" t="s">
        <v>20</v>
      </c>
      <c r="D51" s="33" t="s">
        <v>20</v>
      </c>
      <c r="E51" s="33" t="s">
        <v>20</v>
      </c>
      <c r="F51" s="33"/>
      <c r="G51" s="33"/>
      <c r="H51" s="33"/>
      <c r="I51" s="33"/>
      <c r="J51" s="34"/>
      <c r="K51" s="35"/>
      <c r="L51" s="33"/>
      <c r="M51" s="33"/>
      <c r="N51" s="33"/>
      <c r="O51" s="33"/>
      <c r="P51" s="33"/>
      <c r="Q51" s="36"/>
      <c r="R51" s="104"/>
      <c r="S51" s="108" t="s">
        <v>20</v>
      </c>
    </row>
    <row r="52" spans="1:19" ht="15.75" x14ac:dyDescent="0.25">
      <c r="A52" s="30" t="s">
        <v>125</v>
      </c>
      <c r="B52" s="31">
        <v>6.9080893027600385E-2</v>
      </c>
      <c r="C52" s="32" t="s">
        <v>20</v>
      </c>
      <c r="D52" s="33" t="s">
        <v>20</v>
      </c>
      <c r="E52" s="33" t="s">
        <v>20</v>
      </c>
      <c r="F52" s="33"/>
      <c r="G52" s="33"/>
      <c r="H52" s="33"/>
      <c r="I52" s="33"/>
      <c r="J52" s="34"/>
      <c r="K52" s="35"/>
      <c r="L52" s="33"/>
      <c r="M52" s="33"/>
      <c r="N52" s="33"/>
      <c r="O52" s="33"/>
      <c r="P52" s="33"/>
      <c r="Q52" s="36"/>
      <c r="R52" s="104"/>
      <c r="S52" s="109"/>
    </row>
    <row r="53" spans="1:19" ht="15.75" x14ac:dyDescent="0.25">
      <c r="A53" s="30" t="s">
        <v>74</v>
      </c>
      <c r="B53" s="31">
        <v>3.7716144758006699E-2</v>
      </c>
      <c r="C53" s="32"/>
      <c r="D53" s="33"/>
      <c r="E53" s="33"/>
      <c r="F53" s="33"/>
      <c r="G53" s="33"/>
      <c r="H53" s="33"/>
      <c r="I53" s="33"/>
      <c r="J53" s="34"/>
      <c r="K53" s="35" t="s">
        <v>20</v>
      </c>
      <c r="L53" s="33" t="s">
        <v>20</v>
      </c>
      <c r="M53" s="33" t="s">
        <v>20</v>
      </c>
      <c r="N53" s="33"/>
      <c r="O53" s="33"/>
      <c r="P53" s="33"/>
      <c r="Q53" s="36"/>
      <c r="R53" s="104"/>
      <c r="S53" s="109"/>
    </row>
    <row r="54" spans="1:19" ht="15.75" x14ac:dyDescent="0.25">
      <c r="A54" s="30" t="s">
        <v>37</v>
      </c>
      <c r="B54" s="31">
        <v>5.3837237608613212E-2</v>
      </c>
      <c r="C54" s="32" t="s">
        <v>20</v>
      </c>
      <c r="D54" s="33" t="s">
        <v>20</v>
      </c>
      <c r="E54" s="33" t="s">
        <v>20</v>
      </c>
      <c r="F54" s="33"/>
      <c r="G54" s="33"/>
      <c r="H54" s="33"/>
      <c r="I54" s="33"/>
      <c r="J54" s="34"/>
      <c r="K54" s="35"/>
      <c r="L54" s="33"/>
      <c r="M54" s="33"/>
      <c r="N54" s="33"/>
      <c r="O54" s="33"/>
      <c r="P54" s="33"/>
      <c r="Q54" s="36"/>
      <c r="R54" s="104"/>
      <c r="S54" s="108" t="s">
        <v>20</v>
      </c>
    </row>
    <row r="55" spans="1:19" ht="15.75" x14ac:dyDescent="0.25">
      <c r="A55" s="30" t="s">
        <v>62</v>
      </c>
      <c r="B55" s="31">
        <v>0.11910273336350204</v>
      </c>
      <c r="C55" s="32" t="s">
        <v>20</v>
      </c>
      <c r="D55" s="33" t="s">
        <v>20</v>
      </c>
      <c r="E55" s="33" t="s">
        <v>20</v>
      </c>
      <c r="F55" s="33"/>
      <c r="G55" s="33"/>
      <c r="H55" s="33"/>
      <c r="I55" s="33"/>
      <c r="J55" s="34"/>
      <c r="K55" s="35"/>
      <c r="L55" s="33"/>
      <c r="M55" s="33"/>
      <c r="N55" s="33"/>
      <c r="O55" s="33"/>
      <c r="P55" s="33"/>
      <c r="Q55" s="36"/>
      <c r="R55" s="104"/>
      <c r="S55" s="109"/>
    </row>
    <row r="56" spans="1:19" ht="15.75" x14ac:dyDescent="0.25">
      <c r="A56" s="30" t="s">
        <v>70</v>
      </c>
      <c r="B56" s="31">
        <v>0.70712590836202682</v>
      </c>
      <c r="C56" s="32"/>
      <c r="D56" s="33"/>
      <c r="E56" s="33"/>
      <c r="F56" s="33"/>
      <c r="G56" s="33"/>
      <c r="H56" s="33"/>
      <c r="I56" s="33"/>
      <c r="J56" s="34"/>
      <c r="K56" s="35" t="s">
        <v>20</v>
      </c>
      <c r="L56" s="33" t="s">
        <v>20</v>
      </c>
      <c r="M56" s="33"/>
      <c r="N56" s="33" t="s">
        <v>20</v>
      </c>
      <c r="O56" s="33"/>
      <c r="P56" s="33"/>
      <c r="Q56" s="36"/>
      <c r="R56" s="104"/>
      <c r="S56" s="108" t="s">
        <v>20</v>
      </c>
    </row>
    <row r="57" spans="1:19" ht="15.75" x14ac:dyDescent="0.25">
      <c r="A57" s="30" t="s">
        <v>49</v>
      </c>
      <c r="B57" s="31">
        <v>0.4490414213884813</v>
      </c>
      <c r="C57" s="32" t="s">
        <v>20</v>
      </c>
      <c r="D57" s="33" t="s">
        <v>20</v>
      </c>
      <c r="E57" s="33" t="s">
        <v>20</v>
      </c>
      <c r="F57" s="33"/>
      <c r="G57" s="33"/>
      <c r="H57" s="33"/>
      <c r="I57" s="33"/>
      <c r="J57" s="34"/>
      <c r="K57" s="35"/>
      <c r="L57" s="33"/>
      <c r="M57" s="33"/>
      <c r="N57" s="33"/>
      <c r="O57" s="33"/>
      <c r="P57" s="33"/>
      <c r="Q57" s="36"/>
      <c r="R57" s="104"/>
      <c r="S57" s="108" t="s">
        <v>20</v>
      </c>
    </row>
    <row r="58" spans="1:19" ht="15.75" x14ac:dyDescent="0.25">
      <c r="A58" s="30" t="s">
        <v>92</v>
      </c>
      <c r="B58" s="31">
        <v>0.4960078076247536</v>
      </c>
      <c r="C58" s="32"/>
      <c r="D58" s="33"/>
      <c r="E58" s="33"/>
      <c r="F58" s="33"/>
      <c r="G58" s="33"/>
      <c r="H58" s="33"/>
      <c r="I58" s="33"/>
      <c r="J58" s="34"/>
      <c r="K58" s="35" t="s">
        <v>20</v>
      </c>
      <c r="L58" s="33" t="s">
        <v>20</v>
      </c>
      <c r="M58" s="33" t="s">
        <v>20</v>
      </c>
      <c r="N58" s="33"/>
      <c r="O58" s="33"/>
      <c r="P58" s="33"/>
      <c r="Q58" s="36"/>
      <c r="R58" s="104"/>
      <c r="S58" s="109"/>
    </row>
    <row r="59" spans="1:19" ht="15.75" x14ac:dyDescent="0.25">
      <c r="A59" s="30" t="s">
        <v>107</v>
      </c>
      <c r="B59" s="31">
        <v>0.35198954042090552</v>
      </c>
      <c r="C59" s="32" t="s">
        <v>20</v>
      </c>
      <c r="D59" s="33" t="s">
        <v>20</v>
      </c>
      <c r="E59" s="33" t="s">
        <v>20</v>
      </c>
      <c r="F59" s="33"/>
      <c r="G59" s="33"/>
      <c r="H59" s="33"/>
      <c r="I59" s="33"/>
      <c r="J59" s="34"/>
      <c r="K59" s="35"/>
      <c r="L59" s="33"/>
      <c r="M59" s="33"/>
      <c r="N59" s="33"/>
      <c r="O59" s="33"/>
      <c r="P59" s="33"/>
      <c r="Q59" s="36"/>
      <c r="R59" s="104"/>
      <c r="S59" s="109"/>
    </row>
    <row r="60" spans="1:19" ht="15.75" x14ac:dyDescent="0.25">
      <c r="A60" s="30" t="s">
        <v>57</v>
      </c>
      <c r="B60" s="31">
        <v>1.5748163946298247E-2</v>
      </c>
      <c r="C60" s="32" t="s">
        <v>20</v>
      </c>
      <c r="D60" s="33" t="s">
        <v>20</v>
      </c>
      <c r="E60" s="33" t="s">
        <v>20</v>
      </c>
      <c r="F60" s="33"/>
      <c r="G60" s="33"/>
      <c r="H60" s="33"/>
      <c r="I60" s="33"/>
      <c r="J60" s="34"/>
      <c r="K60" s="35"/>
      <c r="L60" s="33"/>
      <c r="M60" s="33"/>
      <c r="N60" s="33"/>
      <c r="O60" s="33"/>
      <c r="P60" s="33"/>
      <c r="Q60" s="36"/>
      <c r="R60" s="104"/>
      <c r="S60" s="109"/>
    </row>
    <row r="61" spans="1:19" ht="15.75" x14ac:dyDescent="0.25">
      <c r="A61" s="30" t="s">
        <v>59</v>
      </c>
      <c r="B61" s="31">
        <v>0.16182883553621083</v>
      </c>
      <c r="C61" s="32" t="s">
        <v>20</v>
      </c>
      <c r="D61" s="33" t="s">
        <v>20</v>
      </c>
      <c r="E61" s="33" t="s">
        <v>20</v>
      </c>
      <c r="F61" s="33"/>
      <c r="G61" s="33"/>
      <c r="H61" s="33"/>
      <c r="I61" s="33"/>
      <c r="J61" s="34"/>
      <c r="K61" s="35"/>
      <c r="L61" s="33"/>
      <c r="M61" s="33"/>
      <c r="N61" s="33"/>
      <c r="O61" s="33"/>
      <c r="P61" s="33"/>
      <c r="Q61" s="36"/>
      <c r="R61" s="104"/>
      <c r="S61" s="108" t="s">
        <v>20</v>
      </c>
    </row>
    <row r="62" spans="1:19" ht="15.75" x14ac:dyDescent="0.25">
      <c r="A62" s="30" t="s">
        <v>60</v>
      </c>
      <c r="B62" s="31">
        <v>0.20422836737409264</v>
      </c>
      <c r="C62" s="32" t="s">
        <v>20</v>
      </c>
      <c r="D62" s="33" t="s">
        <v>20</v>
      </c>
      <c r="E62" s="33" t="s">
        <v>20</v>
      </c>
      <c r="F62" s="33"/>
      <c r="G62" s="33"/>
      <c r="H62" s="33"/>
      <c r="I62" s="33"/>
      <c r="J62" s="34"/>
      <c r="K62" s="35"/>
      <c r="L62" s="33"/>
      <c r="M62" s="33"/>
      <c r="N62" s="33"/>
      <c r="O62" s="33"/>
      <c r="P62" s="33"/>
      <c r="Q62" s="36"/>
      <c r="R62" s="104"/>
      <c r="S62" s="108" t="s">
        <v>20</v>
      </c>
    </row>
    <row r="63" spans="1:19" ht="15.75" x14ac:dyDescent="0.25">
      <c r="A63" s="30" t="s">
        <v>58</v>
      </c>
      <c r="B63" s="31">
        <v>1.4959665378381803</v>
      </c>
      <c r="C63" s="32" t="s">
        <v>20</v>
      </c>
      <c r="D63" s="33" t="s">
        <v>20</v>
      </c>
      <c r="E63" s="33" t="s">
        <v>20</v>
      </c>
      <c r="F63" s="33"/>
      <c r="G63" s="33"/>
      <c r="H63" s="33"/>
      <c r="I63" s="33"/>
      <c r="J63" s="34"/>
      <c r="K63" s="35"/>
      <c r="L63" s="33"/>
      <c r="M63" s="33"/>
      <c r="N63" s="33"/>
      <c r="O63" s="33"/>
      <c r="P63" s="33"/>
      <c r="Q63" s="36"/>
      <c r="R63" s="104"/>
      <c r="S63" s="108" t="s">
        <v>20</v>
      </c>
    </row>
    <row r="64" spans="1:19" ht="15.75" x14ac:dyDescent="0.25">
      <c r="A64" s="30" t="s">
        <v>93</v>
      </c>
      <c r="B64" s="31">
        <v>0.14388260118930132</v>
      </c>
      <c r="C64" s="32"/>
      <c r="D64" s="33"/>
      <c r="E64" s="33"/>
      <c r="F64" s="33"/>
      <c r="G64" s="33"/>
      <c r="H64" s="33"/>
      <c r="I64" s="33"/>
      <c r="J64" s="34"/>
      <c r="K64" s="35" t="s">
        <v>20</v>
      </c>
      <c r="L64" s="33" t="s">
        <v>20</v>
      </c>
      <c r="M64" s="33" t="s">
        <v>20</v>
      </c>
      <c r="N64" s="33"/>
      <c r="O64" s="33"/>
      <c r="P64" s="33"/>
      <c r="Q64" s="36"/>
      <c r="R64" s="104"/>
      <c r="S64" s="109"/>
    </row>
    <row r="65" spans="1:19" ht="15.75" x14ac:dyDescent="0.25">
      <c r="A65" s="30" t="s">
        <v>75</v>
      </c>
      <c r="B65" s="31">
        <v>8.5317701173553806E-2</v>
      </c>
      <c r="C65" s="32"/>
      <c r="D65" s="33"/>
      <c r="E65" s="33"/>
      <c r="F65" s="33"/>
      <c r="G65" s="33"/>
      <c r="H65" s="33"/>
      <c r="I65" s="33"/>
      <c r="J65" s="34"/>
      <c r="K65" s="35" t="s">
        <v>20</v>
      </c>
      <c r="L65" s="33" t="s">
        <v>20</v>
      </c>
      <c r="M65" s="33" t="s">
        <v>20</v>
      </c>
      <c r="N65" s="33"/>
      <c r="O65" s="33"/>
      <c r="P65" s="33"/>
      <c r="Q65" s="36"/>
      <c r="R65" s="104"/>
      <c r="S65" s="109"/>
    </row>
    <row r="66" spans="1:19" ht="15.75" x14ac:dyDescent="0.25">
      <c r="A66" s="30" t="s">
        <v>27</v>
      </c>
      <c r="B66" s="31">
        <v>0.26187862020216701</v>
      </c>
      <c r="C66" s="32" t="s">
        <v>20</v>
      </c>
      <c r="D66" s="33" t="s">
        <v>20</v>
      </c>
      <c r="E66" s="33" t="s">
        <v>20</v>
      </c>
      <c r="F66" s="33"/>
      <c r="G66" s="33"/>
      <c r="H66" s="33"/>
      <c r="I66" s="33"/>
      <c r="J66" s="34"/>
      <c r="K66" s="35"/>
      <c r="L66" s="33"/>
      <c r="M66" s="33"/>
      <c r="N66" s="33"/>
      <c r="O66" s="33"/>
      <c r="P66" s="33"/>
      <c r="Q66" s="36"/>
      <c r="R66" s="104"/>
      <c r="S66" s="109"/>
    </row>
    <row r="67" spans="1:19" ht="15.75" x14ac:dyDescent="0.25">
      <c r="A67" s="30" t="s">
        <v>44</v>
      </c>
      <c r="B67" s="31">
        <v>3.1518533150640404E-2</v>
      </c>
      <c r="C67" s="32"/>
      <c r="D67" s="33"/>
      <c r="E67" s="33"/>
      <c r="F67" s="33"/>
      <c r="G67" s="33"/>
      <c r="H67" s="33"/>
      <c r="I67" s="33"/>
      <c r="J67" s="34"/>
      <c r="K67" s="35" t="s">
        <v>20</v>
      </c>
      <c r="L67" s="33" t="s">
        <v>20</v>
      </c>
      <c r="M67" s="33"/>
      <c r="N67" s="33" t="s">
        <v>20</v>
      </c>
      <c r="O67" s="33"/>
      <c r="P67" s="33"/>
      <c r="Q67" s="36"/>
      <c r="R67" s="104"/>
      <c r="S67" s="109"/>
    </row>
    <row r="68" spans="1:19" ht="15.75" x14ac:dyDescent="0.25">
      <c r="A68" s="30" t="s">
        <v>63</v>
      </c>
      <c r="B68" s="31">
        <v>3.6121393808695293E-2</v>
      </c>
      <c r="C68" s="32" t="s">
        <v>20</v>
      </c>
      <c r="D68" s="33" t="s">
        <v>20</v>
      </c>
      <c r="E68" s="33" t="s">
        <v>20</v>
      </c>
      <c r="F68" s="33"/>
      <c r="G68" s="33"/>
      <c r="H68" s="33"/>
      <c r="I68" s="33"/>
      <c r="J68" s="34"/>
      <c r="K68" s="35"/>
      <c r="L68" s="33"/>
      <c r="M68" s="33"/>
      <c r="N68" s="33"/>
      <c r="O68" s="33"/>
      <c r="P68" s="33"/>
      <c r="Q68" s="36"/>
      <c r="R68" s="104"/>
      <c r="S68" s="109"/>
    </row>
    <row r="69" spans="1:19" ht="15.75" x14ac:dyDescent="0.25">
      <c r="A69" s="30" t="s">
        <v>76</v>
      </c>
      <c r="B69" s="31">
        <v>0.27102507002718468</v>
      </c>
      <c r="C69" s="32"/>
      <c r="D69" s="33"/>
      <c r="E69" s="33"/>
      <c r="F69" s="33"/>
      <c r="G69" s="33"/>
      <c r="H69" s="33"/>
      <c r="I69" s="33"/>
      <c r="J69" s="34"/>
      <c r="K69" s="35" t="s">
        <v>20</v>
      </c>
      <c r="L69" s="33" t="s">
        <v>20</v>
      </c>
      <c r="M69" s="33" t="s">
        <v>20</v>
      </c>
      <c r="N69" s="33"/>
      <c r="O69" s="33"/>
      <c r="P69" s="33"/>
      <c r="Q69" s="36"/>
      <c r="R69" s="104"/>
      <c r="S69" s="109"/>
    </row>
    <row r="70" spans="1:19" ht="15.75" x14ac:dyDescent="0.25">
      <c r="A70" s="30" t="s">
        <v>28</v>
      </c>
      <c r="B70" s="31">
        <v>0.12356801462436857</v>
      </c>
      <c r="C70" s="32" t="s">
        <v>20</v>
      </c>
      <c r="D70" s="33" t="s">
        <v>20</v>
      </c>
      <c r="E70" s="33" t="s">
        <v>20</v>
      </c>
      <c r="F70" s="33"/>
      <c r="G70" s="33"/>
      <c r="H70" s="33"/>
      <c r="I70" s="33"/>
      <c r="J70" s="34"/>
      <c r="K70" s="35"/>
      <c r="L70" s="33"/>
      <c r="M70" s="33"/>
      <c r="N70" s="33"/>
      <c r="O70" s="33"/>
      <c r="P70" s="33"/>
      <c r="Q70" s="36"/>
      <c r="R70" s="104"/>
      <c r="S70" s="108" t="s">
        <v>20</v>
      </c>
    </row>
    <row r="71" spans="1:19" ht="15.75" x14ac:dyDescent="0.25">
      <c r="A71" s="30" t="s">
        <v>119</v>
      </c>
      <c r="B71" s="31">
        <v>9.3596338434348433E-2</v>
      </c>
      <c r="C71" s="32" t="s">
        <v>20</v>
      </c>
      <c r="D71" s="33" t="s">
        <v>20</v>
      </c>
      <c r="E71" s="33" t="s">
        <v>20</v>
      </c>
      <c r="F71" s="33"/>
      <c r="G71" s="33"/>
      <c r="H71" s="33"/>
      <c r="I71" s="33"/>
      <c r="J71" s="34"/>
      <c r="K71" s="35"/>
      <c r="L71" s="33"/>
      <c r="M71" s="33"/>
      <c r="N71" s="33"/>
      <c r="O71" s="33"/>
      <c r="P71" s="33"/>
      <c r="Q71" s="36"/>
      <c r="R71" s="104"/>
      <c r="S71" s="109"/>
    </row>
    <row r="72" spans="1:19" ht="15.75" x14ac:dyDescent="0.25">
      <c r="A72" s="30" t="s">
        <v>77</v>
      </c>
      <c r="B72" s="31">
        <v>5.3093607516863518E-2</v>
      </c>
      <c r="C72" s="32"/>
      <c r="D72" s="33"/>
      <c r="E72" s="33"/>
      <c r="F72" s="33"/>
      <c r="G72" s="33"/>
      <c r="H72" s="33"/>
      <c r="I72" s="33"/>
      <c r="J72" s="34"/>
      <c r="K72" s="35" t="s">
        <v>20</v>
      </c>
      <c r="L72" s="33" t="s">
        <v>20</v>
      </c>
      <c r="M72" s="33" t="s">
        <v>20</v>
      </c>
      <c r="N72" s="33"/>
      <c r="O72" s="33"/>
      <c r="P72" s="33"/>
      <c r="Q72" s="36"/>
      <c r="R72" s="104"/>
      <c r="S72" s="109"/>
    </row>
    <row r="73" spans="1:19" ht="15.75" x14ac:dyDescent="0.25">
      <c r="A73" s="30" t="s">
        <v>108</v>
      </c>
      <c r="B73" s="31">
        <v>8.1695861070018888E-2</v>
      </c>
      <c r="C73" s="32" t="s">
        <v>20</v>
      </c>
      <c r="D73" s="33" t="s">
        <v>20</v>
      </c>
      <c r="E73" s="33" t="s">
        <v>20</v>
      </c>
      <c r="F73" s="33"/>
      <c r="G73" s="33"/>
      <c r="H73" s="33"/>
      <c r="I73" s="33"/>
      <c r="J73" s="34"/>
      <c r="K73" s="35"/>
      <c r="L73" s="33"/>
      <c r="M73" s="33"/>
      <c r="N73" s="33"/>
      <c r="O73" s="33"/>
      <c r="P73" s="33"/>
      <c r="Q73" s="36"/>
      <c r="R73" s="104"/>
      <c r="S73" s="108" t="s">
        <v>20</v>
      </c>
    </row>
    <row r="74" spans="1:19" ht="15.75" x14ac:dyDescent="0.25">
      <c r="A74" s="30" t="s">
        <v>78</v>
      </c>
      <c r="B74" s="31">
        <v>0.22310816089394866</v>
      </c>
      <c r="C74" s="32"/>
      <c r="D74" s="33"/>
      <c r="E74" s="33"/>
      <c r="F74" s="33"/>
      <c r="G74" s="33"/>
      <c r="H74" s="33"/>
      <c r="I74" s="33"/>
      <c r="J74" s="34"/>
      <c r="K74" s="35" t="s">
        <v>20</v>
      </c>
      <c r="L74" s="33" t="s">
        <v>20</v>
      </c>
      <c r="M74" s="33" t="s">
        <v>20</v>
      </c>
      <c r="N74" s="33"/>
      <c r="O74" s="33"/>
      <c r="P74" s="33"/>
      <c r="Q74" s="36"/>
      <c r="R74" s="104"/>
      <c r="S74" s="109"/>
    </row>
    <row r="75" spans="1:19" ht="15.75" x14ac:dyDescent="0.25">
      <c r="A75" s="30" t="s">
        <v>94</v>
      </c>
      <c r="B75" s="31">
        <v>7.5535597978045835E-2</v>
      </c>
      <c r="C75" s="32"/>
      <c r="D75" s="33"/>
      <c r="E75" s="33"/>
      <c r="F75" s="33"/>
      <c r="G75" s="33"/>
      <c r="H75" s="33"/>
      <c r="I75" s="33"/>
      <c r="J75" s="34"/>
      <c r="K75" s="35" t="s">
        <v>20</v>
      </c>
      <c r="L75" s="33" t="s">
        <v>20</v>
      </c>
      <c r="M75" s="33" t="s">
        <v>20</v>
      </c>
      <c r="N75" s="33"/>
      <c r="O75" s="33"/>
      <c r="P75" s="33"/>
      <c r="Q75" s="36"/>
      <c r="R75" s="104"/>
      <c r="S75" s="109"/>
    </row>
    <row r="76" spans="1:19" ht="15.75" x14ac:dyDescent="0.25">
      <c r="A76" s="30" t="s">
        <v>109</v>
      </c>
      <c r="B76" s="31">
        <v>8.8004547340525929E-2</v>
      </c>
      <c r="C76" s="32" t="s">
        <v>20</v>
      </c>
      <c r="D76" s="33" t="s">
        <v>20</v>
      </c>
      <c r="E76" s="33" t="s">
        <v>20</v>
      </c>
      <c r="F76" s="33"/>
      <c r="G76" s="33"/>
      <c r="H76" s="33"/>
      <c r="I76" s="33"/>
      <c r="J76" s="34"/>
      <c r="K76" s="35"/>
      <c r="L76" s="33"/>
      <c r="M76" s="33"/>
      <c r="N76" s="33"/>
      <c r="O76" s="33"/>
      <c r="P76" s="33"/>
      <c r="Q76" s="36"/>
      <c r="R76" s="104"/>
      <c r="S76" s="109"/>
    </row>
    <row r="77" spans="1:19" ht="15.75" x14ac:dyDescent="0.25">
      <c r="A77" s="30" t="s">
        <v>79</v>
      </c>
      <c r="B77" s="31">
        <v>0.26287884474909695</v>
      </c>
      <c r="C77" s="32"/>
      <c r="D77" s="33"/>
      <c r="E77" s="33"/>
      <c r="F77" s="33"/>
      <c r="G77" s="33"/>
      <c r="H77" s="33"/>
      <c r="I77" s="33"/>
      <c r="J77" s="34"/>
      <c r="K77" s="35" t="s">
        <v>20</v>
      </c>
      <c r="L77" s="33" t="s">
        <v>20</v>
      </c>
      <c r="M77" s="33" t="s">
        <v>20</v>
      </c>
      <c r="N77" s="33"/>
      <c r="O77" s="33"/>
      <c r="P77" s="33"/>
      <c r="Q77" s="36"/>
      <c r="R77" s="104"/>
      <c r="S77" s="109"/>
    </row>
    <row r="78" spans="1:19" ht="15.75" x14ac:dyDescent="0.25">
      <c r="A78" s="30" t="s">
        <v>103</v>
      </c>
      <c r="B78" s="31">
        <v>6.7467497206092034E-2</v>
      </c>
      <c r="C78" s="32" t="s">
        <v>20</v>
      </c>
      <c r="D78" s="33" t="s">
        <v>20</v>
      </c>
      <c r="E78" s="33" t="s">
        <v>20</v>
      </c>
      <c r="F78" s="33"/>
      <c r="G78" s="33"/>
      <c r="H78" s="33"/>
      <c r="I78" s="33"/>
      <c r="J78" s="34"/>
      <c r="K78" s="35"/>
      <c r="L78" s="33"/>
      <c r="M78" s="33"/>
      <c r="N78" s="33"/>
      <c r="O78" s="33"/>
      <c r="P78" s="33"/>
      <c r="Q78" s="36"/>
      <c r="R78" s="104"/>
      <c r="S78" s="109"/>
    </row>
    <row r="79" spans="1:19" ht="15.75" x14ac:dyDescent="0.25">
      <c r="A79" s="30" t="s">
        <v>95</v>
      </c>
      <c r="B79" s="31">
        <v>0.25279513725593072</v>
      </c>
      <c r="C79" s="32"/>
      <c r="D79" s="33"/>
      <c r="E79" s="33"/>
      <c r="F79" s="33"/>
      <c r="G79" s="33"/>
      <c r="H79" s="33"/>
      <c r="I79" s="33"/>
      <c r="J79" s="34"/>
      <c r="K79" s="35" t="s">
        <v>20</v>
      </c>
      <c r="L79" s="33" t="s">
        <v>20</v>
      </c>
      <c r="M79" s="33" t="s">
        <v>20</v>
      </c>
      <c r="N79" s="33"/>
      <c r="O79" s="33"/>
      <c r="P79" s="33"/>
      <c r="Q79" s="36"/>
      <c r="R79" s="104"/>
      <c r="S79" s="109"/>
    </row>
    <row r="80" spans="1:19" ht="15.75" x14ac:dyDescent="0.25">
      <c r="A80" s="30" t="s">
        <v>129</v>
      </c>
      <c r="B80" s="31">
        <v>1.0792685038204055</v>
      </c>
      <c r="C80" s="32" t="s">
        <v>20</v>
      </c>
      <c r="D80" s="33" t="s">
        <v>20</v>
      </c>
      <c r="E80" s="33" t="s">
        <v>20</v>
      </c>
      <c r="F80" s="33"/>
      <c r="G80" s="33"/>
      <c r="H80" s="33"/>
      <c r="I80" s="33"/>
      <c r="J80" s="34"/>
      <c r="K80" s="35"/>
      <c r="L80" s="33"/>
      <c r="M80" s="33"/>
      <c r="N80" s="33"/>
      <c r="O80" s="33"/>
      <c r="P80" s="33"/>
      <c r="Q80" s="36"/>
      <c r="R80" s="104"/>
      <c r="S80" s="109"/>
    </row>
    <row r="81" spans="1:19" ht="15.75" x14ac:dyDescent="0.25">
      <c r="A81" s="30" t="s">
        <v>96</v>
      </c>
      <c r="B81" s="31">
        <v>9.4256042054527811E-2</v>
      </c>
      <c r="C81" s="32"/>
      <c r="D81" s="33"/>
      <c r="E81" s="33"/>
      <c r="F81" s="33"/>
      <c r="G81" s="33"/>
      <c r="H81" s="33"/>
      <c r="I81" s="33"/>
      <c r="J81" s="34"/>
      <c r="K81" s="35" t="s">
        <v>20</v>
      </c>
      <c r="L81" s="33" t="s">
        <v>20</v>
      </c>
      <c r="M81" s="33" t="s">
        <v>20</v>
      </c>
      <c r="N81" s="33"/>
      <c r="O81" s="33"/>
      <c r="P81" s="33"/>
      <c r="Q81" s="36"/>
      <c r="R81" s="104"/>
      <c r="S81" s="109"/>
    </row>
    <row r="82" spans="1:19" ht="15.75" x14ac:dyDescent="0.25">
      <c r="A82" s="30" t="s">
        <v>120</v>
      </c>
      <c r="B82" s="31">
        <v>5.8861606175670024E-2</v>
      </c>
      <c r="C82" s="32" t="s">
        <v>20</v>
      </c>
      <c r="D82" s="33" t="s">
        <v>20</v>
      </c>
      <c r="E82" s="33" t="s">
        <v>20</v>
      </c>
      <c r="F82" s="33"/>
      <c r="G82" s="33"/>
      <c r="H82" s="33"/>
      <c r="I82" s="33"/>
      <c r="J82" s="34"/>
      <c r="K82" s="35"/>
      <c r="L82" s="33"/>
      <c r="M82" s="33"/>
      <c r="N82" s="33"/>
      <c r="O82" s="33"/>
      <c r="P82" s="33"/>
      <c r="Q82" s="36"/>
      <c r="R82" s="104"/>
      <c r="S82" s="109"/>
    </row>
    <row r="83" spans="1:19" ht="15.75" x14ac:dyDescent="0.25">
      <c r="A83" s="30" t="s">
        <v>134</v>
      </c>
      <c r="B83" s="31">
        <v>8.26097264469077E-2</v>
      </c>
      <c r="C83" s="32" t="s">
        <v>20</v>
      </c>
      <c r="D83" s="33" t="s">
        <v>20</v>
      </c>
      <c r="E83" s="33" t="s">
        <v>20</v>
      </c>
      <c r="F83" s="33"/>
      <c r="G83" s="33"/>
      <c r="H83" s="33"/>
      <c r="I83" s="33"/>
      <c r="J83" s="34"/>
      <c r="K83" s="35"/>
      <c r="L83" s="33"/>
      <c r="M83" s="33"/>
      <c r="N83" s="33"/>
      <c r="O83" s="33"/>
      <c r="P83" s="33"/>
      <c r="Q83" s="36"/>
      <c r="R83" s="104"/>
      <c r="S83" s="109"/>
    </row>
    <row r="84" spans="1:19" ht="15.75" x14ac:dyDescent="0.25">
      <c r="A84" s="30" t="s">
        <v>53</v>
      </c>
      <c r="B84" s="31">
        <v>1.950258756781318E-2</v>
      </c>
      <c r="C84" s="32"/>
      <c r="D84" s="33"/>
      <c r="E84" s="33"/>
      <c r="F84" s="33"/>
      <c r="G84" s="33"/>
      <c r="H84" s="33"/>
      <c r="I84" s="33"/>
      <c r="J84" s="34"/>
      <c r="K84" s="35" t="s">
        <v>20</v>
      </c>
      <c r="L84" s="33" t="s">
        <v>20</v>
      </c>
      <c r="M84" s="33"/>
      <c r="N84" s="33" t="s">
        <v>20</v>
      </c>
      <c r="O84" s="33"/>
      <c r="P84" s="33"/>
      <c r="Q84" s="36"/>
      <c r="R84" s="104"/>
      <c r="S84" s="109"/>
    </row>
    <row r="85" spans="1:19" ht="15.75" x14ac:dyDescent="0.25">
      <c r="A85" s="30" t="s">
        <v>56</v>
      </c>
      <c r="B85" s="31">
        <v>3.7550414098833453E-2</v>
      </c>
      <c r="C85" s="32" t="s">
        <v>20</v>
      </c>
      <c r="D85" s="33" t="s">
        <v>20</v>
      </c>
      <c r="E85" s="33" t="s">
        <v>20</v>
      </c>
      <c r="F85" s="33"/>
      <c r="G85" s="33"/>
      <c r="H85" s="33"/>
      <c r="I85" s="33"/>
      <c r="J85" s="34"/>
      <c r="K85" s="35"/>
      <c r="L85" s="33"/>
      <c r="M85" s="33"/>
      <c r="N85" s="33"/>
      <c r="O85" s="33"/>
      <c r="P85" s="33"/>
      <c r="Q85" s="36"/>
      <c r="R85" s="104"/>
      <c r="S85" s="109"/>
    </row>
    <row r="86" spans="1:19" ht="15.75" x14ac:dyDescent="0.25">
      <c r="A86" s="30" t="s">
        <v>64</v>
      </c>
      <c r="B86" s="31">
        <v>0.11063199871496705</v>
      </c>
      <c r="C86" s="32" t="s">
        <v>20</v>
      </c>
      <c r="D86" s="33" t="s">
        <v>20</v>
      </c>
      <c r="E86" s="33" t="s">
        <v>20</v>
      </c>
      <c r="F86" s="33"/>
      <c r="G86" s="33"/>
      <c r="H86" s="33"/>
      <c r="I86" s="33"/>
      <c r="J86" s="34"/>
      <c r="K86" s="35"/>
      <c r="L86" s="33"/>
      <c r="M86" s="33"/>
      <c r="N86" s="33"/>
      <c r="O86" s="33"/>
      <c r="P86" s="33"/>
      <c r="Q86" s="36"/>
      <c r="R86" s="104"/>
      <c r="S86" s="109"/>
    </row>
    <row r="87" spans="1:19" ht="15.75" x14ac:dyDescent="0.25">
      <c r="A87" s="30" t="s">
        <v>31</v>
      </c>
      <c r="B87" s="31">
        <v>0.31347804631274551</v>
      </c>
      <c r="C87" s="32" t="s">
        <v>20</v>
      </c>
      <c r="D87" s="33" t="s">
        <v>20</v>
      </c>
      <c r="E87" s="33" t="s">
        <v>20</v>
      </c>
      <c r="F87" s="33"/>
      <c r="G87" s="33"/>
      <c r="H87" s="33"/>
      <c r="I87" s="33"/>
      <c r="J87" s="34"/>
      <c r="K87" s="35"/>
      <c r="L87" s="33"/>
      <c r="M87" s="33"/>
      <c r="N87" s="33"/>
      <c r="O87" s="33"/>
      <c r="P87" s="33"/>
      <c r="Q87" s="36"/>
      <c r="R87" s="104"/>
      <c r="S87" s="108" t="s">
        <v>20</v>
      </c>
    </row>
    <row r="88" spans="1:19" ht="15.75" x14ac:dyDescent="0.25">
      <c r="A88" s="30" t="s">
        <v>32</v>
      </c>
      <c r="B88" s="31">
        <v>0.25104928734163018</v>
      </c>
      <c r="C88" s="32" t="s">
        <v>20</v>
      </c>
      <c r="D88" s="33" t="s">
        <v>20</v>
      </c>
      <c r="E88" s="33" t="s">
        <v>20</v>
      </c>
      <c r="F88" s="33"/>
      <c r="G88" s="33"/>
      <c r="H88" s="33"/>
      <c r="I88" s="33"/>
      <c r="J88" s="34"/>
      <c r="K88" s="35"/>
      <c r="L88" s="33"/>
      <c r="M88" s="33"/>
      <c r="N88" s="33"/>
      <c r="O88" s="33"/>
      <c r="P88" s="33"/>
      <c r="Q88" s="36"/>
      <c r="R88" s="104"/>
      <c r="S88" s="108" t="s">
        <v>20</v>
      </c>
    </row>
    <row r="89" spans="1:19" ht="15.75" x14ac:dyDescent="0.25">
      <c r="A89" s="30" t="s">
        <v>33</v>
      </c>
      <c r="B89" s="31">
        <v>0.81717973745403438</v>
      </c>
      <c r="C89" s="32" t="s">
        <v>20</v>
      </c>
      <c r="D89" s="33" t="s">
        <v>20</v>
      </c>
      <c r="E89" s="33" t="s">
        <v>20</v>
      </c>
      <c r="F89" s="33"/>
      <c r="G89" s="33"/>
      <c r="H89" s="33"/>
      <c r="I89" s="33"/>
      <c r="J89" s="34"/>
      <c r="K89" s="35"/>
      <c r="L89" s="33"/>
      <c r="M89" s="33"/>
      <c r="N89" s="33"/>
      <c r="O89" s="33"/>
      <c r="P89" s="33"/>
      <c r="Q89" s="36"/>
      <c r="R89" s="104"/>
      <c r="S89" s="109"/>
    </row>
    <row r="90" spans="1:19" ht="15.75" x14ac:dyDescent="0.25">
      <c r="A90" s="30" t="s">
        <v>97</v>
      </c>
      <c r="B90" s="31">
        <v>0.47530057537488557</v>
      </c>
      <c r="C90" s="32"/>
      <c r="D90" s="33"/>
      <c r="E90" s="33"/>
      <c r="F90" s="33"/>
      <c r="G90" s="33"/>
      <c r="H90" s="33"/>
      <c r="I90" s="33"/>
      <c r="J90" s="34"/>
      <c r="K90" s="35" t="s">
        <v>20</v>
      </c>
      <c r="L90" s="33" t="s">
        <v>20</v>
      </c>
      <c r="M90" s="33" t="s">
        <v>20</v>
      </c>
      <c r="N90" s="33"/>
      <c r="O90" s="33"/>
      <c r="P90" s="33"/>
      <c r="Q90" s="36"/>
      <c r="R90" s="104"/>
      <c r="S90" s="109"/>
    </row>
    <row r="91" spans="1:19" ht="15.75" x14ac:dyDescent="0.25">
      <c r="A91" s="30" t="s">
        <v>126</v>
      </c>
      <c r="B91" s="31">
        <v>0.10415453494577817</v>
      </c>
      <c r="C91" s="32" t="s">
        <v>20</v>
      </c>
      <c r="D91" s="33" t="s">
        <v>20</v>
      </c>
      <c r="E91" s="33" t="s">
        <v>20</v>
      </c>
      <c r="F91" s="33"/>
      <c r="G91" s="33"/>
      <c r="H91" s="33"/>
      <c r="I91" s="33"/>
      <c r="J91" s="34"/>
      <c r="K91" s="35"/>
      <c r="L91" s="33"/>
      <c r="M91" s="33"/>
      <c r="N91" s="33"/>
      <c r="O91" s="33"/>
      <c r="P91" s="33"/>
      <c r="Q91" s="36"/>
      <c r="R91" s="104"/>
      <c r="S91" s="109"/>
    </row>
    <row r="92" spans="1:19" ht="15.75" x14ac:dyDescent="0.25">
      <c r="A92" s="30" t="s">
        <v>80</v>
      </c>
      <c r="B92" s="31">
        <v>0.10280359895215263</v>
      </c>
      <c r="C92" s="32"/>
      <c r="D92" s="33"/>
      <c r="E92" s="33"/>
      <c r="F92" s="33"/>
      <c r="G92" s="33"/>
      <c r="H92" s="33"/>
      <c r="I92" s="33"/>
      <c r="J92" s="34"/>
      <c r="K92" s="35" t="s">
        <v>20</v>
      </c>
      <c r="L92" s="33" t="s">
        <v>20</v>
      </c>
      <c r="M92" s="33" t="s">
        <v>20</v>
      </c>
      <c r="N92" s="33"/>
      <c r="O92" s="33"/>
      <c r="P92" s="33"/>
      <c r="Q92" s="36"/>
      <c r="R92" s="104"/>
      <c r="S92" s="109"/>
    </row>
    <row r="93" spans="1:19" ht="15.75" x14ac:dyDescent="0.25">
      <c r="A93" s="30" t="s">
        <v>38</v>
      </c>
      <c r="B93" s="31">
        <v>0.16500029322804452</v>
      </c>
      <c r="C93" s="32" t="s">
        <v>20</v>
      </c>
      <c r="D93" s="33" t="s">
        <v>20</v>
      </c>
      <c r="E93" s="33" t="s">
        <v>20</v>
      </c>
      <c r="F93" s="33"/>
      <c r="G93" s="33"/>
      <c r="H93" s="33"/>
      <c r="I93" s="33"/>
      <c r="J93" s="34"/>
      <c r="K93" s="35"/>
      <c r="L93" s="33"/>
      <c r="M93" s="33"/>
      <c r="N93" s="33"/>
      <c r="O93" s="33"/>
      <c r="P93" s="33"/>
      <c r="Q93" s="36"/>
      <c r="R93" s="104"/>
      <c r="S93" s="108" t="s">
        <v>20</v>
      </c>
    </row>
    <row r="94" spans="1:19" ht="15.75" x14ac:dyDescent="0.25">
      <c r="A94" s="30" t="s">
        <v>34</v>
      </c>
      <c r="B94" s="31">
        <v>0.12618624866227346</v>
      </c>
      <c r="C94" s="32" t="s">
        <v>20</v>
      </c>
      <c r="D94" s="33" t="s">
        <v>20</v>
      </c>
      <c r="E94" s="33" t="s">
        <v>20</v>
      </c>
      <c r="F94" s="33"/>
      <c r="G94" s="33"/>
      <c r="H94" s="33"/>
      <c r="I94" s="33"/>
      <c r="J94" s="34"/>
      <c r="K94" s="35"/>
      <c r="L94" s="33"/>
      <c r="M94" s="33"/>
      <c r="N94" s="33"/>
      <c r="O94" s="33"/>
      <c r="P94" s="33"/>
      <c r="Q94" s="36"/>
      <c r="R94" s="104"/>
      <c r="S94" s="109"/>
    </row>
    <row r="95" spans="1:19" ht="15.75" x14ac:dyDescent="0.25">
      <c r="A95" s="30" t="s">
        <v>35</v>
      </c>
      <c r="B95" s="31">
        <v>0.14993702913824067</v>
      </c>
      <c r="C95" s="32" t="s">
        <v>20</v>
      </c>
      <c r="D95" s="33" t="s">
        <v>20</v>
      </c>
      <c r="E95" s="33" t="s">
        <v>20</v>
      </c>
      <c r="F95" s="33"/>
      <c r="G95" s="33"/>
      <c r="H95" s="33"/>
      <c r="I95" s="33"/>
      <c r="J95" s="34"/>
      <c r="K95" s="35"/>
      <c r="L95" s="33"/>
      <c r="M95" s="33"/>
      <c r="N95" s="33"/>
      <c r="O95" s="33"/>
      <c r="P95" s="33"/>
      <c r="Q95" s="36"/>
      <c r="R95" s="104"/>
      <c r="S95" s="109"/>
    </row>
    <row r="96" spans="1:19" ht="15.75" x14ac:dyDescent="0.25">
      <c r="A96" s="30" t="s">
        <v>98</v>
      </c>
      <c r="B96" s="31">
        <v>4.5997709265336972E-2</v>
      </c>
      <c r="C96" s="32"/>
      <c r="D96" s="33"/>
      <c r="E96" s="33"/>
      <c r="F96" s="33"/>
      <c r="G96" s="33"/>
      <c r="H96" s="33"/>
      <c r="I96" s="33"/>
      <c r="J96" s="34"/>
      <c r="K96" s="35" t="s">
        <v>20</v>
      </c>
      <c r="L96" s="33" t="s">
        <v>20</v>
      </c>
      <c r="M96" s="33" t="s">
        <v>20</v>
      </c>
      <c r="N96" s="33"/>
      <c r="O96" s="33"/>
      <c r="P96" s="33"/>
      <c r="Q96" s="36"/>
      <c r="R96" s="104"/>
      <c r="S96" s="109"/>
    </row>
    <row r="97" spans="1:19" ht="15.75" x14ac:dyDescent="0.25">
      <c r="A97" s="30" t="s">
        <v>81</v>
      </c>
      <c r="B97" s="31">
        <v>4.5548323827732426E-2</v>
      </c>
      <c r="C97" s="32"/>
      <c r="D97" s="33"/>
      <c r="E97" s="33"/>
      <c r="F97" s="33"/>
      <c r="G97" s="33"/>
      <c r="H97" s="33"/>
      <c r="I97" s="33"/>
      <c r="J97" s="34"/>
      <c r="K97" s="35" t="s">
        <v>20</v>
      </c>
      <c r="L97" s="33" t="s">
        <v>20</v>
      </c>
      <c r="M97" s="33" t="s">
        <v>20</v>
      </c>
      <c r="N97" s="33"/>
      <c r="O97" s="33"/>
      <c r="P97" s="33"/>
      <c r="Q97" s="36"/>
      <c r="R97" s="104"/>
      <c r="S97" s="109"/>
    </row>
    <row r="98" spans="1:19" ht="15.75" x14ac:dyDescent="0.25">
      <c r="A98" s="30" t="s">
        <v>54</v>
      </c>
      <c r="B98" s="31">
        <v>0.38612675120845535</v>
      </c>
      <c r="C98" s="32"/>
      <c r="D98" s="33"/>
      <c r="E98" s="33"/>
      <c r="F98" s="33"/>
      <c r="G98" s="33"/>
      <c r="H98" s="33"/>
      <c r="I98" s="33"/>
      <c r="J98" s="34"/>
      <c r="K98" s="35" t="s">
        <v>20</v>
      </c>
      <c r="L98" s="33" t="s">
        <v>20</v>
      </c>
      <c r="M98" s="33"/>
      <c r="N98" s="33" t="s">
        <v>20</v>
      </c>
      <c r="O98" s="33"/>
      <c r="P98" s="33"/>
      <c r="Q98" s="36"/>
      <c r="R98" s="104"/>
      <c r="S98" s="109"/>
    </row>
    <row r="99" spans="1:19" ht="15.75" x14ac:dyDescent="0.25">
      <c r="A99" s="30" t="s">
        <v>82</v>
      </c>
      <c r="B99" s="31">
        <v>4.1638158737653988E-2</v>
      </c>
      <c r="C99" s="32"/>
      <c r="D99" s="33"/>
      <c r="E99" s="33"/>
      <c r="F99" s="33"/>
      <c r="G99" s="33"/>
      <c r="H99" s="33"/>
      <c r="I99" s="33"/>
      <c r="J99" s="34"/>
      <c r="K99" s="35" t="s">
        <v>20</v>
      </c>
      <c r="L99" s="33" t="s">
        <v>20</v>
      </c>
      <c r="M99" s="33" t="s">
        <v>20</v>
      </c>
      <c r="N99" s="33"/>
      <c r="O99" s="33"/>
      <c r="P99" s="33"/>
      <c r="Q99" s="36"/>
      <c r="R99" s="104"/>
      <c r="S99" s="109"/>
    </row>
    <row r="100" spans="1:19" ht="15.75" x14ac:dyDescent="0.25">
      <c r="A100" s="30" t="s">
        <v>130</v>
      </c>
      <c r="B100" s="31">
        <v>0.13842511070975949</v>
      </c>
      <c r="C100" s="32" t="s">
        <v>20</v>
      </c>
      <c r="D100" s="33" t="s">
        <v>20</v>
      </c>
      <c r="E100" s="33" t="s">
        <v>20</v>
      </c>
      <c r="F100" s="33"/>
      <c r="G100" s="33"/>
      <c r="H100" s="33"/>
      <c r="I100" s="33"/>
      <c r="J100" s="34"/>
      <c r="K100" s="35"/>
      <c r="L100" s="33"/>
      <c r="M100" s="33"/>
      <c r="N100" s="33"/>
      <c r="O100" s="33"/>
      <c r="P100" s="33"/>
      <c r="Q100" s="36"/>
      <c r="R100" s="104"/>
      <c r="S100" s="109"/>
    </row>
    <row r="101" spans="1:19" ht="15.75" x14ac:dyDescent="0.25">
      <c r="A101" s="30" t="s">
        <v>83</v>
      </c>
      <c r="B101" s="31">
        <v>0.23064122759586569</v>
      </c>
      <c r="C101" s="32"/>
      <c r="D101" s="33"/>
      <c r="E101" s="33"/>
      <c r="F101" s="33"/>
      <c r="G101" s="33"/>
      <c r="H101" s="33"/>
      <c r="I101" s="33"/>
      <c r="J101" s="34"/>
      <c r="K101" s="35" t="s">
        <v>20</v>
      </c>
      <c r="L101" s="33" t="s">
        <v>20</v>
      </c>
      <c r="M101" s="33" t="s">
        <v>20</v>
      </c>
      <c r="N101" s="33"/>
      <c r="O101" s="33"/>
      <c r="P101" s="33"/>
      <c r="Q101" s="36"/>
      <c r="R101" s="104"/>
      <c r="S101" s="109"/>
    </row>
    <row r="102" spans="1:19" ht="15.75" x14ac:dyDescent="0.25">
      <c r="A102" s="30" t="s">
        <v>42</v>
      </c>
      <c r="B102" s="31">
        <v>1.524042248782304</v>
      </c>
      <c r="C102" s="32"/>
      <c r="D102" s="33"/>
      <c r="E102" s="33"/>
      <c r="F102" s="33"/>
      <c r="G102" s="33"/>
      <c r="H102" s="33"/>
      <c r="I102" s="33"/>
      <c r="J102" s="34"/>
      <c r="K102" s="35" t="s">
        <v>20</v>
      </c>
      <c r="L102" s="33" t="s">
        <v>20</v>
      </c>
      <c r="M102" s="33"/>
      <c r="N102" s="33" t="s">
        <v>20</v>
      </c>
      <c r="O102" s="33"/>
      <c r="P102" s="33"/>
      <c r="Q102" s="36"/>
      <c r="R102" s="104"/>
      <c r="S102" s="109"/>
    </row>
    <row r="103" spans="1:19" ht="15.75" x14ac:dyDescent="0.25">
      <c r="A103" s="30" t="s">
        <v>131</v>
      </c>
      <c r="B103" s="31">
        <v>0.33794516548696107</v>
      </c>
      <c r="C103" s="32" t="s">
        <v>20</v>
      </c>
      <c r="D103" s="33" t="s">
        <v>20</v>
      </c>
      <c r="E103" s="33" t="s">
        <v>20</v>
      </c>
      <c r="F103" s="33"/>
      <c r="G103" s="33"/>
      <c r="H103" s="33"/>
      <c r="I103" s="33"/>
      <c r="J103" s="34"/>
      <c r="K103" s="35"/>
      <c r="L103" s="33"/>
      <c r="M103" s="33"/>
      <c r="N103" s="33"/>
      <c r="O103" s="33"/>
      <c r="P103" s="33"/>
      <c r="Q103" s="36"/>
      <c r="R103" s="104"/>
      <c r="S103" s="109"/>
    </row>
    <row r="104" spans="1:19" ht="15.75" x14ac:dyDescent="0.25">
      <c r="A104" s="30" t="s">
        <v>65</v>
      </c>
      <c r="B104" s="31">
        <v>2.8122933317125915E-2</v>
      </c>
      <c r="C104" s="32" t="s">
        <v>20</v>
      </c>
      <c r="D104" s="33" t="s">
        <v>20</v>
      </c>
      <c r="E104" s="33" t="s">
        <v>20</v>
      </c>
      <c r="F104" s="33"/>
      <c r="G104" s="33"/>
      <c r="H104" s="33"/>
      <c r="I104" s="33"/>
      <c r="J104" s="34"/>
      <c r="K104" s="35"/>
      <c r="L104" s="33"/>
      <c r="M104" s="33"/>
      <c r="N104" s="33"/>
      <c r="O104" s="33"/>
      <c r="P104" s="33"/>
      <c r="Q104" s="36"/>
      <c r="R104" s="104"/>
      <c r="S104" s="109"/>
    </row>
    <row r="105" spans="1:19" ht="15.75" x14ac:dyDescent="0.25">
      <c r="A105" s="30" t="s">
        <v>66</v>
      </c>
      <c r="B105" s="31">
        <v>0.40182291139132842</v>
      </c>
      <c r="C105" s="32" t="s">
        <v>20</v>
      </c>
      <c r="D105" s="33" t="s">
        <v>20</v>
      </c>
      <c r="E105" s="33" t="s">
        <v>20</v>
      </c>
      <c r="F105" s="33"/>
      <c r="G105" s="33"/>
      <c r="H105" s="33"/>
      <c r="I105" s="33"/>
      <c r="J105" s="34"/>
      <c r="K105" s="35"/>
      <c r="L105" s="33"/>
      <c r="M105" s="33"/>
      <c r="N105" s="33"/>
      <c r="O105" s="33"/>
      <c r="P105" s="33"/>
      <c r="Q105" s="36"/>
      <c r="R105" s="104"/>
      <c r="S105" s="109"/>
    </row>
    <row r="106" spans="1:19" ht="15.75" x14ac:dyDescent="0.25">
      <c r="A106" s="30" t="s">
        <v>67</v>
      </c>
      <c r="B106" s="31">
        <v>9.9658747024025121E-2</v>
      </c>
      <c r="C106" s="32" t="s">
        <v>20</v>
      </c>
      <c r="D106" s="33" t="s">
        <v>20</v>
      </c>
      <c r="E106" s="33" t="s">
        <v>20</v>
      </c>
      <c r="F106" s="33"/>
      <c r="G106" s="33"/>
      <c r="H106" s="33"/>
      <c r="I106" s="33"/>
      <c r="J106" s="34"/>
      <c r="K106" s="35"/>
      <c r="L106" s="33"/>
      <c r="M106" s="33"/>
      <c r="N106" s="33"/>
      <c r="O106" s="33"/>
      <c r="P106" s="33"/>
      <c r="Q106" s="36"/>
      <c r="R106" s="104"/>
      <c r="S106" s="109"/>
    </row>
    <row r="107" spans="1:19" ht="15.75" x14ac:dyDescent="0.25">
      <c r="A107" s="30" t="s">
        <v>68</v>
      </c>
      <c r="B107" s="31">
        <v>0.19003192636692251</v>
      </c>
      <c r="C107" s="32" t="s">
        <v>20</v>
      </c>
      <c r="D107" s="33" t="s">
        <v>20</v>
      </c>
      <c r="E107" s="33" t="s">
        <v>20</v>
      </c>
      <c r="F107" s="33"/>
      <c r="G107" s="33"/>
      <c r="H107" s="33"/>
      <c r="I107" s="33"/>
      <c r="J107" s="34"/>
      <c r="K107" s="35"/>
      <c r="L107" s="33"/>
      <c r="M107" s="33"/>
      <c r="N107" s="33"/>
      <c r="O107" s="33"/>
      <c r="P107" s="33"/>
      <c r="Q107" s="36"/>
      <c r="R107" s="104"/>
      <c r="S107" s="109"/>
    </row>
    <row r="108" spans="1:19" ht="15.75" x14ac:dyDescent="0.25">
      <c r="A108" s="30" t="s">
        <v>117</v>
      </c>
      <c r="B108" s="31">
        <v>2.0643373675419068</v>
      </c>
      <c r="C108" s="32" t="s">
        <v>20</v>
      </c>
      <c r="D108" s="33" t="s">
        <v>20</v>
      </c>
      <c r="E108" s="33" t="s">
        <v>20</v>
      </c>
      <c r="F108" s="33"/>
      <c r="G108" s="33"/>
      <c r="H108" s="33"/>
      <c r="I108" s="33"/>
      <c r="J108" s="34"/>
      <c r="K108" s="35"/>
      <c r="L108" s="33"/>
      <c r="M108" s="33"/>
      <c r="N108" s="33"/>
      <c r="O108" s="33"/>
      <c r="P108" s="33"/>
      <c r="Q108" s="36"/>
      <c r="R108" s="104"/>
      <c r="S108" s="108" t="s">
        <v>20</v>
      </c>
    </row>
    <row r="109" spans="1:19" ht="15.75" x14ac:dyDescent="0.25">
      <c r="A109" s="30" t="s">
        <v>135</v>
      </c>
      <c r="B109" s="31">
        <v>4.002860746027042E-2</v>
      </c>
      <c r="C109" s="32" t="s">
        <v>20</v>
      </c>
      <c r="D109" s="33" t="s">
        <v>20</v>
      </c>
      <c r="E109" s="33" t="s">
        <v>20</v>
      </c>
      <c r="F109" s="33"/>
      <c r="G109" s="33"/>
      <c r="H109" s="33"/>
      <c r="I109" s="33"/>
      <c r="J109" s="34"/>
      <c r="K109" s="35"/>
      <c r="L109" s="33"/>
      <c r="M109" s="33"/>
      <c r="N109" s="33"/>
      <c r="O109" s="33"/>
      <c r="P109" s="33"/>
      <c r="Q109" s="36"/>
      <c r="R109" s="104"/>
      <c r="S109" s="109"/>
    </row>
    <row r="110" spans="1:19" ht="15.75" x14ac:dyDescent="0.25">
      <c r="A110" s="30" t="s">
        <v>50</v>
      </c>
      <c r="B110" s="31">
        <v>0.23600732313138131</v>
      </c>
      <c r="C110" s="32" t="s">
        <v>20</v>
      </c>
      <c r="D110" s="33" t="s">
        <v>20</v>
      </c>
      <c r="E110" s="33" t="s">
        <v>20</v>
      </c>
      <c r="F110" s="33"/>
      <c r="G110" s="33"/>
      <c r="H110" s="33"/>
      <c r="I110" s="33"/>
      <c r="J110" s="34"/>
      <c r="K110" s="35"/>
      <c r="L110" s="33"/>
      <c r="M110" s="33"/>
      <c r="N110" s="33"/>
      <c r="O110" s="33"/>
      <c r="P110" s="33"/>
      <c r="Q110" s="36"/>
      <c r="R110" s="104"/>
      <c r="S110" s="109"/>
    </row>
    <row r="111" spans="1:19" ht="15.75" x14ac:dyDescent="0.25">
      <c r="A111" s="30" t="s">
        <v>84</v>
      </c>
      <c r="B111" s="31">
        <v>3.9674352081502273E-2</v>
      </c>
      <c r="C111" s="32"/>
      <c r="D111" s="33"/>
      <c r="E111" s="33"/>
      <c r="F111" s="33"/>
      <c r="G111" s="33"/>
      <c r="H111" s="33"/>
      <c r="I111" s="33"/>
      <c r="J111" s="34"/>
      <c r="K111" s="35" t="s">
        <v>20</v>
      </c>
      <c r="L111" s="33" t="s">
        <v>20</v>
      </c>
      <c r="M111" s="33" t="s">
        <v>20</v>
      </c>
      <c r="N111" s="33"/>
      <c r="O111" s="33"/>
      <c r="P111" s="33"/>
      <c r="Q111" s="36"/>
      <c r="R111" s="104"/>
      <c r="S111" s="109"/>
    </row>
    <row r="112" spans="1:19" ht="15.75" x14ac:dyDescent="0.25">
      <c r="A112" s="30" t="s">
        <v>110</v>
      </c>
      <c r="B112" s="31">
        <v>6.3401046942202291E-2</v>
      </c>
      <c r="C112" s="32" t="s">
        <v>20</v>
      </c>
      <c r="D112" s="33" t="s">
        <v>20</v>
      </c>
      <c r="E112" s="33" t="s">
        <v>20</v>
      </c>
      <c r="F112" s="33"/>
      <c r="G112" s="33"/>
      <c r="H112" s="33"/>
      <c r="I112" s="33"/>
      <c r="J112" s="34"/>
      <c r="K112" s="35"/>
      <c r="L112" s="33"/>
      <c r="M112" s="33"/>
      <c r="N112" s="33"/>
      <c r="O112" s="33"/>
      <c r="P112" s="33"/>
      <c r="Q112" s="36"/>
      <c r="R112" s="104"/>
      <c r="S112" s="108" t="s">
        <v>20</v>
      </c>
    </row>
    <row r="113" spans="1:19" ht="15.75" x14ac:dyDescent="0.25">
      <c r="A113" s="30" t="s">
        <v>115</v>
      </c>
      <c r="B113" s="31">
        <v>2.5225189262712649E-2</v>
      </c>
      <c r="C113" s="32" t="s">
        <v>20</v>
      </c>
      <c r="D113" s="33" t="s">
        <v>20</v>
      </c>
      <c r="E113" s="33" t="s">
        <v>20</v>
      </c>
      <c r="F113" s="33"/>
      <c r="G113" s="33"/>
      <c r="H113" s="33"/>
      <c r="I113" s="33"/>
      <c r="J113" s="34"/>
      <c r="K113" s="35"/>
      <c r="L113" s="33"/>
      <c r="M113" s="33"/>
      <c r="N113" s="33"/>
      <c r="O113" s="33"/>
      <c r="P113" s="33"/>
      <c r="Q113" s="36"/>
      <c r="R113" s="104"/>
      <c r="S113" s="109"/>
    </row>
    <row r="114" spans="1:19" ht="15.75" x14ac:dyDescent="0.25">
      <c r="A114" s="30" t="s">
        <v>136</v>
      </c>
      <c r="B114" s="31">
        <v>0.18633792577769562</v>
      </c>
      <c r="C114" s="32" t="s">
        <v>20</v>
      </c>
      <c r="D114" s="33" t="s">
        <v>20</v>
      </c>
      <c r="E114" s="33" t="s">
        <v>20</v>
      </c>
      <c r="F114" s="33"/>
      <c r="G114" s="33"/>
      <c r="H114" s="33"/>
      <c r="I114" s="33"/>
      <c r="J114" s="34"/>
      <c r="K114" s="35"/>
      <c r="L114" s="33"/>
      <c r="M114" s="33"/>
      <c r="N114" s="33"/>
      <c r="O114" s="33"/>
      <c r="P114" s="33"/>
      <c r="Q114" s="36"/>
      <c r="R114" s="104"/>
      <c r="S114" s="109"/>
    </row>
    <row r="115" spans="1:19" ht="15.75" x14ac:dyDescent="0.25">
      <c r="A115" s="30" t="s">
        <v>51</v>
      </c>
      <c r="B115" s="31">
        <v>3.0758381376297571E-2</v>
      </c>
      <c r="C115" s="32" t="s">
        <v>20</v>
      </c>
      <c r="D115" s="33" t="s">
        <v>20</v>
      </c>
      <c r="E115" s="33" t="s">
        <v>20</v>
      </c>
      <c r="F115" s="33"/>
      <c r="G115" s="33"/>
      <c r="H115" s="33"/>
      <c r="I115" s="33"/>
      <c r="J115" s="34"/>
      <c r="K115" s="35"/>
      <c r="L115" s="33"/>
      <c r="M115" s="33"/>
      <c r="N115" s="33"/>
      <c r="O115" s="33"/>
      <c r="P115" s="33"/>
      <c r="Q115" s="36"/>
      <c r="R115" s="104"/>
      <c r="S115" s="109"/>
    </row>
    <row r="116" spans="1:19" ht="15.75" x14ac:dyDescent="0.25">
      <c r="A116" s="30" t="s">
        <v>99</v>
      </c>
      <c r="B116" s="31">
        <v>0.15690262865898788</v>
      </c>
      <c r="C116" s="32"/>
      <c r="D116" s="33"/>
      <c r="E116" s="33"/>
      <c r="F116" s="33"/>
      <c r="G116" s="33"/>
      <c r="H116" s="33"/>
      <c r="I116" s="33"/>
      <c r="J116" s="34"/>
      <c r="K116" s="35" t="s">
        <v>20</v>
      </c>
      <c r="L116" s="33" t="s">
        <v>20</v>
      </c>
      <c r="M116" s="33" t="s">
        <v>20</v>
      </c>
      <c r="N116" s="33"/>
      <c r="O116" s="33"/>
      <c r="P116" s="33"/>
      <c r="Q116" s="36"/>
      <c r="R116" s="104"/>
      <c r="S116" s="109"/>
    </row>
    <row r="117" spans="1:19" ht="15.75" x14ac:dyDescent="0.25">
      <c r="A117" s="30" t="s">
        <v>29</v>
      </c>
      <c r="B117" s="31">
        <v>1.8669806550975512</v>
      </c>
      <c r="C117" s="32" t="s">
        <v>20</v>
      </c>
      <c r="D117" s="33" t="s">
        <v>20</v>
      </c>
      <c r="E117" s="33" t="s">
        <v>20</v>
      </c>
      <c r="F117" s="33"/>
      <c r="G117" s="33"/>
      <c r="H117" s="33"/>
      <c r="I117" s="33"/>
      <c r="J117" s="34"/>
      <c r="K117" s="35"/>
      <c r="L117" s="33"/>
      <c r="M117" s="33"/>
      <c r="N117" s="33"/>
      <c r="O117" s="33"/>
      <c r="P117" s="33"/>
      <c r="Q117" s="36"/>
      <c r="R117" s="104"/>
      <c r="S117" s="108" t="s">
        <v>20</v>
      </c>
    </row>
    <row r="118" spans="1:19" ht="15.75" x14ac:dyDescent="0.25">
      <c r="A118" s="30" t="s">
        <v>39</v>
      </c>
      <c r="B118" s="31">
        <v>0.10836450546276684</v>
      </c>
      <c r="C118" s="32" t="s">
        <v>20</v>
      </c>
      <c r="D118" s="33" t="s">
        <v>20</v>
      </c>
      <c r="E118" s="33" t="s">
        <v>20</v>
      </c>
      <c r="F118" s="33"/>
      <c r="G118" s="33"/>
      <c r="H118" s="33"/>
      <c r="I118" s="33"/>
      <c r="J118" s="34"/>
      <c r="K118" s="35"/>
      <c r="L118" s="33"/>
      <c r="M118" s="33"/>
      <c r="N118" s="33"/>
      <c r="O118" s="33"/>
      <c r="P118" s="33"/>
      <c r="Q118" s="36"/>
      <c r="R118" s="104"/>
      <c r="S118" s="109"/>
    </row>
    <row r="119" spans="1:19" ht="15.75" x14ac:dyDescent="0.25">
      <c r="A119" s="30" t="s">
        <v>30</v>
      </c>
      <c r="B119" s="31">
        <v>0.1007417643081342</v>
      </c>
      <c r="C119" s="32" t="s">
        <v>20</v>
      </c>
      <c r="D119" s="33" t="s">
        <v>20</v>
      </c>
      <c r="E119" s="33" t="s">
        <v>20</v>
      </c>
      <c r="F119" s="33"/>
      <c r="G119" s="33"/>
      <c r="H119" s="33"/>
      <c r="I119" s="33"/>
      <c r="J119" s="34"/>
      <c r="K119" s="35"/>
      <c r="L119" s="33"/>
      <c r="M119" s="33"/>
      <c r="N119" s="33"/>
      <c r="O119" s="33"/>
      <c r="P119" s="33"/>
      <c r="Q119" s="36"/>
      <c r="R119" s="104"/>
      <c r="S119" s="108" t="s">
        <v>20</v>
      </c>
    </row>
    <row r="120" spans="1:19" ht="15.75" x14ac:dyDescent="0.25">
      <c r="A120" s="30" t="s">
        <v>85</v>
      </c>
      <c r="B120" s="31">
        <v>5.3683794207929049E-2</v>
      </c>
      <c r="C120" s="32"/>
      <c r="D120" s="33"/>
      <c r="E120" s="33"/>
      <c r="F120" s="33"/>
      <c r="G120" s="33"/>
      <c r="H120" s="33"/>
      <c r="I120" s="33"/>
      <c r="J120" s="34"/>
      <c r="K120" s="35" t="s">
        <v>20</v>
      </c>
      <c r="L120" s="33" t="s">
        <v>20</v>
      </c>
      <c r="M120" s="33" t="s">
        <v>20</v>
      </c>
      <c r="N120" s="33"/>
      <c r="O120" s="33"/>
      <c r="P120" s="33"/>
      <c r="Q120" s="36"/>
      <c r="R120" s="104"/>
      <c r="S120" s="109"/>
    </row>
    <row r="121" spans="1:19" ht="15.75" x14ac:dyDescent="0.25">
      <c r="A121" s="30" t="s">
        <v>111</v>
      </c>
      <c r="B121" s="31">
        <v>3.8771034338388417E-2</v>
      </c>
      <c r="C121" s="32" t="s">
        <v>20</v>
      </c>
      <c r="D121" s="33" t="s">
        <v>20</v>
      </c>
      <c r="E121" s="33" t="s">
        <v>20</v>
      </c>
      <c r="F121" s="33"/>
      <c r="G121" s="33"/>
      <c r="H121" s="33"/>
      <c r="I121" s="33"/>
      <c r="J121" s="34"/>
      <c r="K121" s="35"/>
      <c r="L121" s="33"/>
      <c r="M121" s="33"/>
      <c r="N121" s="33"/>
      <c r="O121" s="33"/>
      <c r="P121" s="33"/>
      <c r="Q121" s="36"/>
      <c r="R121" s="104"/>
      <c r="S121" s="109"/>
    </row>
    <row r="122" spans="1:19" ht="15.75" x14ac:dyDescent="0.25">
      <c r="A122" s="30" t="s">
        <v>137</v>
      </c>
      <c r="B122" s="31">
        <v>0.12310286213293051</v>
      </c>
      <c r="C122" s="32" t="s">
        <v>20</v>
      </c>
      <c r="D122" s="33" t="s">
        <v>20</v>
      </c>
      <c r="E122" s="33" t="s">
        <v>20</v>
      </c>
      <c r="F122" s="33"/>
      <c r="G122" s="33"/>
      <c r="H122" s="33"/>
      <c r="I122" s="33"/>
      <c r="J122" s="34"/>
      <c r="K122" s="35"/>
      <c r="L122" s="33"/>
      <c r="M122" s="33"/>
      <c r="N122" s="33"/>
      <c r="O122" s="33"/>
      <c r="P122" s="33"/>
      <c r="Q122" s="36"/>
      <c r="R122" s="104"/>
      <c r="S122" s="109"/>
    </row>
    <row r="123" spans="1:19" ht="15.75" x14ac:dyDescent="0.25">
      <c r="A123" s="30" t="s">
        <v>46</v>
      </c>
      <c r="B123" s="31">
        <v>6.1683675677421834E-2</v>
      </c>
      <c r="C123" s="32"/>
      <c r="D123" s="33"/>
      <c r="E123" s="33"/>
      <c r="F123" s="33"/>
      <c r="G123" s="33"/>
      <c r="H123" s="33"/>
      <c r="I123" s="33"/>
      <c r="J123" s="34"/>
      <c r="K123" s="35" t="s">
        <v>20</v>
      </c>
      <c r="L123" s="33" t="s">
        <v>20</v>
      </c>
      <c r="M123" s="33"/>
      <c r="N123" s="33" t="s">
        <v>20</v>
      </c>
      <c r="O123" s="33"/>
      <c r="P123" s="33"/>
      <c r="Q123" s="36"/>
      <c r="R123" s="104"/>
      <c r="S123" s="108" t="s">
        <v>20</v>
      </c>
    </row>
    <row r="124" spans="1:19" ht="15.75" x14ac:dyDescent="0.25">
      <c r="A124" s="30" t="s">
        <v>69</v>
      </c>
      <c r="B124" s="31">
        <v>0.27994091660164927</v>
      </c>
      <c r="C124" s="32" t="s">
        <v>20</v>
      </c>
      <c r="D124" s="33" t="s">
        <v>20</v>
      </c>
      <c r="E124" s="33" t="s">
        <v>20</v>
      </c>
      <c r="F124" s="33"/>
      <c r="G124" s="33"/>
      <c r="H124" s="33"/>
      <c r="I124" s="33"/>
      <c r="J124" s="34"/>
      <c r="K124" s="35"/>
      <c r="L124" s="33"/>
      <c r="M124" s="33"/>
      <c r="N124" s="33"/>
      <c r="O124" s="33"/>
      <c r="P124" s="33"/>
      <c r="Q124" s="36"/>
      <c r="R124" s="104"/>
      <c r="S124" s="109"/>
    </row>
    <row r="125" spans="1:19" ht="15.75" x14ac:dyDescent="0.25">
      <c r="A125" s="30" t="s">
        <v>100</v>
      </c>
      <c r="B125" s="31">
        <v>7.5268529473974333E-2</v>
      </c>
      <c r="C125" s="32"/>
      <c r="D125" s="33"/>
      <c r="E125" s="33"/>
      <c r="F125" s="33"/>
      <c r="G125" s="33"/>
      <c r="H125" s="33"/>
      <c r="I125" s="33"/>
      <c r="J125" s="34"/>
      <c r="K125" s="35" t="s">
        <v>20</v>
      </c>
      <c r="L125" s="33" t="s">
        <v>20</v>
      </c>
      <c r="M125" s="33" t="s">
        <v>20</v>
      </c>
      <c r="N125" s="33"/>
      <c r="O125" s="33"/>
      <c r="P125" s="33"/>
      <c r="Q125" s="36"/>
      <c r="R125" s="104"/>
      <c r="S125" s="109"/>
    </row>
    <row r="126" spans="1:19" s="4" customFormat="1" ht="15.75" x14ac:dyDescent="0.25">
      <c r="A126" s="37" t="s">
        <v>25</v>
      </c>
      <c r="B126" s="38">
        <f>+SUM(B127:B157)</f>
        <v>5.0421412802753025</v>
      </c>
      <c r="C126" s="39"/>
      <c r="D126" s="40"/>
      <c r="E126" s="40"/>
      <c r="F126" s="40"/>
      <c r="G126" s="40"/>
      <c r="H126" s="40"/>
      <c r="I126" s="40"/>
      <c r="J126" s="41"/>
      <c r="K126" s="42"/>
      <c r="L126" s="40"/>
      <c r="M126" s="40"/>
      <c r="N126" s="40"/>
      <c r="O126" s="40"/>
      <c r="P126" s="40"/>
      <c r="Q126" s="38"/>
      <c r="R126" s="104"/>
      <c r="S126" s="110"/>
    </row>
    <row r="127" spans="1:19" ht="15.75" x14ac:dyDescent="0.25">
      <c r="A127" s="30" t="s">
        <v>145</v>
      </c>
      <c r="B127" s="31">
        <v>0.25201295798315448</v>
      </c>
      <c r="C127" s="32" t="s">
        <v>20</v>
      </c>
      <c r="D127" s="33" t="s">
        <v>20</v>
      </c>
      <c r="E127" s="33"/>
      <c r="F127" s="33" t="s">
        <v>20</v>
      </c>
      <c r="G127" s="33"/>
      <c r="H127" s="33"/>
      <c r="I127" s="33"/>
      <c r="J127" s="34"/>
      <c r="K127" s="35"/>
      <c r="L127" s="33"/>
      <c r="M127" s="33"/>
      <c r="N127" s="33"/>
      <c r="O127" s="33"/>
      <c r="P127" s="33"/>
      <c r="Q127" s="36"/>
      <c r="R127" s="104"/>
      <c r="S127" s="109"/>
    </row>
    <row r="128" spans="1:19" ht="15.75" x14ac:dyDescent="0.25">
      <c r="A128" s="30" t="s">
        <v>168</v>
      </c>
      <c r="B128" s="31">
        <v>0.18776977372432396</v>
      </c>
      <c r="C128" s="32" t="s">
        <v>20</v>
      </c>
      <c r="D128" s="33" t="s">
        <v>20</v>
      </c>
      <c r="E128" s="33"/>
      <c r="F128" s="33" t="s">
        <v>20</v>
      </c>
      <c r="G128" s="33"/>
      <c r="H128" s="33"/>
      <c r="I128" s="33"/>
      <c r="J128" s="34"/>
      <c r="K128" s="35"/>
      <c r="L128" s="33"/>
      <c r="M128" s="33"/>
      <c r="N128" s="33"/>
      <c r="O128" s="33"/>
      <c r="P128" s="33"/>
      <c r="Q128" s="36"/>
      <c r="R128" s="104"/>
      <c r="S128" s="109"/>
    </row>
    <row r="129" spans="1:19" ht="15.75" x14ac:dyDescent="0.25">
      <c r="A129" s="30" t="s">
        <v>146</v>
      </c>
      <c r="B129" s="31">
        <v>1.3107552940151182E-2</v>
      </c>
      <c r="C129" s="32" t="s">
        <v>20</v>
      </c>
      <c r="D129" s="33" t="s">
        <v>20</v>
      </c>
      <c r="E129" s="33"/>
      <c r="F129" s="33" t="s">
        <v>20</v>
      </c>
      <c r="G129" s="33"/>
      <c r="H129" s="33"/>
      <c r="I129" s="33"/>
      <c r="J129" s="34"/>
      <c r="K129" s="35"/>
      <c r="L129" s="33"/>
      <c r="M129" s="33"/>
      <c r="N129" s="33"/>
      <c r="O129" s="33"/>
      <c r="P129" s="33"/>
      <c r="Q129" s="36"/>
      <c r="R129" s="104"/>
      <c r="S129" s="109"/>
    </row>
    <row r="130" spans="1:19" ht="15.75" x14ac:dyDescent="0.25">
      <c r="A130" s="30" t="s">
        <v>139</v>
      </c>
      <c r="B130" s="31">
        <v>1.8776327847099088E-2</v>
      </c>
      <c r="C130" s="32" t="s">
        <v>20</v>
      </c>
      <c r="D130" s="33" t="s">
        <v>20</v>
      </c>
      <c r="E130" s="33"/>
      <c r="F130" s="33" t="s">
        <v>20</v>
      </c>
      <c r="G130" s="33"/>
      <c r="H130" s="33"/>
      <c r="I130" s="33"/>
      <c r="J130" s="34"/>
      <c r="K130" s="35"/>
      <c r="L130" s="33"/>
      <c r="M130" s="33"/>
      <c r="N130" s="33"/>
      <c r="O130" s="33"/>
      <c r="P130" s="33"/>
      <c r="Q130" s="36"/>
      <c r="R130" s="104"/>
      <c r="S130" s="109"/>
    </row>
    <row r="131" spans="1:19" ht="15.75" x14ac:dyDescent="0.25">
      <c r="A131" s="30" t="s">
        <v>151</v>
      </c>
      <c r="B131" s="31">
        <v>3.5587474444275305E-2</v>
      </c>
      <c r="C131" s="32" t="s">
        <v>20</v>
      </c>
      <c r="D131" s="33" t="s">
        <v>20</v>
      </c>
      <c r="E131" s="33"/>
      <c r="F131" s="33" t="s">
        <v>20</v>
      </c>
      <c r="G131" s="33"/>
      <c r="H131" s="33"/>
      <c r="I131" s="33"/>
      <c r="J131" s="34"/>
      <c r="K131" s="35"/>
      <c r="L131" s="33"/>
      <c r="M131" s="33"/>
      <c r="N131" s="33"/>
      <c r="O131" s="33"/>
      <c r="P131" s="33"/>
      <c r="Q131" s="36"/>
      <c r="R131" s="104"/>
      <c r="S131" s="109"/>
    </row>
    <row r="132" spans="1:19" ht="15.75" x14ac:dyDescent="0.25">
      <c r="A132" s="30" t="s">
        <v>140</v>
      </c>
      <c r="B132" s="31">
        <v>0.2501296338608977</v>
      </c>
      <c r="C132" s="32" t="s">
        <v>20</v>
      </c>
      <c r="D132" s="33" t="s">
        <v>20</v>
      </c>
      <c r="E132" s="33"/>
      <c r="F132" s="33" t="s">
        <v>20</v>
      </c>
      <c r="G132" s="33"/>
      <c r="H132" s="33"/>
      <c r="I132" s="33"/>
      <c r="J132" s="34"/>
      <c r="K132" s="35"/>
      <c r="L132" s="33"/>
      <c r="M132" s="33"/>
      <c r="N132" s="33"/>
      <c r="O132" s="33"/>
      <c r="P132" s="33"/>
      <c r="Q132" s="36"/>
      <c r="R132" s="104"/>
      <c r="S132" s="109"/>
    </row>
    <row r="133" spans="1:19" ht="15.75" x14ac:dyDescent="0.25">
      <c r="A133" s="30" t="s">
        <v>152</v>
      </c>
      <c r="B133" s="31">
        <v>0.11685315365648281</v>
      </c>
      <c r="C133" s="32" t="s">
        <v>20</v>
      </c>
      <c r="D133" s="33" t="s">
        <v>20</v>
      </c>
      <c r="E133" s="33"/>
      <c r="F133" s="33" t="s">
        <v>20</v>
      </c>
      <c r="G133" s="33"/>
      <c r="H133" s="33"/>
      <c r="I133" s="33"/>
      <c r="J133" s="34"/>
      <c r="K133" s="35"/>
      <c r="L133" s="33"/>
      <c r="M133" s="33"/>
      <c r="N133" s="33"/>
      <c r="O133" s="33"/>
      <c r="P133" s="33"/>
      <c r="Q133" s="36"/>
      <c r="R133" s="104"/>
      <c r="S133" s="109"/>
    </row>
    <row r="134" spans="1:19" ht="15.75" x14ac:dyDescent="0.25">
      <c r="A134" s="30" t="s">
        <v>156</v>
      </c>
      <c r="B134" s="31">
        <v>5.9169646761601316E-3</v>
      </c>
      <c r="C134" s="32" t="s">
        <v>20</v>
      </c>
      <c r="D134" s="33" t="s">
        <v>20</v>
      </c>
      <c r="E134" s="33"/>
      <c r="F134" s="33" t="s">
        <v>20</v>
      </c>
      <c r="G134" s="33"/>
      <c r="H134" s="33"/>
      <c r="I134" s="33"/>
      <c r="J134" s="34"/>
      <c r="K134" s="35"/>
      <c r="L134" s="33"/>
      <c r="M134" s="33"/>
      <c r="N134" s="33"/>
      <c r="O134" s="33"/>
      <c r="P134" s="33"/>
      <c r="Q134" s="36"/>
      <c r="R134" s="104"/>
      <c r="S134" s="109"/>
    </row>
    <row r="135" spans="1:19" ht="15.75" x14ac:dyDescent="0.25">
      <c r="A135" s="30" t="s">
        <v>142</v>
      </c>
      <c r="B135" s="31">
        <v>2.7400361216161087E-2</v>
      </c>
      <c r="C135" s="32" t="s">
        <v>20</v>
      </c>
      <c r="D135" s="33" t="s">
        <v>20</v>
      </c>
      <c r="E135" s="33"/>
      <c r="F135" s="33" t="s">
        <v>20</v>
      </c>
      <c r="G135" s="33"/>
      <c r="H135" s="33"/>
      <c r="I135" s="33"/>
      <c r="J135" s="34"/>
      <c r="K135" s="35"/>
      <c r="L135" s="33"/>
      <c r="M135" s="33"/>
      <c r="N135" s="33"/>
      <c r="O135" s="33"/>
      <c r="P135" s="33"/>
      <c r="Q135" s="36"/>
      <c r="R135" s="104"/>
      <c r="S135" s="109"/>
    </row>
    <row r="136" spans="1:19" ht="15.75" x14ac:dyDescent="0.25">
      <c r="A136" s="30" t="s">
        <v>149</v>
      </c>
      <c r="B136" s="31">
        <v>6.5144653833154681E-2</v>
      </c>
      <c r="C136" s="32" t="s">
        <v>20</v>
      </c>
      <c r="D136" s="33" t="s">
        <v>20</v>
      </c>
      <c r="E136" s="33"/>
      <c r="F136" s="33" t="s">
        <v>20</v>
      </c>
      <c r="G136" s="33"/>
      <c r="H136" s="33"/>
      <c r="I136" s="33"/>
      <c r="J136" s="34"/>
      <c r="K136" s="35"/>
      <c r="L136" s="33"/>
      <c r="M136" s="33"/>
      <c r="N136" s="33"/>
      <c r="O136" s="33"/>
      <c r="P136" s="33"/>
      <c r="Q136" s="36"/>
      <c r="R136" s="104"/>
      <c r="S136" s="109"/>
    </row>
    <row r="137" spans="1:19" ht="15.75" x14ac:dyDescent="0.25">
      <c r="A137" s="30" t="s">
        <v>143</v>
      </c>
      <c r="B137" s="31">
        <v>0.34333241609733695</v>
      </c>
      <c r="C137" s="32" t="s">
        <v>20</v>
      </c>
      <c r="D137" s="33" t="s">
        <v>20</v>
      </c>
      <c r="E137" s="33"/>
      <c r="F137" s="33" t="s">
        <v>20</v>
      </c>
      <c r="G137" s="33"/>
      <c r="H137" s="33"/>
      <c r="I137" s="33"/>
      <c r="J137" s="34"/>
      <c r="K137" s="35"/>
      <c r="L137" s="33"/>
      <c r="M137" s="33"/>
      <c r="N137" s="33"/>
      <c r="O137" s="33"/>
      <c r="P137" s="33"/>
      <c r="Q137" s="36"/>
      <c r="R137" s="104"/>
      <c r="S137" s="109"/>
    </row>
    <row r="138" spans="1:19" ht="15.75" x14ac:dyDescent="0.25">
      <c r="A138" s="30" t="s">
        <v>148</v>
      </c>
      <c r="B138" s="31">
        <v>0.26970983123470177</v>
      </c>
      <c r="C138" s="32" t="s">
        <v>20</v>
      </c>
      <c r="D138" s="33" t="s">
        <v>20</v>
      </c>
      <c r="E138" s="33"/>
      <c r="F138" s="33" t="s">
        <v>20</v>
      </c>
      <c r="G138" s="33"/>
      <c r="H138" s="33"/>
      <c r="I138" s="33"/>
      <c r="J138" s="34"/>
      <c r="K138" s="35"/>
      <c r="L138" s="33"/>
      <c r="M138" s="33"/>
      <c r="N138" s="33"/>
      <c r="O138" s="33"/>
      <c r="P138" s="33"/>
      <c r="Q138" s="36"/>
      <c r="R138" s="104"/>
      <c r="S138" s="109"/>
    </row>
    <row r="139" spans="1:19" ht="15.75" x14ac:dyDescent="0.25">
      <c r="A139" s="30" t="s">
        <v>153</v>
      </c>
      <c r="B139" s="31">
        <v>0.14145125529018465</v>
      </c>
      <c r="C139" s="32" t="s">
        <v>20</v>
      </c>
      <c r="D139" s="33" t="s">
        <v>20</v>
      </c>
      <c r="E139" s="33"/>
      <c r="F139" s="33" t="s">
        <v>20</v>
      </c>
      <c r="G139" s="33"/>
      <c r="H139" s="33"/>
      <c r="I139" s="33"/>
      <c r="J139" s="34"/>
      <c r="K139" s="35"/>
      <c r="L139" s="33"/>
      <c r="M139" s="33"/>
      <c r="N139" s="33"/>
      <c r="O139" s="33"/>
      <c r="P139" s="33"/>
      <c r="Q139" s="36"/>
      <c r="R139" s="104"/>
      <c r="S139" s="109"/>
    </row>
    <row r="140" spans="1:19" ht="15.75" x14ac:dyDescent="0.25">
      <c r="A140" s="30" t="s">
        <v>169</v>
      </c>
      <c r="B140" s="31">
        <v>7.3180636142385069E-2</v>
      </c>
      <c r="C140" s="32" t="s">
        <v>20</v>
      </c>
      <c r="D140" s="33" t="s">
        <v>20</v>
      </c>
      <c r="E140" s="33"/>
      <c r="F140" s="33" t="s">
        <v>20</v>
      </c>
      <c r="G140" s="33"/>
      <c r="H140" s="33"/>
      <c r="I140" s="33"/>
      <c r="J140" s="34"/>
      <c r="K140" s="35"/>
      <c r="L140" s="33"/>
      <c r="M140" s="33"/>
      <c r="N140" s="33"/>
      <c r="O140" s="33"/>
      <c r="P140" s="33"/>
      <c r="Q140" s="36"/>
      <c r="R140" s="104"/>
      <c r="S140" s="109"/>
    </row>
    <row r="141" spans="1:19" ht="15.75" x14ac:dyDescent="0.25">
      <c r="A141" s="30" t="s">
        <v>158</v>
      </c>
      <c r="B141" s="31">
        <v>0.23429523634792535</v>
      </c>
      <c r="C141" s="32" t="s">
        <v>20</v>
      </c>
      <c r="D141" s="33" t="s">
        <v>20</v>
      </c>
      <c r="E141" s="33"/>
      <c r="F141" s="33" t="s">
        <v>20</v>
      </c>
      <c r="G141" s="33"/>
      <c r="H141" s="33"/>
      <c r="I141" s="33"/>
      <c r="J141" s="34"/>
      <c r="K141" s="35"/>
      <c r="L141" s="33"/>
      <c r="M141" s="33"/>
      <c r="N141" s="33"/>
      <c r="O141" s="33"/>
      <c r="P141" s="33"/>
      <c r="Q141" s="36"/>
      <c r="R141" s="104"/>
      <c r="S141" s="109"/>
    </row>
    <row r="142" spans="1:19" ht="15.75" x14ac:dyDescent="0.25">
      <c r="A142" s="30" t="s">
        <v>141</v>
      </c>
      <c r="B142" s="31">
        <v>4.2395633922291856E-2</v>
      </c>
      <c r="C142" s="32" t="s">
        <v>20</v>
      </c>
      <c r="D142" s="33" t="s">
        <v>20</v>
      </c>
      <c r="E142" s="33"/>
      <c r="F142" s="33" t="s">
        <v>20</v>
      </c>
      <c r="G142" s="33"/>
      <c r="H142" s="33"/>
      <c r="I142" s="33"/>
      <c r="J142" s="34"/>
      <c r="K142" s="35"/>
      <c r="L142" s="33"/>
      <c r="M142" s="33"/>
      <c r="N142" s="33"/>
      <c r="O142" s="33"/>
      <c r="P142" s="33"/>
      <c r="Q142" s="36"/>
      <c r="R142" s="104"/>
      <c r="S142" s="109"/>
    </row>
    <row r="143" spans="1:19" ht="15.75" x14ac:dyDescent="0.25">
      <c r="A143" s="30" t="s">
        <v>154</v>
      </c>
      <c r="B143" s="31">
        <v>4.7188980428233891E-2</v>
      </c>
      <c r="C143" s="32" t="s">
        <v>20</v>
      </c>
      <c r="D143" s="33" t="s">
        <v>20</v>
      </c>
      <c r="E143" s="33"/>
      <c r="F143" s="33" t="s">
        <v>20</v>
      </c>
      <c r="G143" s="33"/>
      <c r="H143" s="33"/>
      <c r="I143" s="33"/>
      <c r="J143" s="34"/>
      <c r="K143" s="35"/>
      <c r="L143" s="33"/>
      <c r="M143" s="33"/>
      <c r="N143" s="33"/>
      <c r="O143" s="33"/>
      <c r="P143" s="33"/>
      <c r="Q143" s="36"/>
      <c r="R143" s="104"/>
      <c r="S143" s="109"/>
    </row>
    <row r="144" spans="1:19" ht="15.75" x14ac:dyDescent="0.25">
      <c r="A144" s="30" t="s">
        <v>147</v>
      </c>
      <c r="B144" s="31">
        <v>7.7947118154168452E-2</v>
      </c>
      <c r="C144" s="32" t="s">
        <v>20</v>
      </c>
      <c r="D144" s="33" t="s">
        <v>20</v>
      </c>
      <c r="E144" s="33"/>
      <c r="F144" s="33" t="s">
        <v>20</v>
      </c>
      <c r="G144" s="33"/>
      <c r="H144" s="33"/>
      <c r="I144" s="33"/>
      <c r="J144" s="34"/>
      <c r="K144" s="35"/>
      <c r="L144" s="33"/>
      <c r="M144" s="33"/>
      <c r="N144" s="33"/>
      <c r="O144" s="33"/>
      <c r="P144" s="33"/>
      <c r="Q144" s="36"/>
      <c r="R144" s="104"/>
      <c r="S144" s="109"/>
    </row>
    <row r="145" spans="1:19" ht="15.75" x14ac:dyDescent="0.25">
      <c r="A145" s="30" t="s">
        <v>157</v>
      </c>
      <c r="B145" s="31">
        <v>0.17709278700912831</v>
      </c>
      <c r="C145" s="32" t="s">
        <v>20</v>
      </c>
      <c r="D145" s="33" t="s">
        <v>20</v>
      </c>
      <c r="E145" s="33"/>
      <c r="F145" s="33" t="s">
        <v>20</v>
      </c>
      <c r="G145" s="33"/>
      <c r="H145" s="33"/>
      <c r="I145" s="33"/>
      <c r="J145" s="34"/>
      <c r="K145" s="35"/>
      <c r="L145" s="33"/>
      <c r="M145" s="33"/>
      <c r="N145" s="33"/>
      <c r="O145" s="33"/>
      <c r="P145" s="33"/>
      <c r="Q145" s="36"/>
      <c r="R145" s="104"/>
      <c r="S145" s="109"/>
    </row>
    <row r="146" spans="1:19" ht="15.75" x14ac:dyDescent="0.25">
      <c r="A146" s="30" t="s">
        <v>166</v>
      </c>
      <c r="B146" s="31">
        <v>5.6946891556879549E-2</v>
      </c>
      <c r="C146" s="32" t="s">
        <v>20</v>
      </c>
      <c r="D146" s="33"/>
      <c r="E146" s="33"/>
      <c r="F146" s="33"/>
      <c r="G146" s="33" t="s">
        <v>20</v>
      </c>
      <c r="H146" s="33"/>
      <c r="I146" s="33"/>
      <c r="J146" s="34" t="s">
        <v>20</v>
      </c>
      <c r="K146" s="35"/>
      <c r="L146" s="33"/>
      <c r="M146" s="33"/>
      <c r="N146" s="33"/>
      <c r="O146" s="33"/>
      <c r="P146" s="33"/>
      <c r="Q146" s="36"/>
      <c r="R146" s="104"/>
      <c r="S146" s="109"/>
    </row>
    <row r="147" spans="1:19" ht="15.75" x14ac:dyDescent="0.25">
      <c r="A147" s="30" t="s">
        <v>167</v>
      </c>
      <c r="B147" s="31">
        <v>7.1322757537611012E-2</v>
      </c>
      <c r="C147" s="32" t="s">
        <v>20</v>
      </c>
      <c r="D147" s="33"/>
      <c r="E147" s="33"/>
      <c r="F147" s="33"/>
      <c r="G147" s="33" t="s">
        <v>20</v>
      </c>
      <c r="H147" s="33"/>
      <c r="I147" s="33"/>
      <c r="J147" s="34" t="s">
        <v>20</v>
      </c>
      <c r="K147" s="35"/>
      <c r="L147" s="33"/>
      <c r="M147" s="33"/>
      <c r="N147" s="33"/>
      <c r="O147" s="33"/>
      <c r="P147" s="33"/>
      <c r="Q147" s="36"/>
      <c r="R147" s="104"/>
      <c r="S147" s="109"/>
    </row>
    <row r="148" spans="1:19" ht="15.75" x14ac:dyDescent="0.25">
      <c r="A148" s="30" t="s">
        <v>160</v>
      </c>
      <c r="B148" s="31">
        <v>2.370150165965524E-2</v>
      </c>
      <c r="C148" s="32" t="s">
        <v>20</v>
      </c>
      <c r="D148" s="33" t="s">
        <v>20</v>
      </c>
      <c r="E148" s="33"/>
      <c r="F148" s="33" t="s">
        <v>20</v>
      </c>
      <c r="G148" s="33"/>
      <c r="H148" s="33"/>
      <c r="I148" s="33"/>
      <c r="J148" s="34"/>
      <c r="K148" s="35"/>
      <c r="L148" s="33"/>
      <c r="M148" s="33"/>
      <c r="N148" s="33"/>
      <c r="O148" s="33"/>
      <c r="P148" s="33"/>
      <c r="Q148" s="36"/>
      <c r="R148" s="104"/>
      <c r="S148" s="109"/>
    </row>
    <row r="149" spans="1:19" ht="15.75" x14ac:dyDescent="0.25">
      <c r="A149" s="30" t="s">
        <v>144</v>
      </c>
      <c r="B149" s="31">
        <v>5.1348341855627554E-2</v>
      </c>
      <c r="C149" s="32" t="s">
        <v>20</v>
      </c>
      <c r="D149" s="33" t="s">
        <v>20</v>
      </c>
      <c r="E149" s="33"/>
      <c r="F149" s="33" t="s">
        <v>20</v>
      </c>
      <c r="G149" s="33"/>
      <c r="H149" s="33"/>
      <c r="I149" s="33"/>
      <c r="J149" s="34"/>
      <c r="K149" s="35"/>
      <c r="L149" s="33"/>
      <c r="M149" s="33"/>
      <c r="N149" s="33"/>
      <c r="O149" s="33"/>
      <c r="P149" s="33"/>
      <c r="Q149" s="36"/>
      <c r="R149" s="104"/>
      <c r="S149" s="109"/>
    </row>
    <row r="150" spans="1:19" ht="15.75" x14ac:dyDescent="0.25">
      <c r="A150" s="30" t="s">
        <v>159</v>
      </c>
      <c r="B150" s="31">
        <v>0.34329050593369814</v>
      </c>
      <c r="C150" s="32" t="s">
        <v>20</v>
      </c>
      <c r="D150" s="33" t="s">
        <v>20</v>
      </c>
      <c r="E150" s="33"/>
      <c r="F150" s="33" t="s">
        <v>20</v>
      </c>
      <c r="G150" s="33"/>
      <c r="H150" s="33"/>
      <c r="I150" s="33"/>
      <c r="J150" s="34"/>
      <c r="K150" s="35"/>
      <c r="L150" s="33"/>
      <c r="M150" s="33"/>
      <c r="N150" s="33"/>
      <c r="O150" s="33"/>
      <c r="P150" s="33"/>
      <c r="Q150" s="36"/>
      <c r="R150" s="104"/>
      <c r="S150" s="109"/>
    </row>
    <row r="151" spans="1:19" ht="15.75" x14ac:dyDescent="0.25">
      <c r="A151" s="30" t="s">
        <v>150</v>
      </c>
      <c r="B151" s="31">
        <v>0.13999388566393819</v>
      </c>
      <c r="C151" s="32" t="s">
        <v>20</v>
      </c>
      <c r="D151" s="33" t="s">
        <v>20</v>
      </c>
      <c r="E151" s="33"/>
      <c r="F151" s="33" t="s">
        <v>20</v>
      </c>
      <c r="G151" s="33"/>
      <c r="H151" s="33"/>
      <c r="I151" s="33"/>
      <c r="J151" s="34"/>
      <c r="K151" s="35"/>
      <c r="L151" s="33"/>
      <c r="M151" s="33"/>
      <c r="N151" s="33"/>
      <c r="O151" s="33"/>
      <c r="P151" s="33"/>
      <c r="Q151" s="36"/>
      <c r="R151" s="104"/>
      <c r="S151" s="109"/>
    </row>
    <row r="152" spans="1:19" ht="15.75" x14ac:dyDescent="0.25">
      <c r="A152" s="30" t="s">
        <v>155</v>
      </c>
      <c r="B152" s="31">
        <v>0.25776564102552402</v>
      </c>
      <c r="C152" s="32" t="s">
        <v>20</v>
      </c>
      <c r="D152" s="33" t="s">
        <v>20</v>
      </c>
      <c r="E152" s="33"/>
      <c r="F152" s="33" t="s">
        <v>20</v>
      </c>
      <c r="G152" s="33"/>
      <c r="H152" s="33"/>
      <c r="I152" s="33"/>
      <c r="J152" s="34"/>
      <c r="K152" s="35"/>
      <c r="L152" s="33"/>
      <c r="M152" s="33"/>
      <c r="N152" s="33"/>
      <c r="O152" s="33"/>
      <c r="P152" s="33"/>
      <c r="Q152" s="36"/>
      <c r="R152" s="104"/>
      <c r="S152" s="109"/>
    </row>
    <row r="153" spans="1:19" ht="15.75" x14ac:dyDescent="0.25">
      <c r="A153" s="30" t="s">
        <v>161</v>
      </c>
      <c r="B153" s="31">
        <v>0.13307808041374863</v>
      </c>
      <c r="C153" s="32" t="s">
        <v>20</v>
      </c>
      <c r="D153" s="33" t="s">
        <v>20</v>
      </c>
      <c r="E153" s="33"/>
      <c r="F153" s="33" t="s">
        <v>20</v>
      </c>
      <c r="G153" s="33"/>
      <c r="H153" s="33"/>
      <c r="I153" s="33"/>
      <c r="J153" s="34"/>
      <c r="K153" s="35"/>
      <c r="L153" s="33"/>
      <c r="M153" s="33"/>
      <c r="N153" s="33"/>
      <c r="O153" s="33"/>
      <c r="P153" s="33"/>
      <c r="Q153" s="36"/>
      <c r="R153" s="104"/>
      <c r="S153" s="109"/>
    </row>
    <row r="154" spans="1:19" ht="15.75" x14ac:dyDescent="0.25">
      <c r="A154" s="30" t="s">
        <v>162</v>
      </c>
      <c r="B154" s="31">
        <v>0.28825569142198998</v>
      </c>
      <c r="C154" s="32" t="s">
        <v>20</v>
      </c>
      <c r="D154" s="33" t="s">
        <v>20</v>
      </c>
      <c r="E154" s="33"/>
      <c r="F154" s="33" t="s">
        <v>20</v>
      </c>
      <c r="G154" s="33"/>
      <c r="H154" s="33"/>
      <c r="I154" s="33"/>
      <c r="J154" s="34"/>
      <c r="K154" s="35"/>
      <c r="L154" s="33"/>
      <c r="M154" s="33"/>
      <c r="N154" s="33"/>
      <c r="O154" s="33"/>
      <c r="P154" s="33"/>
      <c r="Q154" s="36"/>
      <c r="R154" s="104"/>
      <c r="S154" s="109"/>
    </row>
    <row r="155" spans="1:19" ht="15.75" x14ac:dyDescent="0.25">
      <c r="A155" s="30" t="s">
        <v>163</v>
      </c>
      <c r="B155" s="31">
        <v>0.38879803452653694</v>
      </c>
      <c r="C155" s="32" t="s">
        <v>20</v>
      </c>
      <c r="D155" s="33" t="s">
        <v>20</v>
      </c>
      <c r="E155" s="33"/>
      <c r="F155" s="33" t="s">
        <v>20</v>
      </c>
      <c r="G155" s="33"/>
      <c r="H155" s="33"/>
      <c r="I155" s="33"/>
      <c r="J155" s="34"/>
      <c r="K155" s="35"/>
      <c r="L155" s="33"/>
      <c r="M155" s="33"/>
      <c r="N155" s="33"/>
      <c r="O155" s="33"/>
      <c r="P155" s="33"/>
      <c r="Q155" s="36"/>
      <c r="R155" s="104"/>
      <c r="S155" s="109"/>
    </row>
    <row r="156" spans="1:19" ht="15.75" x14ac:dyDescent="0.25">
      <c r="A156" s="30" t="s">
        <v>164</v>
      </c>
      <c r="B156" s="31">
        <v>0.35305756408632072</v>
      </c>
      <c r="C156" s="32" t="s">
        <v>20</v>
      </c>
      <c r="D156" s="33" t="s">
        <v>20</v>
      </c>
      <c r="E156" s="33"/>
      <c r="F156" s="33" t="s">
        <v>20</v>
      </c>
      <c r="G156" s="33"/>
      <c r="H156" s="33"/>
      <c r="I156" s="33"/>
      <c r="J156" s="34"/>
      <c r="K156" s="35"/>
      <c r="L156" s="33"/>
      <c r="M156" s="33"/>
      <c r="N156" s="33"/>
      <c r="O156" s="33"/>
      <c r="P156" s="33"/>
      <c r="Q156" s="36"/>
      <c r="R156" s="104"/>
      <c r="S156" s="109"/>
    </row>
    <row r="157" spans="1:19" ht="15.75" x14ac:dyDescent="0.25">
      <c r="A157" s="30" t="s">
        <v>165</v>
      </c>
      <c r="B157" s="31">
        <v>0.55528963578555623</v>
      </c>
      <c r="C157" s="32" t="s">
        <v>20</v>
      </c>
      <c r="D157" s="33" t="s">
        <v>20</v>
      </c>
      <c r="E157" s="33"/>
      <c r="F157" s="33" t="s">
        <v>20</v>
      </c>
      <c r="G157" s="33"/>
      <c r="H157" s="33"/>
      <c r="I157" s="33"/>
      <c r="J157" s="34"/>
      <c r="K157" s="35"/>
      <c r="L157" s="33"/>
      <c r="M157" s="33"/>
      <c r="N157" s="33"/>
      <c r="O157" s="33"/>
      <c r="P157" s="33"/>
      <c r="Q157" s="36"/>
      <c r="R157" s="104"/>
      <c r="S157" s="109"/>
    </row>
    <row r="158" spans="1:19" ht="15.75" x14ac:dyDescent="0.25">
      <c r="A158" s="37" t="s">
        <v>13</v>
      </c>
      <c r="B158" s="38">
        <f>+SUM(B159:B169)</f>
        <v>22.086388029585063</v>
      </c>
      <c r="C158" s="39"/>
      <c r="D158" s="40"/>
      <c r="E158" s="40"/>
      <c r="F158" s="40"/>
      <c r="G158" s="40"/>
      <c r="H158" s="40"/>
      <c r="I158" s="40"/>
      <c r="J158" s="41"/>
      <c r="K158" s="42"/>
      <c r="L158" s="40"/>
      <c r="M158" s="40"/>
      <c r="N158" s="40"/>
      <c r="O158" s="40"/>
      <c r="P158" s="40"/>
      <c r="Q158" s="38"/>
      <c r="R158" s="104"/>
      <c r="S158" s="110"/>
    </row>
    <row r="159" spans="1:19" ht="15.75" x14ac:dyDescent="0.25">
      <c r="A159" s="30" t="s">
        <v>171</v>
      </c>
      <c r="B159" s="31">
        <v>0.93520558208762772</v>
      </c>
      <c r="C159" s="32"/>
      <c r="D159" s="33"/>
      <c r="E159" s="33"/>
      <c r="F159" s="33"/>
      <c r="G159" s="33"/>
      <c r="H159" s="33"/>
      <c r="I159" s="33"/>
      <c r="J159" s="34"/>
      <c r="K159" s="35" t="s">
        <v>20</v>
      </c>
      <c r="L159" s="33"/>
      <c r="M159" s="33"/>
      <c r="N159" s="33"/>
      <c r="O159" s="33" t="s">
        <v>20</v>
      </c>
      <c r="P159" s="33"/>
      <c r="Q159" s="36" t="s">
        <v>20</v>
      </c>
      <c r="R159" s="104"/>
      <c r="S159" s="109"/>
    </row>
    <row r="160" spans="1:19" ht="15.75" x14ac:dyDescent="0.25">
      <c r="A160" s="30" t="s">
        <v>174</v>
      </c>
      <c r="B160" s="31">
        <v>1.4908051875783297</v>
      </c>
      <c r="C160" s="32"/>
      <c r="D160" s="33"/>
      <c r="E160" s="33"/>
      <c r="F160" s="33"/>
      <c r="G160" s="33"/>
      <c r="H160" s="33"/>
      <c r="I160" s="33"/>
      <c r="J160" s="34"/>
      <c r="K160" s="35" t="s">
        <v>20</v>
      </c>
      <c r="L160" s="33"/>
      <c r="M160" s="33"/>
      <c r="N160" s="33"/>
      <c r="O160" s="33" t="s">
        <v>20</v>
      </c>
      <c r="P160" s="33" t="s">
        <v>20</v>
      </c>
      <c r="Q160" s="36"/>
      <c r="R160" s="104"/>
      <c r="S160" s="108" t="s">
        <v>20</v>
      </c>
    </row>
    <row r="161" spans="1:19" ht="15.75" x14ac:dyDescent="0.25">
      <c r="A161" s="30" t="s">
        <v>175</v>
      </c>
      <c r="B161" s="31">
        <v>2.172995495169125</v>
      </c>
      <c r="C161" s="32"/>
      <c r="D161" s="33"/>
      <c r="E161" s="33"/>
      <c r="F161" s="33"/>
      <c r="G161" s="33"/>
      <c r="H161" s="33"/>
      <c r="I161" s="33"/>
      <c r="J161" s="34"/>
      <c r="K161" s="35" t="s">
        <v>20</v>
      </c>
      <c r="L161" s="33"/>
      <c r="M161" s="33"/>
      <c r="N161" s="33"/>
      <c r="O161" s="33" t="s">
        <v>20</v>
      </c>
      <c r="P161" s="33" t="s">
        <v>20</v>
      </c>
      <c r="Q161" s="36"/>
      <c r="R161" s="104"/>
      <c r="S161" s="108" t="s">
        <v>20</v>
      </c>
    </row>
    <row r="162" spans="1:19" ht="15.75" x14ac:dyDescent="0.25">
      <c r="A162" s="30" t="s">
        <v>176</v>
      </c>
      <c r="B162" s="31">
        <v>0.21398088624313405</v>
      </c>
      <c r="C162" s="32"/>
      <c r="D162" s="33"/>
      <c r="E162" s="33"/>
      <c r="F162" s="33"/>
      <c r="G162" s="33"/>
      <c r="H162" s="33"/>
      <c r="I162" s="33"/>
      <c r="J162" s="34"/>
      <c r="K162" s="35" t="s">
        <v>20</v>
      </c>
      <c r="L162" s="33"/>
      <c r="M162" s="33"/>
      <c r="N162" s="33"/>
      <c r="O162" s="33" t="s">
        <v>20</v>
      </c>
      <c r="P162" s="33" t="s">
        <v>20</v>
      </c>
      <c r="Q162" s="36"/>
      <c r="R162" s="104"/>
      <c r="S162" s="108" t="s">
        <v>20</v>
      </c>
    </row>
    <row r="163" spans="1:19" ht="15.75" x14ac:dyDescent="0.25">
      <c r="A163" s="30" t="s">
        <v>179</v>
      </c>
      <c r="B163" s="31">
        <v>0.45003447898151788</v>
      </c>
      <c r="C163" s="32" t="s">
        <v>20</v>
      </c>
      <c r="D163" s="33"/>
      <c r="E163" s="33"/>
      <c r="F163" s="33"/>
      <c r="G163" s="33" t="s">
        <v>20</v>
      </c>
      <c r="H163" s="33"/>
      <c r="I163" s="33" t="s">
        <v>20</v>
      </c>
      <c r="J163" s="34"/>
      <c r="K163" s="35"/>
      <c r="L163" s="33"/>
      <c r="M163" s="33"/>
      <c r="N163" s="33"/>
      <c r="O163" s="33"/>
      <c r="P163" s="33"/>
      <c r="Q163" s="36"/>
      <c r="R163" s="104"/>
      <c r="S163" s="109"/>
    </row>
    <row r="164" spans="1:19" ht="15.75" x14ac:dyDescent="0.25">
      <c r="A164" s="30" t="s">
        <v>172</v>
      </c>
      <c r="B164" s="31">
        <v>0.2011133406354467</v>
      </c>
      <c r="C164" s="32" t="s">
        <v>20</v>
      </c>
      <c r="D164" s="33" t="s">
        <v>20</v>
      </c>
      <c r="E164" s="33"/>
      <c r="F164" s="33" t="s">
        <v>20</v>
      </c>
      <c r="G164" s="33"/>
      <c r="H164" s="33"/>
      <c r="I164" s="33"/>
      <c r="J164" s="34"/>
      <c r="K164" s="35"/>
      <c r="L164" s="33"/>
      <c r="M164" s="33"/>
      <c r="N164" s="33"/>
      <c r="O164" s="33"/>
      <c r="P164" s="33"/>
      <c r="Q164" s="36"/>
      <c r="R164" s="104"/>
      <c r="S164" s="109"/>
    </row>
    <row r="165" spans="1:19" ht="15.75" x14ac:dyDescent="0.25">
      <c r="A165" s="30" t="s">
        <v>170</v>
      </c>
      <c r="B165" s="31">
        <v>2.1658242221880166</v>
      </c>
      <c r="C165" s="32" t="s">
        <v>20</v>
      </c>
      <c r="D165" s="33"/>
      <c r="E165" s="33"/>
      <c r="F165" s="33"/>
      <c r="G165" s="33" t="s">
        <v>20</v>
      </c>
      <c r="H165" s="33"/>
      <c r="I165" s="33" t="s">
        <v>20</v>
      </c>
      <c r="J165" s="34"/>
      <c r="K165" s="35"/>
      <c r="L165" s="33"/>
      <c r="M165" s="33"/>
      <c r="N165" s="33"/>
      <c r="O165" s="33"/>
      <c r="P165" s="33"/>
      <c r="Q165" s="36"/>
      <c r="R165" s="104"/>
      <c r="S165" s="109"/>
    </row>
    <row r="166" spans="1:19" ht="15.75" x14ac:dyDescent="0.25">
      <c r="A166" s="30" t="s">
        <v>177</v>
      </c>
      <c r="B166" s="31">
        <v>1.2822193236117523</v>
      </c>
      <c r="C166" s="32" t="s">
        <v>20</v>
      </c>
      <c r="D166" s="33"/>
      <c r="E166" s="33"/>
      <c r="F166" s="33"/>
      <c r="G166" s="33" t="s">
        <v>20</v>
      </c>
      <c r="H166" s="33"/>
      <c r="I166" s="33"/>
      <c r="J166" s="34" t="s">
        <v>20</v>
      </c>
      <c r="K166" s="35"/>
      <c r="L166" s="33"/>
      <c r="M166" s="33"/>
      <c r="N166" s="33"/>
      <c r="O166" s="33"/>
      <c r="P166" s="33"/>
      <c r="Q166" s="36"/>
      <c r="R166" s="104"/>
      <c r="S166" s="108" t="s">
        <v>20</v>
      </c>
    </row>
    <row r="167" spans="1:19" ht="15.75" x14ac:dyDescent="0.25">
      <c r="A167" s="30" t="s">
        <v>180</v>
      </c>
      <c r="B167" s="31">
        <v>0.88005879772321627</v>
      </c>
      <c r="C167" s="32" t="s">
        <v>20</v>
      </c>
      <c r="D167" s="33"/>
      <c r="E167" s="33"/>
      <c r="F167" s="33"/>
      <c r="G167" s="33" t="s">
        <v>20</v>
      </c>
      <c r="H167" s="33"/>
      <c r="I167" s="33" t="s">
        <v>20</v>
      </c>
      <c r="J167" s="34"/>
      <c r="K167" s="35"/>
      <c r="L167" s="33"/>
      <c r="M167" s="33"/>
      <c r="N167" s="33"/>
      <c r="O167" s="33"/>
      <c r="P167" s="33"/>
      <c r="Q167" s="36"/>
      <c r="R167" s="104"/>
      <c r="S167" s="109"/>
    </row>
    <row r="168" spans="1:19" ht="15.75" x14ac:dyDescent="0.25">
      <c r="A168" s="30" t="s">
        <v>178</v>
      </c>
      <c r="B168" s="31">
        <v>0.28344699585990618</v>
      </c>
      <c r="C168" s="32" t="s">
        <v>20</v>
      </c>
      <c r="D168" s="33"/>
      <c r="E168" s="33"/>
      <c r="F168" s="33"/>
      <c r="G168" s="33" t="s">
        <v>20</v>
      </c>
      <c r="H168" s="33"/>
      <c r="I168" s="33"/>
      <c r="J168" s="34" t="s">
        <v>20</v>
      </c>
      <c r="K168" s="35"/>
      <c r="L168" s="33"/>
      <c r="M168" s="33"/>
      <c r="N168" s="33"/>
      <c r="O168" s="33"/>
      <c r="P168" s="33"/>
      <c r="Q168" s="36"/>
      <c r="R168" s="104"/>
      <c r="S168" s="108" t="s">
        <v>20</v>
      </c>
    </row>
    <row r="169" spans="1:19" ht="15.75" x14ac:dyDescent="0.25">
      <c r="A169" s="30" t="s">
        <v>173</v>
      </c>
      <c r="B169" s="31">
        <v>12.01070371950699</v>
      </c>
      <c r="C169" s="32" t="s">
        <v>20</v>
      </c>
      <c r="D169" s="33"/>
      <c r="E169" s="33"/>
      <c r="F169" s="33"/>
      <c r="G169" s="33" t="s">
        <v>20</v>
      </c>
      <c r="H169" s="33"/>
      <c r="I169" s="33" t="s">
        <v>20</v>
      </c>
      <c r="J169" s="34"/>
      <c r="K169" s="35"/>
      <c r="L169" s="33"/>
      <c r="M169" s="33"/>
      <c r="N169" s="33"/>
      <c r="O169" s="33"/>
      <c r="P169" s="33"/>
      <c r="Q169" s="36"/>
      <c r="R169" s="104"/>
      <c r="S169" s="109"/>
    </row>
    <row r="170" spans="1:19" ht="15.75" x14ac:dyDescent="0.25">
      <c r="A170" s="37" t="s">
        <v>24</v>
      </c>
      <c r="B170" s="38">
        <f>+SUM(B171:B217)</f>
        <v>4.719790165899215</v>
      </c>
      <c r="C170" s="39"/>
      <c r="D170" s="40"/>
      <c r="E170" s="40"/>
      <c r="F170" s="40"/>
      <c r="G170" s="40"/>
      <c r="H170" s="40"/>
      <c r="I170" s="40"/>
      <c r="J170" s="41"/>
      <c r="K170" s="42"/>
      <c r="L170" s="40"/>
      <c r="M170" s="40"/>
      <c r="N170" s="40"/>
      <c r="O170" s="40"/>
      <c r="P170" s="40"/>
      <c r="Q170" s="38"/>
      <c r="R170" s="104"/>
      <c r="S170" s="110"/>
    </row>
    <row r="171" spans="1:19" ht="15.75" x14ac:dyDescent="0.25">
      <c r="A171" s="30" t="s">
        <v>216</v>
      </c>
      <c r="B171" s="31">
        <v>1.5203132382824712E-2</v>
      </c>
      <c r="C171" s="32" t="s">
        <v>20</v>
      </c>
      <c r="D171" s="33" t="s">
        <v>20</v>
      </c>
      <c r="E171" s="33"/>
      <c r="F171" s="33" t="s">
        <v>20</v>
      </c>
      <c r="G171" s="33"/>
      <c r="H171" s="33"/>
      <c r="I171" s="33"/>
      <c r="J171" s="34"/>
      <c r="K171" s="35"/>
      <c r="L171" s="33"/>
      <c r="M171" s="33"/>
      <c r="N171" s="33"/>
      <c r="O171" s="33"/>
      <c r="P171" s="33"/>
      <c r="Q171" s="36"/>
      <c r="R171" s="104"/>
      <c r="S171" s="109"/>
    </row>
    <row r="172" spans="1:19" ht="15.75" x14ac:dyDescent="0.25">
      <c r="A172" s="30" t="s">
        <v>188</v>
      </c>
      <c r="B172" s="31">
        <v>4.2602727554911402E-2</v>
      </c>
      <c r="C172" s="32" t="s">
        <v>20</v>
      </c>
      <c r="D172" s="33" t="s">
        <v>20</v>
      </c>
      <c r="E172" s="33"/>
      <c r="F172" s="33" t="s">
        <v>20</v>
      </c>
      <c r="G172" s="33"/>
      <c r="H172" s="33"/>
      <c r="I172" s="33"/>
      <c r="J172" s="34"/>
      <c r="K172" s="35"/>
      <c r="L172" s="33"/>
      <c r="M172" s="33"/>
      <c r="N172" s="33"/>
      <c r="O172" s="33"/>
      <c r="P172" s="33"/>
      <c r="Q172" s="36"/>
      <c r="R172" s="104"/>
      <c r="S172" s="109"/>
    </row>
    <row r="173" spans="1:19" ht="15.75" x14ac:dyDescent="0.25">
      <c r="A173" s="30" t="s">
        <v>189</v>
      </c>
      <c r="B173" s="31">
        <v>2.639107841199835E-2</v>
      </c>
      <c r="C173" s="32" t="s">
        <v>20</v>
      </c>
      <c r="D173" s="33" t="s">
        <v>20</v>
      </c>
      <c r="E173" s="33"/>
      <c r="F173" s="33" t="s">
        <v>20</v>
      </c>
      <c r="G173" s="33"/>
      <c r="H173" s="33"/>
      <c r="I173" s="33"/>
      <c r="J173" s="34"/>
      <c r="K173" s="35"/>
      <c r="L173" s="33"/>
      <c r="M173" s="33"/>
      <c r="N173" s="33"/>
      <c r="O173" s="33"/>
      <c r="P173" s="33"/>
      <c r="Q173" s="36"/>
      <c r="R173" s="104"/>
      <c r="S173" s="109"/>
    </row>
    <row r="174" spans="1:19" ht="15.75" x14ac:dyDescent="0.25">
      <c r="A174" s="30" t="s">
        <v>203</v>
      </c>
      <c r="B174" s="31">
        <v>0.12659262551666117</v>
      </c>
      <c r="C174" s="32" t="s">
        <v>20</v>
      </c>
      <c r="D174" s="33" t="s">
        <v>20</v>
      </c>
      <c r="E174" s="33"/>
      <c r="F174" s="33" t="s">
        <v>20</v>
      </c>
      <c r="G174" s="33"/>
      <c r="H174" s="33"/>
      <c r="I174" s="33"/>
      <c r="J174" s="34"/>
      <c r="K174" s="35"/>
      <c r="L174" s="33"/>
      <c r="M174" s="33"/>
      <c r="N174" s="33"/>
      <c r="O174" s="33"/>
      <c r="P174" s="33"/>
      <c r="Q174" s="36"/>
      <c r="R174" s="104"/>
      <c r="S174" s="109"/>
    </row>
    <row r="175" spans="1:19" ht="15.75" x14ac:dyDescent="0.25">
      <c r="A175" s="30" t="s">
        <v>210</v>
      </c>
      <c r="B175" s="31">
        <v>8.6535899143615497E-3</v>
      </c>
      <c r="C175" s="32" t="s">
        <v>20</v>
      </c>
      <c r="D175" s="33" t="s">
        <v>20</v>
      </c>
      <c r="E175" s="33"/>
      <c r="F175" s="33" t="s">
        <v>20</v>
      </c>
      <c r="G175" s="33"/>
      <c r="H175" s="33"/>
      <c r="I175" s="33"/>
      <c r="J175" s="34"/>
      <c r="K175" s="35"/>
      <c r="L175" s="33"/>
      <c r="M175" s="33"/>
      <c r="N175" s="33"/>
      <c r="O175" s="33"/>
      <c r="P175" s="33"/>
      <c r="Q175" s="36"/>
      <c r="R175" s="104"/>
      <c r="S175" s="109"/>
    </row>
    <row r="176" spans="1:19" ht="15.75" x14ac:dyDescent="0.25">
      <c r="A176" s="30" t="s">
        <v>190</v>
      </c>
      <c r="B176" s="31">
        <v>1.5876201560495764E-2</v>
      </c>
      <c r="C176" s="32" t="s">
        <v>20</v>
      </c>
      <c r="D176" s="33" t="s">
        <v>20</v>
      </c>
      <c r="E176" s="33"/>
      <c r="F176" s="33" t="s">
        <v>20</v>
      </c>
      <c r="G176" s="33"/>
      <c r="H176" s="33"/>
      <c r="I176" s="33"/>
      <c r="J176" s="34"/>
      <c r="K176" s="35"/>
      <c r="L176" s="33"/>
      <c r="M176" s="33"/>
      <c r="N176" s="33"/>
      <c r="O176" s="33"/>
      <c r="P176" s="33"/>
      <c r="Q176" s="36"/>
      <c r="R176" s="104"/>
      <c r="S176" s="109"/>
    </row>
    <row r="177" spans="1:19" ht="15.75" x14ac:dyDescent="0.25">
      <c r="A177" s="30" t="s">
        <v>211</v>
      </c>
      <c r="B177" s="31">
        <v>7.2705234091933288E-2</v>
      </c>
      <c r="C177" s="32" t="s">
        <v>20</v>
      </c>
      <c r="D177" s="33" t="s">
        <v>20</v>
      </c>
      <c r="E177" s="33"/>
      <c r="F177" s="33" t="s">
        <v>20</v>
      </c>
      <c r="G177" s="33"/>
      <c r="H177" s="33"/>
      <c r="I177" s="33"/>
      <c r="J177" s="34"/>
      <c r="K177" s="35"/>
      <c r="L177" s="33"/>
      <c r="M177" s="33"/>
      <c r="N177" s="33"/>
      <c r="O177" s="33"/>
      <c r="P177" s="33"/>
      <c r="Q177" s="36"/>
      <c r="R177" s="104"/>
      <c r="S177" s="109"/>
    </row>
    <row r="178" spans="1:19" ht="15.75" x14ac:dyDescent="0.25">
      <c r="A178" s="30" t="s">
        <v>217</v>
      </c>
      <c r="B178" s="31">
        <v>6.8939609518107972E-2</v>
      </c>
      <c r="C178" s="32" t="s">
        <v>20</v>
      </c>
      <c r="D178" s="33" t="s">
        <v>20</v>
      </c>
      <c r="E178" s="33"/>
      <c r="F178" s="33" t="s">
        <v>20</v>
      </c>
      <c r="G178" s="33"/>
      <c r="H178" s="33"/>
      <c r="I178" s="33"/>
      <c r="J178" s="34"/>
      <c r="K178" s="35"/>
      <c r="L178" s="33"/>
      <c r="M178" s="33"/>
      <c r="N178" s="33"/>
      <c r="O178" s="33"/>
      <c r="P178" s="33"/>
      <c r="Q178" s="36"/>
      <c r="R178" s="104"/>
      <c r="S178" s="109"/>
    </row>
    <row r="179" spans="1:19" ht="15.75" x14ac:dyDescent="0.25">
      <c r="A179" s="30" t="s">
        <v>222</v>
      </c>
      <c r="B179" s="31">
        <v>9.55021803684621E-2</v>
      </c>
      <c r="C179" s="32" t="s">
        <v>20</v>
      </c>
      <c r="D179" s="33" t="s">
        <v>20</v>
      </c>
      <c r="E179" s="33"/>
      <c r="F179" s="33" t="s">
        <v>20</v>
      </c>
      <c r="G179" s="33"/>
      <c r="H179" s="33"/>
      <c r="I179" s="33"/>
      <c r="J179" s="34"/>
      <c r="K179" s="35"/>
      <c r="L179" s="33"/>
      <c r="M179" s="33"/>
      <c r="N179" s="33"/>
      <c r="O179" s="33"/>
      <c r="P179" s="33"/>
      <c r="Q179" s="36"/>
      <c r="R179" s="104"/>
      <c r="S179" s="108" t="s">
        <v>20</v>
      </c>
    </row>
    <row r="180" spans="1:19" ht="15.75" x14ac:dyDescent="0.25">
      <c r="A180" s="30" t="s">
        <v>191</v>
      </c>
      <c r="B180" s="31">
        <v>6.5968478183317206E-2</v>
      </c>
      <c r="C180" s="32" t="s">
        <v>20</v>
      </c>
      <c r="D180" s="33" t="s">
        <v>20</v>
      </c>
      <c r="E180" s="33"/>
      <c r="F180" s="33" t="s">
        <v>20</v>
      </c>
      <c r="G180" s="33"/>
      <c r="H180" s="33"/>
      <c r="I180" s="33"/>
      <c r="J180" s="34"/>
      <c r="K180" s="35"/>
      <c r="L180" s="33"/>
      <c r="M180" s="33"/>
      <c r="N180" s="33"/>
      <c r="O180" s="33"/>
      <c r="P180" s="33"/>
      <c r="Q180" s="36"/>
      <c r="R180" s="104"/>
      <c r="S180" s="109"/>
    </row>
    <row r="181" spans="1:19" ht="15.75" x14ac:dyDescent="0.25">
      <c r="A181" s="30" t="s">
        <v>204</v>
      </c>
      <c r="B181" s="31">
        <v>3.0001978978007063E-2</v>
      </c>
      <c r="C181" s="32" t="s">
        <v>20</v>
      </c>
      <c r="D181" s="33" t="s">
        <v>20</v>
      </c>
      <c r="E181" s="33"/>
      <c r="F181" s="33" t="s">
        <v>20</v>
      </c>
      <c r="G181" s="33"/>
      <c r="H181" s="33"/>
      <c r="I181" s="33"/>
      <c r="J181" s="34"/>
      <c r="K181" s="35"/>
      <c r="L181" s="33"/>
      <c r="M181" s="33"/>
      <c r="N181" s="33"/>
      <c r="O181" s="33"/>
      <c r="P181" s="33"/>
      <c r="Q181" s="36"/>
      <c r="R181" s="104"/>
      <c r="S181" s="108" t="s">
        <v>20</v>
      </c>
    </row>
    <row r="182" spans="1:19" ht="15.75" x14ac:dyDescent="0.25">
      <c r="A182" s="30" t="s">
        <v>218</v>
      </c>
      <c r="B182" s="31">
        <v>0.11959319397960434</v>
      </c>
      <c r="C182" s="32" t="s">
        <v>20</v>
      </c>
      <c r="D182" s="33" t="s">
        <v>20</v>
      </c>
      <c r="E182" s="33"/>
      <c r="F182" s="33" t="s">
        <v>20</v>
      </c>
      <c r="G182" s="33"/>
      <c r="H182" s="33"/>
      <c r="I182" s="33"/>
      <c r="J182" s="34"/>
      <c r="K182" s="35"/>
      <c r="L182" s="33"/>
      <c r="M182" s="33"/>
      <c r="N182" s="33"/>
      <c r="O182" s="33"/>
      <c r="P182" s="33"/>
      <c r="Q182" s="36"/>
      <c r="R182" s="104"/>
      <c r="S182" s="109"/>
    </row>
    <row r="183" spans="1:19" ht="15.75" x14ac:dyDescent="0.25">
      <c r="A183" s="30" t="s">
        <v>183</v>
      </c>
      <c r="B183" s="31">
        <v>0.13503340888250479</v>
      </c>
      <c r="C183" s="32" t="s">
        <v>20</v>
      </c>
      <c r="D183" s="33" t="s">
        <v>20</v>
      </c>
      <c r="E183" s="33"/>
      <c r="F183" s="33" t="s">
        <v>20</v>
      </c>
      <c r="G183" s="33"/>
      <c r="H183" s="33"/>
      <c r="I183" s="33"/>
      <c r="J183" s="34"/>
      <c r="K183" s="35"/>
      <c r="L183" s="33"/>
      <c r="M183" s="33"/>
      <c r="N183" s="33"/>
      <c r="O183" s="33"/>
      <c r="P183" s="33"/>
      <c r="Q183" s="36"/>
      <c r="R183" s="104"/>
      <c r="S183" s="109"/>
    </row>
    <row r="184" spans="1:19" ht="15.75" x14ac:dyDescent="0.25">
      <c r="A184" s="30" t="s">
        <v>184</v>
      </c>
      <c r="B184" s="31">
        <v>9.9578199006024104E-2</v>
      </c>
      <c r="C184" s="32" t="s">
        <v>20</v>
      </c>
      <c r="D184" s="33" t="s">
        <v>20</v>
      </c>
      <c r="E184" s="33"/>
      <c r="F184" s="33" t="s">
        <v>20</v>
      </c>
      <c r="G184" s="33"/>
      <c r="H184" s="33"/>
      <c r="I184" s="33"/>
      <c r="J184" s="34"/>
      <c r="K184" s="35"/>
      <c r="L184" s="33"/>
      <c r="M184" s="33"/>
      <c r="N184" s="33"/>
      <c r="O184" s="33"/>
      <c r="P184" s="33"/>
      <c r="Q184" s="36"/>
      <c r="R184" s="104"/>
      <c r="S184" s="109"/>
    </row>
    <row r="185" spans="1:19" ht="15.75" x14ac:dyDescent="0.25">
      <c r="A185" s="30" t="s">
        <v>199</v>
      </c>
      <c r="B185" s="31">
        <v>0.28917331243322703</v>
      </c>
      <c r="C185" s="32" t="s">
        <v>20</v>
      </c>
      <c r="D185" s="33" t="s">
        <v>20</v>
      </c>
      <c r="E185" s="33"/>
      <c r="F185" s="33" t="s">
        <v>20</v>
      </c>
      <c r="G185" s="33"/>
      <c r="H185" s="33"/>
      <c r="I185" s="33"/>
      <c r="J185" s="34"/>
      <c r="K185" s="35"/>
      <c r="L185" s="33"/>
      <c r="M185" s="33"/>
      <c r="N185" s="33"/>
      <c r="O185" s="33"/>
      <c r="P185" s="33"/>
      <c r="Q185" s="36"/>
      <c r="R185" s="104"/>
      <c r="S185" s="109"/>
    </row>
    <row r="186" spans="1:19" ht="15.75" x14ac:dyDescent="0.25">
      <c r="A186" s="30" t="s">
        <v>219</v>
      </c>
      <c r="B186" s="31">
        <v>4.348070012050595E-2</v>
      </c>
      <c r="C186" s="32" t="s">
        <v>20</v>
      </c>
      <c r="D186" s="33" t="s">
        <v>20</v>
      </c>
      <c r="E186" s="33"/>
      <c r="F186" s="33" t="s">
        <v>20</v>
      </c>
      <c r="G186" s="33"/>
      <c r="H186" s="33"/>
      <c r="I186" s="33"/>
      <c r="J186" s="34"/>
      <c r="K186" s="35"/>
      <c r="L186" s="33"/>
      <c r="M186" s="33"/>
      <c r="N186" s="33"/>
      <c r="O186" s="33"/>
      <c r="P186" s="33"/>
      <c r="Q186" s="36"/>
      <c r="R186" s="104"/>
      <c r="S186" s="109"/>
    </row>
    <row r="187" spans="1:19" ht="15.75" x14ac:dyDescent="0.25">
      <c r="A187" s="30" t="s">
        <v>223</v>
      </c>
      <c r="B187" s="31">
        <v>1.9130570914452284E-2</v>
      </c>
      <c r="C187" s="32" t="s">
        <v>20</v>
      </c>
      <c r="D187" s="33" t="s">
        <v>20</v>
      </c>
      <c r="E187" s="33"/>
      <c r="F187" s="33" t="s">
        <v>20</v>
      </c>
      <c r="G187" s="33"/>
      <c r="H187" s="33"/>
      <c r="I187" s="33"/>
      <c r="J187" s="34"/>
      <c r="K187" s="35"/>
      <c r="L187" s="33"/>
      <c r="M187" s="33"/>
      <c r="N187" s="33"/>
      <c r="O187" s="33"/>
      <c r="P187" s="33"/>
      <c r="Q187" s="36"/>
      <c r="R187" s="104"/>
      <c r="S187" s="109"/>
    </row>
    <row r="188" spans="1:19" ht="15.75" x14ac:dyDescent="0.25">
      <c r="A188" s="30" t="s">
        <v>224</v>
      </c>
      <c r="B188" s="31">
        <v>0.49503926664378295</v>
      </c>
      <c r="C188" s="32" t="s">
        <v>20</v>
      </c>
      <c r="D188" s="33" t="s">
        <v>20</v>
      </c>
      <c r="E188" s="33"/>
      <c r="F188" s="33" t="s">
        <v>20</v>
      </c>
      <c r="G188" s="33"/>
      <c r="H188" s="33"/>
      <c r="I188" s="33"/>
      <c r="J188" s="34"/>
      <c r="K188" s="35"/>
      <c r="L188" s="33"/>
      <c r="M188" s="33"/>
      <c r="N188" s="33"/>
      <c r="O188" s="33"/>
      <c r="P188" s="33"/>
      <c r="Q188" s="36"/>
      <c r="R188" s="104"/>
      <c r="S188" s="108" t="s">
        <v>20</v>
      </c>
    </row>
    <row r="189" spans="1:19" ht="15.75" x14ac:dyDescent="0.25">
      <c r="A189" s="30" t="s">
        <v>192</v>
      </c>
      <c r="B189" s="31">
        <v>0.3489524350406451</v>
      </c>
      <c r="C189" s="32" t="s">
        <v>20</v>
      </c>
      <c r="D189" s="33" t="s">
        <v>20</v>
      </c>
      <c r="E189" s="33"/>
      <c r="F189" s="33" t="s">
        <v>20</v>
      </c>
      <c r="G189" s="33"/>
      <c r="H189" s="33"/>
      <c r="I189" s="33"/>
      <c r="J189" s="34"/>
      <c r="K189" s="35"/>
      <c r="L189" s="33"/>
      <c r="M189" s="33"/>
      <c r="N189" s="33"/>
      <c r="O189" s="33"/>
      <c r="P189" s="33"/>
      <c r="Q189" s="36"/>
      <c r="R189" s="104"/>
      <c r="S189" s="109"/>
    </row>
    <row r="190" spans="1:19" ht="15.75" x14ac:dyDescent="0.25">
      <c r="A190" s="30" t="s">
        <v>200</v>
      </c>
      <c r="B190" s="31">
        <v>0.11959133639014263</v>
      </c>
      <c r="C190" s="32" t="s">
        <v>20</v>
      </c>
      <c r="D190" s="33" t="s">
        <v>20</v>
      </c>
      <c r="E190" s="33"/>
      <c r="F190" s="33" t="s">
        <v>20</v>
      </c>
      <c r="G190" s="33"/>
      <c r="H190" s="33"/>
      <c r="I190" s="33"/>
      <c r="J190" s="34"/>
      <c r="K190" s="35"/>
      <c r="L190" s="33"/>
      <c r="M190" s="33"/>
      <c r="N190" s="33"/>
      <c r="O190" s="33"/>
      <c r="P190" s="33"/>
      <c r="Q190" s="36"/>
      <c r="R190" s="104"/>
      <c r="S190" s="109"/>
    </row>
    <row r="191" spans="1:19" ht="15.75" x14ac:dyDescent="0.25">
      <c r="A191" s="30" t="s">
        <v>212</v>
      </c>
      <c r="B191" s="31">
        <v>8.3325478958030233E-2</v>
      </c>
      <c r="C191" s="32" t="s">
        <v>20</v>
      </c>
      <c r="D191" s="33" t="s">
        <v>20</v>
      </c>
      <c r="E191" s="33"/>
      <c r="F191" s="33" t="s">
        <v>20</v>
      </c>
      <c r="G191" s="33"/>
      <c r="H191" s="33"/>
      <c r="I191" s="33"/>
      <c r="J191" s="34"/>
      <c r="K191" s="35"/>
      <c r="L191" s="33"/>
      <c r="M191" s="33"/>
      <c r="N191" s="33"/>
      <c r="O191" s="33"/>
      <c r="P191" s="33"/>
      <c r="Q191" s="36"/>
      <c r="R191" s="104"/>
      <c r="S191" s="109"/>
    </row>
    <row r="192" spans="1:19" ht="15.75" x14ac:dyDescent="0.25">
      <c r="A192" s="30" t="s">
        <v>181</v>
      </c>
      <c r="B192" s="31">
        <v>0.12974265971879512</v>
      </c>
      <c r="C192" s="32" t="s">
        <v>20</v>
      </c>
      <c r="D192" s="33" t="s">
        <v>20</v>
      </c>
      <c r="E192" s="33"/>
      <c r="F192" s="33" t="s">
        <v>20</v>
      </c>
      <c r="G192" s="33"/>
      <c r="H192" s="33"/>
      <c r="I192" s="33"/>
      <c r="J192" s="34"/>
      <c r="K192" s="35"/>
      <c r="L192" s="33"/>
      <c r="M192" s="33"/>
      <c r="N192" s="33"/>
      <c r="O192" s="33"/>
      <c r="P192" s="33"/>
      <c r="Q192" s="36"/>
      <c r="R192" s="104"/>
      <c r="S192" s="108" t="s">
        <v>20</v>
      </c>
    </row>
    <row r="193" spans="1:19" ht="15.75" x14ac:dyDescent="0.25">
      <c r="A193" s="30" t="s">
        <v>205</v>
      </c>
      <c r="B193" s="31">
        <v>3.0600620151544043E-2</v>
      </c>
      <c r="C193" s="32" t="s">
        <v>20</v>
      </c>
      <c r="D193" s="33" t="s">
        <v>20</v>
      </c>
      <c r="E193" s="33"/>
      <c r="F193" s="33" t="s">
        <v>20</v>
      </c>
      <c r="G193" s="33"/>
      <c r="H193" s="33"/>
      <c r="I193" s="33"/>
      <c r="J193" s="34"/>
      <c r="K193" s="35"/>
      <c r="L193" s="33"/>
      <c r="M193" s="33"/>
      <c r="N193" s="33"/>
      <c r="O193" s="33"/>
      <c r="P193" s="33"/>
      <c r="Q193" s="36"/>
      <c r="R193" s="104"/>
      <c r="S193" s="108" t="s">
        <v>20</v>
      </c>
    </row>
    <row r="194" spans="1:19" ht="15.75" x14ac:dyDescent="0.25">
      <c r="A194" s="30" t="s">
        <v>206</v>
      </c>
      <c r="B194" s="31">
        <v>7.0116738831528136E-2</v>
      </c>
      <c r="C194" s="32" t="s">
        <v>20</v>
      </c>
      <c r="D194" s="33" t="s">
        <v>20</v>
      </c>
      <c r="E194" s="33"/>
      <c r="F194" s="33" t="s">
        <v>20</v>
      </c>
      <c r="G194" s="33"/>
      <c r="H194" s="33"/>
      <c r="I194" s="33"/>
      <c r="J194" s="34"/>
      <c r="K194" s="35"/>
      <c r="L194" s="33"/>
      <c r="M194" s="33"/>
      <c r="N194" s="33"/>
      <c r="O194" s="33"/>
      <c r="P194" s="33"/>
      <c r="Q194" s="36"/>
      <c r="R194" s="104"/>
      <c r="S194" s="109"/>
    </row>
    <row r="195" spans="1:19" ht="15.75" x14ac:dyDescent="0.25">
      <c r="A195" s="30" t="s">
        <v>207</v>
      </c>
      <c r="B195" s="31">
        <v>1.8698900183707914E-2</v>
      </c>
      <c r="C195" s="32" t="s">
        <v>20</v>
      </c>
      <c r="D195" s="33" t="s">
        <v>20</v>
      </c>
      <c r="E195" s="33"/>
      <c r="F195" s="33" t="s">
        <v>20</v>
      </c>
      <c r="G195" s="33"/>
      <c r="H195" s="33"/>
      <c r="I195" s="33"/>
      <c r="J195" s="34"/>
      <c r="K195" s="35"/>
      <c r="L195" s="33"/>
      <c r="M195" s="33"/>
      <c r="N195" s="33"/>
      <c r="O195" s="33"/>
      <c r="P195" s="33"/>
      <c r="Q195" s="36"/>
      <c r="R195" s="104"/>
      <c r="S195" s="109"/>
    </row>
    <row r="196" spans="1:19" ht="15.75" x14ac:dyDescent="0.25">
      <c r="A196" s="30" t="s">
        <v>193</v>
      </c>
      <c r="B196" s="31">
        <v>3.1943625801220503E-2</v>
      </c>
      <c r="C196" s="32" t="s">
        <v>20</v>
      </c>
      <c r="D196" s="33" t="s">
        <v>20</v>
      </c>
      <c r="E196" s="33"/>
      <c r="F196" s="33" t="s">
        <v>20</v>
      </c>
      <c r="G196" s="33"/>
      <c r="H196" s="33"/>
      <c r="I196" s="33"/>
      <c r="J196" s="34"/>
      <c r="K196" s="35"/>
      <c r="L196" s="33"/>
      <c r="M196" s="33"/>
      <c r="N196" s="33"/>
      <c r="O196" s="33"/>
      <c r="P196" s="33"/>
      <c r="Q196" s="36"/>
      <c r="R196" s="104"/>
      <c r="S196" s="109"/>
    </row>
    <row r="197" spans="1:19" ht="15.75" x14ac:dyDescent="0.25">
      <c r="A197" s="30" t="s">
        <v>225</v>
      </c>
      <c r="B197" s="31">
        <v>0.11748310971340779</v>
      </c>
      <c r="C197" s="32" t="s">
        <v>20</v>
      </c>
      <c r="D197" s="33" t="s">
        <v>20</v>
      </c>
      <c r="E197" s="33"/>
      <c r="F197" s="33" t="s">
        <v>20</v>
      </c>
      <c r="G197" s="33"/>
      <c r="H197" s="33"/>
      <c r="I197" s="33"/>
      <c r="J197" s="34"/>
      <c r="K197" s="35"/>
      <c r="L197" s="33"/>
      <c r="M197" s="33"/>
      <c r="N197" s="33"/>
      <c r="O197" s="33"/>
      <c r="P197" s="33"/>
      <c r="Q197" s="36"/>
      <c r="R197" s="104"/>
      <c r="S197" s="108" t="s">
        <v>20</v>
      </c>
    </row>
    <row r="198" spans="1:19" ht="15.75" x14ac:dyDescent="0.25">
      <c r="A198" s="30" t="s">
        <v>194</v>
      </c>
      <c r="B198" s="31">
        <v>1.4289043546003553E-2</v>
      </c>
      <c r="C198" s="32" t="s">
        <v>20</v>
      </c>
      <c r="D198" s="33" t="s">
        <v>20</v>
      </c>
      <c r="E198" s="33"/>
      <c r="F198" s="33" t="s">
        <v>20</v>
      </c>
      <c r="G198" s="33"/>
      <c r="H198" s="33"/>
      <c r="I198" s="33"/>
      <c r="J198" s="34"/>
      <c r="K198" s="35"/>
      <c r="L198" s="33"/>
      <c r="M198" s="33"/>
      <c r="N198" s="33"/>
      <c r="O198" s="33"/>
      <c r="P198" s="33"/>
      <c r="Q198" s="36"/>
      <c r="R198" s="104"/>
      <c r="S198" s="109"/>
    </row>
    <row r="199" spans="1:19" ht="15.75" x14ac:dyDescent="0.25">
      <c r="A199" s="30" t="s">
        <v>195</v>
      </c>
      <c r="B199" s="31">
        <v>0.18426816107730321</v>
      </c>
      <c r="C199" s="32" t="s">
        <v>20</v>
      </c>
      <c r="D199" s="33" t="s">
        <v>20</v>
      </c>
      <c r="E199" s="33"/>
      <c r="F199" s="33" t="s">
        <v>20</v>
      </c>
      <c r="G199" s="33"/>
      <c r="H199" s="33"/>
      <c r="I199" s="33"/>
      <c r="J199" s="34"/>
      <c r="K199" s="35"/>
      <c r="L199" s="33"/>
      <c r="M199" s="33"/>
      <c r="N199" s="33"/>
      <c r="O199" s="33"/>
      <c r="P199" s="33"/>
      <c r="Q199" s="36"/>
      <c r="R199" s="104"/>
      <c r="S199" s="109"/>
    </row>
    <row r="200" spans="1:19" ht="15.75" x14ac:dyDescent="0.25">
      <c r="A200" s="30" t="s">
        <v>196</v>
      </c>
      <c r="B200" s="31">
        <v>4.1103431839413736E-2</v>
      </c>
      <c r="C200" s="32" t="s">
        <v>20</v>
      </c>
      <c r="D200" s="33" t="s">
        <v>20</v>
      </c>
      <c r="E200" s="33"/>
      <c r="F200" s="33" t="s">
        <v>20</v>
      </c>
      <c r="G200" s="33"/>
      <c r="H200" s="33"/>
      <c r="I200" s="33"/>
      <c r="J200" s="34"/>
      <c r="K200" s="35"/>
      <c r="L200" s="33"/>
      <c r="M200" s="33"/>
      <c r="N200" s="33"/>
      <c r="O200" s="33"/>
      <c r="P200" s="33"/>
      <c r="Q200" s="36"/>
      <c r="R200" s="104"/>
      <c r="S200" s="108" t="s">
        <v>20</v>
      </c>
    </row>
    <row r="201" spans="1:19" ht="15.75" x14ac:dyDescent="0.25">
      <c r="A201" s="30" t="s">
        <v>213</v>
      </c>
      <c r="B201" s="31">
        <v>4.2645878468492132E-2</v>
      </c>
      <c r="C201" s="32" t="s">
        <v>20</v>
      </c>
      <c r="D201" s="33" t="s">
        <v>20</v>
      </c>
      <c r="E201" s="33"/>
      <c r="F201" s="33" t="s">
        <v>20</v>
      </c>
      <c r="G201" s="33"/>
      <c r="H201" s="33"/>
      <c r="I201" s="33"/>
      <c r="J201" s="34"/>
      <c r="K201" s="35"/>
      <c r="L201" s="33"/>
      <c r="M201" s="33"/>
      <c r="N201" s="33"/>
      <c r="O201" s="33"/>
      <c r="P201" s="33"/>
      <c r="Q201" s="36"/>
      <c r="R201" s="104"/>
      <c r="S201" s="109"/>
    </row>
    <row r="202" spans="1:19" ht="15.75" x14ac:dyDescent="0.25">
      <c r="A202" s="30" t="s">
        <v>185</v>
      </c>
      <c r="B202" s="31">
        <v>0.15639330857598333</v>
      </c>
      <c r="C202" s="32" t="s">
        <v>20</v>
      </c>
      <c r="D202" s="33" t="s">
        <v>20</v>
      </c>
      <c r="E202" s="33"/>
      <c r="F202" s="33" t="s">
        <v>20</v>
      </c>
      <c r="G202" s="33"/>
      <c r="H202" s="33"/>
      <c r="I202" s="33"/>
      <c r="J202" s="34"/>
      <c r="K202" s="35"/>
      <c r="L202" s="33"/>
      <c r="M202" s="33"/>
      <c r="N202" s="33"/>
      <c r="O202" s="33"/>
      <c r="P202" s="33"/>
      <c r="Q202" s="36"/>
      <c r="R202" s="104"/>
      <c r="S202" s="109"/>
    </row>
    <row r="203" spans="1:19" ht="15.75" x14ac:dyDescent="0.25">
      <c r="A203" s="30" t="s">
        <v>182</v>
      </c>
      <c r="B203" s="31">
        <v>2.2157611975774989E-2</v>
      </c>
      <c r="C203" s="32" t="s">
        <v>20</v>
      </c>
      <c r="D203" s="33" t="s">
        <v>20</v>
      </c>
      <c r="E203" s="33"/>
      <c r="F203" s="33" t="s">
        <v>20</v>
      </c>
      <c r="G203" s="33"/>
      <c r="H203" s="33"/>
      <c r="I203" s="33"/>
      <c r="J203" s="34"/>
      <c r="K203" s="35"/>
      <c r="L203" s="33"/>
      <c r="M203" s="33"/>
      <c r="N203" s="33"/>
      <c r="O203" s="33"/>
      <c r="P203" s="33"/>
      <c r="Q203" s="36"/>
      <c r="R203" s="104"/>
      <c r="S203" s="109"/>
    </row>
    <row r="204" spans="1:19" ht="15.75" x14ac:dyDescent="0.25">
      <c r="A204" s="30" t="s">
        <v>214</v>
      </c>
      <c r="B204" s="31">
        <v>3.3694614887404543E-2</v>
      </c>
      <c r="C204" s="32" t="s">
        <v>20</v>
      </c>
      <c r="D204" s="33" t="s">
        <v>20</v>
      </c>
      <c r="E204" s="33"/>
      <c r="F204" s="33" t="s">
        <v>20</v>
      </c>
      <c r="G204" s="33"/>
      <c r="H204" s="33"/>
      <c r="I204" s="33"/>
      <c r="J204" s="34"/>
      <c r="K204" s="35"/>
      <c r="L204" s="33"/>
      <c r="M204" s="33"/>
      <c r="N204" s="33"/>
      <c r="O204" s="33"/>
      <c r="P204" s="33"/>
      <c r="Q204" s="36"/>
      <c r="R204" s="104"/>
      <c r="S204" s="109"/>
    </row>
    <row r="205" spans="1:19" ht="15.75" x14ac:dyDescent="0.25">
      <c r="A205" s="30" t="s">
        <v>208</v>
      </c>
      <c r="B205" s="31">
        <v>1.04082582388703E-2</v>
      </c>
      <c r="C205" s="32" t="s">
        <v>20</v>
      </c>
      <c r="D205" s="33" t="s">
        <v>20</v>
      </c>
      <c r="E205" s="33"/>
      <c r="F205" s="33" t="s">
        <v>20</v>
      </c>
      <c r="G205" s="33"/>
      <c r="H205" s="33"/>
      <c r="I205" s="33"/>
      <c r="J205" s="34"/>
      <c r="K205" s="35"/>
      <c r="L205" s="33"/>
      <c r="M205" s="33"/>
      <c r="N205" s="33"/>
      <c r="O205" s="33"/>
      <c r="P205" s="33"/>
      <c r="Q205" s="36"/>
      <c r="R205" s="104"/>
      <c r="S205" s="108" t="s">
        <v>20</v>
      </c>
    </row>
    <row r="206" spans="1:19" ht="15.75" x14ac:dyDescent="0.25">
      <c r="A206" s="30" t="s">
        <v>226</v>
      </c>
      <c r="B206" s="31">
        <v>2.5786308730547335E-2</v>
      </c>
      <c r="C206" s="32" t="s">
        <v>20</v>
      </c>
      <c r="D206" s="33" t="s">
        <v>20</v>
      </c>
      <c r="E206" s="33"/>
      <c r="F206" s="33" t="s">
        <v>20</v>
      </c>
      <c r="G206" s="33"/>
      <c r="H206" s="33"/>
      <c r="I206" s="33"/>
      <c r="J206" s="34"/>
      <c r="K206" s="35"/>
      <c r="L206" s="33"/>
      <c r="M206" s="33"/>
      <c r="N206" s="33"/>
      <c r="O206" s="33"/>
      <c r="P206" s="33"/>
      <c r="Q206" s="36"/>
      <c r="R206" s="104"/>
      <c r="S206" s="109"/>
    </row>
    <row r="207" spans="1:19" ht="15.75" x14ac:dyDescent="0.25">
      <c r="A207" s="30" t="s">
        <v>197</v>
      </c>
      <c r="B207" s="31">
        <v>3.2132228277580992E-2</v>
      </c>
      <c r="C207" s="32" t="s">
        <v>20</v>
      </c>
      <c r="D207" s="33" t="s">
        <v>20</v>
      </c>
      <c r="E207" s="33"/>
      <c r="F207" s="33" t="s">
        <v>20</v>
      </c>
      <c r="G207" s="33"/>
      <c r="H207" s="33"/>
      <c r="I207" s="33"/>
      <c r="J207" s="34"/>
      <c r="K207" s="35"/>
      <c r="L207" s="33"/>
      <c r="M207" s="33"/>
      <c r="N207" s="33"/>
      <c r="O207" s="33"/>
      <c r="P207" s="33"/>
      <c r="Q207" s="36"/>
      <c r="R207" s="104"/>
      <c r="S207" s="108" t="s">
        <v>20</v>
      </c>
    </row>
    <row r="208" spans="1:19" ht="15.75" x14ac:dyDescent="0.25">
      <c r="A208" s="30" t="s">
        <v>186</v>
      </c>
      <c r="B208" s="31">
        <v>0.15347932234858652</v>
      </c>
      <c r="C208" s="32" t="s">
        <v>20</v>
      </c>
      <c r="D208" s="33" t="s">
        <v>20</v>
      </c>
      <c r="E208" s="33"/>
      <c r="F208" s="33" t="s">
        <v>20</v>
      </c>
      <c r="G208" s="33"/>
      <c r="H208" s="33"/>
      <c r="I208" s="33"/>
      <c r="J208" s="34"/>
      <c r="K208" s="35"/>
      <c r="L208" s="33"/>
      <c r="M208" s="33"/>
      <c r="N208" s="33"/>
      <c r="O208" s="33"/>
      <c r="P208" s="33"/>
      <c r="Q208" s="36"/>
      <c r="R208" s="104"/>
      <c r="S208" s="109"/>
    </row>
    <row r="209" spans="1:19" ht="15.75" x14ac:dyDescent="0.25">
      <c r="A209" s="30" t="s">
        <v>198</v>
      </c>
      <c r="B209" s="31">
        <v>0.23248622072567401</v>
      </c>
      <c r="C209" s="32" t="s">
        <v>20</v>
      </c>
      <c r="D209" s="33" t="s">
        <v>20</v>
      </c>
      <c r="E209" s="33"/>
      <c r="F209" s="33" t="s">
        <v>20</v>
      </c>
      <c r="G209" s="33"/>
      <c r="H209" s="33"/>
      <c r="I209" s="33"/>
      <c r="J209" s="34"/>
      <c r="K209" s="35"/>
      <c r="L209" s="33"/>
      <c r="M209" s="33"/>
      <c r="N209" s="33"/>
      <c r="O209" s="33"/>
      <c r="P209" s="33"/>
      <c r="Q209" s="36"/>
      <c r="R209" s="104"/>
      <c r="S209" s="108" t="s">
        <v>20</v>
      </c>
    </row>
    <row r="210" spans="1:19" ht="15.75" x14ac:dyDescent="0.25">
      <c r="A210" s="30" t="s">
        <v>201</v>
      </c>
      <c r="B210" s="31">
        <v>1.9238906451822423E-2</v>
      </c>
      <c r="C210" s="32" t="s">
        <v>20</v>
      </c>
      <c r="D210" s="33" t="s">
        <v>20</v>
      </c>
      <c r="E210" s="33"/>
      <c r="F210" s="33" t="s">
        <v>20</v>
      </c>
      <c r="G210" s="33"/>
      <c r="H210" s="33"/>
      <c r="I210" s="33"/>
      <c r="J210" s="34"/>
      <c r="K210" s="35"/>
      <c r="L210" s="33"/>
      <c r="M210" s="33"/>
      <c r="N210" s="33"/>
      <c r="O210" s="33"/>
      <c r="P210" s="33"/>
      <c r="Q210" s="36"/>
      <c r="R210" s="104"/>
      <c r="S210" s="108" t="s">
        <v>20</v>
      </c>
    </row>
    <row r="211" spans="1:19" ht="15.75" x14ac:dyDescent="0.25">
      <c r="A211" s="30" t="s">
        <v>220</v>
      </c>
      <c r="B211" s="31">
        <v>3.0570438861473707E-2</v>
      </c>
      <c r="C211" s="32" t="s">
        <v>20</v>
      </c>
      <c r="D211" s="33" t="s">
        <v>20</v>
      </c>
      <c r="E211" s="33"/>
      <c r="F211" s="33" t="s">
        <v>20</v>
      </c>
      <c r="G211" s="33"/>
      <c r="H211" s="33"/>
      <c r="I211" s="33"/>
      <c r="J211" s="34"/>
      <c r="K211" s="35"/>
      <c r="L211" s="33"/>
      <c r="M211" s="33"/>
      <c r="N211" s="33"/>
      <c r="O211" s="33"/>
      <c r="P211" s="33"/>
      <c r="Q211" s="36"/>
      <c r="R211" s="104"/>
      <c r="S211" s="109"/>
    </row>
    <row r="212" spans="1:19" ht="15.75" x14ac:dyDescent="0.25">
      <c r="A212" s="30" t="s">
        <v>187</v>
      </c>
      <c r="B212" s="31">
        <v>0.14601698068264626</v>
      </c>
      <c r="C212" s="32" t="s">
        <v>20</v>
      </c>
      <c r="D212" s="33" t="s">
        <v>20</v>
      </c>
      <c r="E212" s="33"/>
      <c r="F212" s="33" t="s">
        <v>20</v>
      </c>
      <c r="G212" s="33"/>
      <c r="H212" s="33"/>
      <c r="I212" s="33"/>
      <c r="J212" s="34"/>
      <c r="K212" s="35"/>
      <c r="L212" s="33"/>
      <c r="M212" s="33"/>
      <c r="N212" s="33"/>
      <c r="O212" s="33"/>
      <c r="P212" s="33"/>
      <c r="Q212" s="36"/>
      <c r="R212" s="104"/>
      <c r="S212" s="109"/>
    </row>
    <row r="213" spans="1:19" ht="15.75" x14ac:dyDescent="0.25">
      <c r="A213" s="30" t="s">
        <v>227</v>
      </c>
      <c r="B213" s="31">
        <v>0.26401875542589365</v>
      </c>
      <c r="C213" s="32" t="s">
        <v>20</v>
      </c>
      <c r="D213" s="33" t="s">
        <v>20</v>
      </c>
      <c r="E213" s="33"/>
      <c r="F213" s="33" t="s">
        <v>20</v>
      </c>
      <c r="G213" s="33"/>
      <c r="H213" s="33"/>
      <c r="I213" s="33"/>
      <c r="J213" s="34"/>
      <c r="K213" s="35"/>
      <c r="L213" s="33"/>
      <c r="M213" s="33"/>
      <c r="N213" s="33"/>
      <c r="O213" s="33"/>
      <c r="P213" s="33"/>
      <c r="Q213" s="36"/>
      <c r="R213" s="104"/>
      <c r="S213" s="108" t="s">
        <v>20</v>
      </c>
    </row>
    <row r="214" spans="1:19" ht="15.75" x14ac:dyDescent="0.25">
      <c r="A214" s="30" t="s">
        <v>202</v>
      </c>
      <c r="B214" s="31">
        <v>0.35491164388002044</v>
      </c>
      <c r="C214" s="32" t="s">
        <v>20</v>
      </c>
      <c r="D214" s="33" t="s">
        <v>20</v>
      </c>
      <c r="E214" s="33"/>
      <c r="F214" s="33" t="s">
        <v>20</v>
      </c>
      <c r="G214" s="33"/>
      <c r="H214" s="33"/>
      <c r="I214" s="33"/>
      <c r="J214" s="34"/>
      <c r="K214" s="35"/>
      <c r="L214" s="33"/>
      <c r="M214" s="33"/>
      <c r="N214" s="33"/>
      <c r="O214" s="33"/>
      <c r="P214" s="33"/>
      <c r="Q214" s="36"/>
      <c r="R214" s="104"/>
      <c r="S214" s="108" t="s">
        <v>20</v>
      </c>
    </row>
    <row r="215" spans="1:19" ht="15.75" x14ac:dyDescent="0.25">
      <c r="A215" s="30" t="s">
        <v>221</v>
      </c>
      <c r="B215" s="31">
        <v>1.7740254020969234E-2</v>
      </c>
      <c r="C215" s="32" t="s">
        <v>20</v>
      </c>
      <c r="D215" s="33" t="s">
        <v>20</v>
      </c>
      <c r="E215" s="33"/>
      <c r="F215" s="33" t="s">
        <v>20</v>
      </c>
      <c r="G215" s="33"/>
      <c r="H215" s="33"/>
      <c r="I215" s="33"/>
      <c r="J215" s="34"/>
      <c r="K215" s="35"/>
      <c r="L215" s="33"/>
      <c r="M215" s="33"/>
      <c r="N215" s="33"/>
      <c r="O215" s="33"/>
      <c r="P215" s="33"/>
      <c r="Q215" s="36"/>
      <c r="R215" s="104"/>
      <c r="S215" s="109"/>
    </row>
    <row r="216" spans="1:19" ht="15.75" x14ac:dyDescent="0.25">
      <c r="A216" s="30" t="s">
        <v>215</v>
      </c>
      <c r="B216" s="31">
        <v>8.7701712529737325E-2</v>
      </c>
      <c r="C216" s="32" t="s">
        <v>20</v>
      </c>
      <c r="D216" s="33" t="s">
        <v>20</v>
      </c>
      <c r="E216" s="33"/>
      <c r="F216" s="33" t="s">
        <v>20</v>
      </c>
      <c r="G216" s="33"/>
      <c r="H216" s="33"/>
      <c r="I216" s="33"/>
      <c r="J216" s="34"/>
      <c r="K216" s="35"/>
      <c r="L216" s="33"/>
      <c r="M216" s="33"/>
      <c r="N216" s="33"/>
      <c r="O216" s="33"/>
      <c r="P216" s="33"/>
      <c r="Q216" s="36"/>
      <c r="R216" s="104"/>
      <c r="S216" s="109"/>
    </row>
    <row r="217" spans="1:19" ht="15.75" x14ac:dyDescent="0.25">
      <c r="A217" s="30" t="s">
        <v>209</v>
      </c>
      <c r="B217" s="31">
        <v>0.1308266921048124</v>
      </c>
      <c r="C217" s="32" t="s">
        <v>20</v>
      </c>
      <c r="D217" s="33" t="s">
        <v>20</v>
      </c>
      <c r="E217" s="33"/>
      <c r="F217" s="33" t="s">
        <v>20</v>
      </c>
      <c r="G217" s="33"/>
      <c r="H217" s="33"/>
      <c r="I217" s="33"/>
      <c r="J217" s="34"/>
      <c r="K217" s="35"/>
      <c r="L217" s="33"/>
      <c r="M217" s="33"/>
      <c r="N217" s="33"/>
      <c r="O217" s="33"/>
      <c r="P217" s="33"/>
      <c r="Q217" s="36"/>
      <c r="R217" s="104"/>
      <c r="S217" s="109"/>
    </row>
    <row r="218" spans="1:19" ht="15.75" x14ac:dyDescent="0.25">
      <c r="A218" s="37" t="s">
        <v>23</v>
      </c>
      <c r="B218" s="38">
        <f>+SUM(B219:B255)</f>
        <v>6.7387152110009225</v>
      </c>
      <c r="C218" s="39"/>
      <c r="D218" s="40"/>
      <c r="E218" s="40"/>
      <c r="F218" s="40"/>
      <c r="G218" s="40"/>
      <c r="H218" s="40"/>
      <c r="I218" s="40"/>
      <c r="J218" s="41"/>
      <c r="K218" s="42"/>
      <c r="L218" s="40"/>
      <c r="M218" s="40"/>
      <c r="N218" s="40"/>
      <c r="O218" s="40"/>
      <c r="P218" s="40"/>
      <c r="Q218" s="38"/>
      <c r="R218" s="104"/>
      <c r="S218" s="110"/>
    </row>
    <row r="219" spans="1:19" ht="15.75" x14ac:dyDescent="0.25">
      <c r="A219" s="30" t="s">
        <v>228</v>
      </c>
      <c r="B219" s="31">
        <v>8.8488293690931627E-2</v>
      </c>
      <c r="C219" s="32" t="s">
        <v>20</v>
      </c>
      <c r="D219" s="33" t="s">
        <v>20</v>
      </c>
      <c r="E219" s="33"/>
      <c r="F219" s="33" t="s">
        <v>20</v>
      </c>
      <c r="G219" s="33"/>
      <c r="H219" s="33"/>
      <c r="I219" s="33"/>
      <c r="J219" s="34"/>
      <c r="K219" s="35"/>
      <c r="L219" s="33"/>
      <c r="M219" s="33"/>
      <c r="N219" s="33"/>
      <c r="O219" s="33"/>
      <c r="P219" s="33"/>
      <c r="Q219" s="36"/>
      <c r="R219" s="104"/>
      <c r="S219" s="108" t="s">
        <v>20</v>
      </c>
    </row>
    <row r="220" spans="1:19" ht="15.75" x14ac:dyDescent="0.25">
      <c r="A220" s="30" t="s">
        <v>243</v>
      </c>
      <c r="B220" s="31">
        <v>0.23114126550252376</v>
      </c>
      <c r="C220" s="32" t="s">
        <v>20</v>
      </c>
      <c r="D220" s="33"/>
      <c r="E220" s="33"/>
      <c r="F220" s="33"/>
      <c r="G220" s="33" t="s">
        <v>20</v>
      </c>
      <c r="H220" s="33"/>
      <c r="I220" s="33"/>
      <c r="J220" s="34" t="s">
        <v>20</v>
      </c>
      <c r="K220" s="35"/>
      <c r="L220" s="33"/>
      <c r="M220" s="33"/>
      <c r="N220" s="33"/>
      <c r="O220" s="33"/>
      <c r="P220" s="33"/>
      <c r="Q220" s="36"/>
      <c r="R220" s="104"/>
      <c r="S220" s="109"/>
    </row>
    <row r="221" spans="1:19" ht="15.75" x14ac:dyDescent="0.25">
      <c r="A221" s="30" t="s">
        <v>229</v>
      </c>
      <c r="B221" s="31">
        <v>0.21131956870355023</v>
      </c>
      <c r="C221" s="32" t="s">
        <v>20</v>
      </c>
      <c r="D221" s="33" t="s">
        <v>20</v>
      </c>
      <c r="E221" s="33"/>
      <c r="F221" s="33" t="s">
        <v>20</v>
      </c>
      <c r="G221" s="33"/>
      <c r="H221" s="33"/>
      <c r="I221" s="33"/>
      <c r="J221" s="34"/>
      <c r="K221" s="35"/>
      <c r="L221" s="33"/>
      <c r="M221" s="33"/>
      <c r="N221" s="33"/>
      <c r="O221" s="33"/>
      <c r="P221" s="33"/>
      <c r="Q221" s="36"/>
      <c r="R221" s="104"/>
      <c r="S221" s="108" t="s">
        <v>20</v>
      </c>
    </row>
    <row r="222" spans="1:19" ht="15.75" x14ac:dyDescent="0.25">
      <c r="A222" s="30" t="s">
        <v>230</v>
      </c>
      <c r="B222" s="31">
        <v>4.7329215003234934E-2</v>
      </c>
      <c r="C222" s="32" t="s">
        <v>20</v>
      </c>
      <c r="D222" s="33" t="s">
        <v>20</v>
      </c>
      <c r="E222" s="33"/>
      <c r="F222" s="33" t="s">
        <v>20</v>
      </c>
      <c r="G222" s="33"/>
      <c r="H222" s="33"/>
      <c r="I222" s="33"/>
      <c r="J222" s="34"/>
      <c r="K222" s="35"/>
      <c r="L222" s="33"/>
      <c r="M222" s="33"/>
      <c r="N222" s="33"/>
      <c r="O222" s="33"/>
      <c r="P222" s="33"/>
      <c r="Q222" s="36"/>
      <c r="R222" s="104"/>
      <c r="S222" s="108" t="s">
        <v>20</v>
      </c>
    </row>
    <row r="223" spans="1:19" ht="15.75" x14ac:dyDescent="0.25">
      <c r="A223" s="30" t="s">
        <v>231</v>
      </c>
      <c r="B223" s="31">
        <v>4.77613534182844E-2</v>
      </c>
      <c r="C223" s="32" t="s">
        <v>20</v>
      </c>
      <c r="D223" s="33" t="s">
        <v>20</v>
      </c>
      <c r="E223" s="33"/>
      <c r="F223" s="33" t="s">
        <v>20</v>
      </c>
      <c r="G223" s="33"/>
      <c r="H223" s="33"/>
      <c r="I223" s="33"/>
      <c r="J223" s="34"/>
      <c r="K223" s="35"/>
      <c r="L223" s="33"/>
      <c r="M223" s="33"/>
      <c r="N223" s="33"/>
      <c r="O223" s="33"/>
      <c r="P223" s="33"/>
      <c r="Q223" s="36"/>
      <c r="R223" s="104"/>
      <c r="S223" s="108" t="s">
        <v>20</v>
      </c>
    </row>
    <row r="224" spans="1:19" ht="15.75" x14ac:dyDescent="0.25">
      <c r="A224" s="30" t="s">
        <v>252</v>
      </c>
      <c r="B224" s="31">
        <v>0.22241667749209129</v>
      </c>
      <c r="C224" s="32" t="s">
        <v>20</v>
      </c>
      <c r="D224" s="33" t="s">
        <v>20</v>
      </c>
      <c r="E224" s="33"/>
      <c r="F224" s="33" t="s">
        <v>20</v>
      </c>
      <c r="G224" s="33"/>
      <c r="H224" s="33"/>
      <c r="I224" s="33"/>
      <c r="J224" s="34"/>
      <c r="K224" s="35"/>
      <c r="L224" s="33"/>
      <c r="M224" s="33"/>
      <c r="N224" s="33"/>
      <c r="O224" s="33"/>
      <c r="P224" s="33"/>
      <c r="Q224" s="36"/>
      <c r="R224" s="104"/>
      <c r="S224" s="109"/>
    </row>
    <row r="225" spans="1:19" ht="15.75" x14ac:dyDescent="0.25">
      <c r="A225" s="30" t="s">
        <v>244</v>
      </c>
      <c r="B225" s="31">
        <v>2.2869223838899382E-2</v>
      </c>
      <c r="C225" s="32" t="s">
        <v>20</v>
      </c>
      <c r="D225" s="33"/>
      <c r="E225" s="33"/>
      <c r="F225" s="33"/>
      <c r="G225" s="33" t="s">
        <v>20</v>
      </c>
      <c r="H225" s="33"/>
      <c r="I225" s="33"/>
      <c r="J225" s="34" t="s">
        <v>20</v>
      </c>
      <c r="K225" s="35"/>
      <c r="L225" s="33"/>
      <c r="M225" s="33"/>
      <c r="N225" s="33"/>
      <c r="O225" s="33"/>
      <c r="P225" s="33"/>
      <c r="Q225" s="36"/>
      <c r="R225" s="104"/>
      <c r="S225" s="109"/>
    </row>
    <row r="226" spans="1:19" ht="15.75" x14ac:dyDescent="0.25">
      <c r="A226" s="30" t="s">
        <v>232</v>
      </c>
      <c r="B226" s="31">
        <v>0.10283092410135226</v>
      </c>
      <c r="C226" s="32" t="s">
        <v>20</v>
      </c>
      <c r="D226" s="33" t="s">
        <v>20</v>
      </c>
      <c r="E226" s="33"/>
      <c r="F226" s="33" t="s">
        <v>20</v>
      </c>
      <c r="G226" s="33"/>
      <c r="H226" s="33"/>
      <c r="I226" s="33"/>
      <c r="J226" s="34"/>
      <c r="K226" s="35"/>
      <c r="L226" s="33"/>
      <c r="M226" s="33"/>
      <c r="N226" s="33"/>
      <c r="O226" s="33"/>
      <c r="P226" s="33"/>
      <c r="Q226" s="36"/>
      <c r="R226" s="104"/>
      <c r="S226" s="108" t="s">
        <v>20</v>
      </c>
    </row>
    <row r="227" spans="1:19" ht="15.75" x14ac:dyDescent="0.25">
      <c r="A227" s="30" t="s">
        <v>245</v>
      </c>
      <c r="B227" s="31">
        <v>0.48758468507805125</v>
      </c>
      <c r="C227" s="32" t="s">
        <v>20</v>
      </c>
      <c r="D227" s="33"/>
      <c r="E227" s="33"/>
      <c r="F227" s="33"/>
      <c r="G227" s="33" t="s">
        <v>20</v>
      </c>
      <c r="H227" s="33"/>
      <c r="I227" s="33"/>
      <c r="J227" s="34" t="s">
        <v>20</v>
      </c>
      <c r="K227" s="35"/>
      <c r="L227" s="33"/>
      <c r="M227" s="33"/>
      <c r="N227" s="33"/>
      <c r="O227" s="33"/>
      <c r="P227" s="33"/>
      <c r="Q227" s="36"/>
      <c r="R227" s="104"/>
      <c r="S227" s="109"/>
    </row>
    <row r="228" spans="1:19" ht="15.75" x14ac:dyDescent="0.25">
      <c r="A228" s="30" t="s">
        <v>246</v>
      </c>
      <c r="B228" s="31">
        <v>0.3178367383151538</v>
      </c>
      <c r="C228" s="32" t="s">
        <v>20</v>
      </c>
      <c r="D228" s="33"/>
      <c r="E228" s="33"/>
      <c r="F228" s="33"/>
      <c r="G228" s="33" t="s">
        <v>20</v>
      </c>
      <c r="H228" s="33"/>
      <c r="I228" s="33"/>
      <c r="J228" s="34" t="s">
        <v>20</v>
      </c>
      <c r="K228" s="35"/>
      <c r="L228" s="33"/>
      <c r="M228" s="33"/>
      <c r="N228" s="33"/>
      <c r="O228" s="33"/>
      <c r="P228" s="33"/>
      <c r="Q228" s="36"/>
      <c r="R228" s="104"/>
      <c r="S228" s="109"/>
    </row>
    <row r="229" spans="1:19" ht="15.75" x14ac:dyDescent="0.25">
      <c r="A229" s="30" t="s">
        <v>250</v>
      </c>
      <c r="B229" s="31">
        <v>0.35475095037409277</v>
      </c>
      <c r="C229" s="32" t="s">
        <v>20</v>
      </c>
      <c r="D229" s="33"/>
      <c r="E229" s="33"/>
      <c r="F229" s="33"/>
      <c r="G229" s="33" t="s">
        <v>20</v>
      </c>
      <c r="H229" s="33"/>
      <c r="I229" s="33"/>
      <c r="J229" s="34" t="s">
        <v>20</v>
      </c>
      <c r="K229" s="35"/>
      <c r="L229" s="33"/>
      <c r="M229" s="33"/>
      <c r="N229" s="33"/>
      <c r="O229" s="33"/>
      <c r="P229" s="33"/>
      <c r="Q229" s="36"/>
      <c r="R229" s="104"/>
      <c r="S229" s="109"/>
    </row>
    <row r="230" spans="1:19" ht="15.75" x14ac:dyDescent="0.25">
      <c r="A230" s="30" t="s">
        <v>253</v>
      </c>
      <c r="B230" s="31">
        <v>0.22757048305003139</v>
      </c>
      <c r="C230" s="32" t="s">
        <v>20</v>
      </c>
      <c r="D230" s="33" t="s">
        <v>20</v>
      </c>
      <c r="E230" s="33"/>
      <c r="F230" s="33" t="s">
        <v>20</v>
      </c>
      <c r="G230" s="33"/>
      <c r="H230" s="33"/>
      <c r="I230" s="33"/>
      <c r="J230" s="34"/>
      <c r="K230" s="35"/>
      <c r="L230" s="33"/>
      <c r="M230" s="33"/>
      <c r="N230" s="33"/>
      <c r="O230" s="33"/>
      <c r="P230" s="33"/>
      <c r="Q230" s="36"/>
      <c r="R230" s="104"/>
      <c r="S230" s="108" t="s">
        <v>20</v>
      </c>
    </row>
    <row r="231" spans="1:19" ht="15.75" x14ac:dyDescent="0.25">
      <c r="A231" s="30" t="s">
        <v>254</v>
      </c>
      <c r="B231" s="31">
        <v>0.23979952899290435</v>
      </c>
      <c r="C231" s="32" t="s">
        <v>20</v>
      </c>
      <c r="D231" s="33" t="s">
        <v>20</v>
      </c>
      <c r="E231" s="33"/>
      <c r="F231" s="33" t="s">
        <v>20</v>
      </c>
      <c r="G231" s="33"/>
      <c r="H231" s="33"/>
      <c r="I231" s="33"/>
      <c r="J231" s="34"/>
      <c r="K231" s="35"/>
      <c r="L231" s="33"/>
      <c r="M231" s="33"/>
      <c r="N231" s="33"/>
      <c r="O231" s="33"/>
      <c r="P231" s="33"/>
      <c r="Q231" s="36"/>
      <c r="R231" s="104"/>
      <c r="S231" s="108" t="s">
        <v>20</v>
      </c>
    </row>
    <row r="232" spans="1:19" ht="15.75" x14ac:dyDescent="0.25">
      <c r="A232" s="30" t="s">
        <v>233</v>
      </c>
      <c r="B232" s="31">
        <v>2.3282160779655968E-2</v>
      </c>
      <c r="C232" s="32" t="s">
        <v>20</v>
      </c>
      <c r="D232" s="33" t="s">
        <v>20</v>
      </c>
      <c r="E232" s="33"/>
      <c r="F232" s="33" t="s">
        <v>20</v>
      </c>
      <c r="G232" s="33"/>
      <c r="H232" s="33"/>
      <c r="I232" s="33"/>
      <c r="J232" s="34"/>
      <c r="K232" s="35"/>
      <c r="L232" s="33"/>
      <c r="M232" s="33"/>
      <c r="N232" s="33"/>
      <c r="O232" s="33"/>
      <c r="P232" s="33"/>
      <c r="Q232" s="36"/>
      <c r="R232" s="104"/>
      <c r="S232" s="108" t="s">
        <v>20</v>
      </c>
    </row>
    <row r="233" spans="1:19" ht="15.75" x14ac:dyDescent="0.25">
      <c r="A233" s="30" t="s">
        <v>255</v>
      </c>
      <c r="B233" s="31">
        <v>0.18481273384933691</v>
      </c>
      <c r="C233" s="32" t="s">
        <v>20</v>
      </c>
      <c r="D233" s="33" t="s">
        <v>20</v>
      </c>
      <c r="E233" s="33"/>
      <c r="F233" s="33" t="s">
        <v>20</v>
      </c>
      <c r="G233" s="33"/>
      <c r="H233" s="33"/>
      <c r="I233" s="33"/>
      <c r="J233" s="34"/>
      <c r="K233" s="35"/>
      <c r="L233" s="33"/>
      <c r="M233" s="33"/>
      <c r="N233" s="33"/>
      <c r="O233" s="33"/>
      <c r="P233" s="33"/>
      <c r="Q233" s="36"/>
      <c r="R233" s="104"/>
      <c r="S233" s="108" t="s">
        <v>20</v>
      </c>
    </row>
    <row r="234" spans="1:19" ht="15.75" x14ac:dyDescent="0.25">
      <c r="A234" s="30" t="s">
        <v>234</v>
      </c>
      <c r="B234" s="31">
        <v>2.3622476270470299E-2</v>
      </c>
      <c r="C234" s="32" t="s">
        <v>20</v>
      </c>
      <c r="D234" s="33" t="s">
        <v>20</v>
      </c>
      <c r="E234" s="33"/>
      <c r="F234" s="33" t="s">
        <v>20</v>
      </c>
      <c r="G234" s="33"/>
      <c r="H234" s="33"/>
      <c r="I234" s="33"/>
      <c r="J234" s="34"/>
      <c r="K234" s="35"/>
      <c r="L234" s="33"/>
      <c r="M234" s="33"/>
      <c r="N234" s="33"/>
      <c r="O234" s="33"/>
      <c r="P234" s="33"/>
      <c r="Q234" s="36"/>
      <c r="R234" s="104"/>
      <c r="S234" s="108" t="s">
        <v>20</v>
      </c>
    </row>
    <row r="235" spans="1:19" ht="15.75" x14ac:dyDescent="0.25">
      <c r="A235" s="30" t="s">
        <v>235</v>
      </c>
      <c r="B235" s="31">
        <v>2.9291195902179296E-2</v>
      </c>
      <c r="C235" s="32" t="s">
        <v>20</v>
      </c>
      <c r="D235" s="33" t="s">
        <v>20</v>
      </c>
      <c r="E235" s="33"/>
      <c r="F235" s="33" t="s">
        <v>20</v>
      </c>
      <c r="G235" s="33"/>
      <c r="H235" s="33"/>
      <c r="I235" s="33"/>
      <c r="J235" s="34"/>
      <c r="K235" s="35"/>
      <c r="L235" s="33"/>
      <c r="M235" s="33"/>
      <c r="N235" s="33"/>
      <c r="O235" s="33"/>
      <c r="P235" s="33"/>
      <c r="Q235" s="36"/>
      <c r="R235" s="104"/>
      <c r="S235" s="108" t="s">
        <v>20</v>
      </c>
    </row>
    <row r="236" spans="1:19" ht="15.75" x14ac:dyDescent="0.25">
      <c r="A236" s="30" t="s">
        <v>247</v>
      </c>
      <c r="B236" s="31">
        <v>0.19267944874392892</v>
      </c>
      <c r="C236" s="32" t="s">
        <v>20</v>
      </c>
      <c r="D236" s="33"/>
      <c r="E236" s="33"/>
      <c r="F236" s="33"/>
      <c r="G236" s="33" t="s">
        <v>20</v>
      </c>
      <c r="H236" s="33"/>
      <c r="I236" s="33"/>
      <c r="J236" s="34" t="s">
        <v>20</v>
      </c>
      <c r="K236" s="35"/>
      <c r="L236" s="33"/>
      <c r="M236" s="33"/>
      <c r="N236" s="33"/>
      <c r="O236" s="33"/>
      <c r="P236" s="33"/>
      <c r="Q236" s="36"/>
      <c r="R236" s="104"/>
      <c r="S236" s="109"/>
    </row>
    <row r="237" spans="1:19" ht="15.75" x14ac:dyDescent="0.25">
      <c r="A237" s="30" t="s">
        <v>248</v>
      </c>
      <c r="B237" s="31">
        <v>0.10952999187024107</v>
      </c>
      <c r="C237" s="32" t="s">
        <v>20</v>
      </c>
      <c r="D237" s="33"/>
      <c r="E237" s="33"/>
      <c r="F237" s="33"/>
      <c r="G237" s="33" t="s">
        <v>20</v>
      </c>
      <c r="H237" s="33"/>
      <c r="I237" s="33"/>
      <c r="J237" s="34" t="s">
        <v>20</v>
      </c>
      <c r="K237" s="35"/>
      <c r="L237" s="33"/>
      <c r="M237" s="33"/>
      <c r="N237" s="33"/>
      <c r="O237" s="33"/>
      <c r="P237" s="33"/>
      <c r="Q237" s="36"/>
      <c r="R237" s="104"/>
      <c r="S237" s="109"/>
    </row>
    <row r="238" spans="1:19" ht="15.75" x14ac:dyDescent="0.25">
      <c r="A238" s="30" t="s">
        <v>256</v>
      </c>
      <c r="B238" s="31">
        <v>0.15199987065444423</v>
      </c>
      <c r="C238" s="32" t="s">
        <v>20</v>
      </c>
      <c r="D238" s="33" t="s">
        <v>20</v>
      </c>
      <c r="E238" s="33"/>
      <c r="F238" s="33" t="s">
        <v>20</v>
      </c>
      <c r="G238" s="33"/>
      <c r="H238" s="33"/>
      <c r="I238" s="33"/>
      <c r="J238" s="34"/>
      <c r="K238" s="35"/>
      <c r="L238" s="33"/>
      <c r="M238" s="33"/>
      <c r="N238" s="33"/>
      <c r="O238" s="33"/>
      <c r="P238" s="33"/>
      <c r="Q238" s="36"/>
      <c r="R238" s="104"/>
      <c r="S238" s="108" t="s">
        <v>20</v>
      </c>
    </row>
    <row r="239" spans="1:19" ht="15.75" x14ac:dyDescent="0.25">
      <c r="A239" s="30" t="s">
        <v>242</v>
      </c>
      <c r="B239" s="31">
        <v>0.25129816249417747</v>
      </c>
      <c r="C239" s="32" t="s">
        <v>20</v>
      </c>
      <c r="D239" s="33" t="s">
        <v>20</v>
      </c>
      <c r="E239" s="33"/>
      <c r="F239" s="33" t="s">
        <v>20</v>
      </c>
      <c r="G239" s="33"/>
      <c r="H239" s="33"/>
      <c r="I239" s="33"/>
      <c r="J239" s="34"/>
      <c r="K239" s="35"/>
      <c r="L239" s="33"/>
      <c r="M239" s="33"/>
      <c r="N239" s="33"/>
      <c r="O239" s="33"/>
      <c r="P239" s="33"/>
      <c r="Q239" s="36"/>
      <c r="R239" s="104"/>
      <c r="S239" s="109"/>
    </row>
    <row r="240" spans="1:19" ht="15.75" x14ac:dyDescent="0.25">
      <c r="A240" s="30" t="s">
        <v>257</v>
      </c>
      <c r="B240" s="31">
        <v>0.2374653149122497</v>
      </c>
      <c r="C240" s="32" t="s">
        <v>20</v>
      </c>
      <c r="D240" s="33" t="s">
        <v>20</v>
      </c>
      <c r="E240" s="33"/>
      <c r="F240" s="33" t="s">
        <v>20</v>
      </c>
      <c r="G240" s="33"/>
      <c r="H240" s="33"/>
      <c r="I240" s="33"/>
      <c r="J240" s="34"/>
      <c r="K240" s="35"/>
      <c r="L240" s="33"/>
      <c r="M240" s="33"/>
      <c r="N240" s="33"/>
      <c r="O240" s="33"/>
      <c r="P240" s="33"/>
      <c r="Q240" s="36"/>
      <c r="R240" s="104"/>
      <c r="S240" s="109"/>
    </row>
    <row r="241" spans="1:19" ht="15.75" x14ac:dyDescent="0.25">
      <c r="A241" s="30" t="s">
        <v>236</v>
      </c>
      <c r="B241" s="31">
        <v>5.8280559070716706E-2</v>
      </c>
      <c r="C241" s="32" t="s">
        <v>20</v>
      </c>
      <c r="D241" s="33" t="s">
        <v>20</v>
      </c>
      <c r="E241" s="33"/>
      <c r="F241" s="33" t="s">
        <v>20</v>
      </c>
      <c r="G241" s="33"/>
      <c r="H241" s="33"/>
      <c r="I241" s="33"/>
      <c r="J241" s="34"/>
      <c r="K241" s="35"/>
      <c r="L241" s="33"/>
      <c r="M241" s="33"/>
      <c r="N241" s="33"/>
      <c r="O241" s="33"/>
      <c r="P241" s="33"/>
      <c r="Q241" s="36"/>
      <c r="R241" s="104"/>
      <c r="S241" s="108" t="s">
        <v>20</v>
      </c>
    </row>
    <row r="242" spans="1:19" ht="15.75" x14ac:dyDescent="0.25">
      <c r="A242" s="30" t="s">
        <v>237</v>
      </c>
      <c r="B242" s="31">
        <v>2.601442896456789E-2</v>
      </c>
      <c r="C242" s="32" t="s">
        <v>20</v>
      </c>
      <c r="D242" s="33" t="s">
        <v>20</v>
      </c>
      <c r="E242" s="33"/>
      <c r="F242" s="33" t="s">
        <v>20</v>
      </c>
      <c r="G242" s="33"/>
      <c r="H242" s="33"/>
      <c r="I242" s="33"/>
      <c r="J242" s="34"/>
      <c r="K242" s="35"/>
      <c r="L242" s="33"/>
      <c r="M242" s="33"/>
      <c r="N242" s="33"/>
      <c r="O242" s="33"/>
      <c r="P242" s="33"/>
      <c r="Q242" s="36"/>
      <c r="R242" s="104"/>
      <c r="S242" s="108" t="s">
        <v>20</v>
      </c>
    </row>
    <row r="243" spans="1:19" ht="15.75" x14ac:dyDescent="0.25">
      <c r="A243" s="30" t="s">
        <v>238</v>
      </c>
      <c r="B243" s="31">
        <v>9.8737076926413148E-2</v>
      </c>
      <c r="C243" s="32" t="s">
        <v>20</v>
      </c>
      <c r="D243" s="33" t="s">
        <v>20</v>
      </c>
      <c r="E243" s="33"/>
      <c r="F243" s="33" t="s">
        <v>20</v>
      </c>
      <c r="G243" s="33"/>
      <c r="H243" s="33"/>
      <c r="I243" s="33"/>
      <c r="J243" s="34"/>
      <c r="K243" s="35"/>
      <c r="L243" s="33"/>
      <c r="M243" s="33"/>
      <c r="N243" s="33"/>
      <c r="O243" s="33"/>
      <c r="P243" s="33"/>
      <c r="Q243" s="36"/>
      <c r="R243" s="104"/>
      <c r="S243" s="108" t="s">
        <v>20</v>
      </c>
    </row>
    <row r="244" spans="1:19" ht="15.75" x14ac:dyDescent="0.25">
      <c r="A244" s="30" t="s">
        <v>239</v>
      </c>
      <c r="B244" s="31">
        <v>3.2735585809507424E-2</v>
      </c>
      <c r="C244" s="32" t="s">
        <v>20</v>
      </c>
      <c r="D244" s="33" t="s">
        <v>20</v>
      </c>
      <c r="E244" s="33"/>
      <c r="F244" s="33" t="s">
        <v>20</v>
      </c>
      <c r="G244" s="33"/>
      <c r="H244" s="33"/>
      <c r="I244" s="33"/>
      <c r="J244" s="34"/>
      <c r="K244" s="35"/>
      <c r="L244" s="33"/>
      <c r="M244" s="33"/>
      <c r="N244" s="33"/>
      <c r="O244" s="33"/>
      <c r="P244" s="33"/>
      <c r="Q244" s="36"/>
      <c r="R244" s="104"/>
      <c r="S244" s="108" t="s">
        <v>20</v>
      </c>
    </row>
    <row r="245" spans="1:19" ht="15.75" x14ac:dyDescent="0.25">
      <c r="A245" s="30" t="s">
        <v>258</v>
      </c>
      <c r="B245" s="31">
        <v>0.11257809478105253</v>
      </c>
      <c r="C245" s="32" t="s">
        <v>20</v>
      </c>
      <c r="D245" s="33" t="s">
        <v>20</v>
      </c>
      <c r="E245" s="33"/>
      <c r="F245" s="33" t="s">
        <v>20</v>
      </c>
      <c r="G245" s="33"/>
      <c r="H245" s="33"/>
      <c r="I245" s="33"/>
      <c r="J245" s="34"/>
      <c r="K245" s="35"/>
      <c r="L245" s="33"/>
      <c r="M245" s="33"/>
      <c r="N245" s="33"/>
      <c r="O245" s="33"/>
      <c r="P245" s="33"/>
      <c r="Q245" s="36"/>
      <c r="R245" s="104"/>
      <c r="S245" s="108" t="s">
        <v>20</v>
      </c>
    </row>
    <row r="246" spans="1:19" ht="15.75" x14ac:dyDescent="0.25">
      <c r="A246" s="30" t="s">
        <v>240</v>
      </c>
      <c r="B246" s="31">
        <v>0.12038618354203473</v>
      </c>
      <c r="C246" s="32" t="s">
        <v>20</v>
      </c>
      <c r="D246" s="33" t="s">
        <v>20</v>
      </c>
      <c r="E246" s="33"/>
      <c r="F246" s="33" t="s">
        <v>20</v>
      </c>
      <c r="G246" s="33"/>
      <c r="H246" s="33"/>
      <c r="I246" s="33"/>
      <c r="J246" s="34"/>
      <c r="K246" s="35"/>
      <c r="L246" s="33"/>
      <c r="M246" s="33"/>
      <c r="N246" s="33"/>
      <c r="O246" s="33"/>
      <c r="P246" s="33"/>
      <c r="Q246" s="36"/>
      <c r="R246" s="104"/>
      <c r="S246" s="108" t="s">
        <v>20</v>
      </c>
    </row>
    <row r="247" spans="1:19" ht="15.75" x14ac:dyDescent="0.25">
      <c r="A247" s="30" t="s">
        <v>249</v>
      </c>
      <c r="B247" s="31">
        <v>0.18657350509049678</v>
      </c>
      <c r="C247" s="32" t="s">
        <v>20</v>
      </c>
      <c r="D247" s="33"/>
      <c r="E247" s="33"/>
      <c r="F247" s="33"/>
      <c r="G247" s="33" t="s">
        <v>20</v>
      </c>
      <c r="H247" s="33"/>
      <c r="I247" s="33"/>
      <c r="J247" s="34" t="s">
        <v>20</v>
      </c>
      <c r="K247" s="35"/>
      <c r="L247" s="33"/>
      <c r="M247" s="33"/>
      <c r="N247" s="33"/>
      <c r="O247" s="33"/>
      <c r="P247" s="33"/>
      <c r="Q247" s="36"/>
      <c r="R247" s="104"/>
      <c r="S247" s="109"/>
    </row>
    <row r="248" spans="1:19" ht="15.75" x14ac:dyDescent="0.25">
      <c r="A248" s="30" t="s">
        <v>259</v>
      </c>
      <c r="B248" s="31">
        <v>0.17807934895315766</v>
      </c>
      <c r="C248" s="32" t="s">
        <v>20</v>
      </c>
      <c r="D248" s="33" t="s">
        <v>20</v>
      </c>
      <c r="E248" s="33"/>
      <c r="F248" s="33" t="s">
        <v>20</v>
      </c>
      <c r="G248" s="33"/>
      <c r="H248" s="33"/>
      <c r="I248" s="33"/>
      <c r="J248" s="34"/>
      <c r="K248" s="35"/>
      <c r="L248" s="33"/>
      <c r="M248" s="33"/>
      <c r="N248" s="33"/>
      <c r="O248" s="33"/>
      <c r="P248" s="33"/>
      <c r="Q248" s="36"/>
      <c r="R248" s="104"/>
      <c r="S248" s="109"/>
    </row>
    <row r="249" spans="1:19" ht="15.75" x14ac:dyDescent="0.25">
      <c r="A249" s="30" t="s">
        <v>241</v>
      </c>
      <c r="B249" s="31">
        <v>0.3741984465660454</v>
      </c>
      <c r="C249" s="32" t="s">
        <v>20</v>
      </c>
      <c r="D249" s="33" t="s">
        <v>20</v>
      </c>
      <c r="E249" s="33"/>
      <c r="F249" s="33" t="s">
        <v>20</v>
      </c>
      <c r="G249" s="33"/>
      <c r="H249" s="33"/>
      <c r="I249" s="33"/>
      <c r="J249" s="34"/>
      <c r="K249" s="35"/>
      <c r="L249" s="33"/>
      <c r="M249" s="33"/>
      <c r="N249" s="33"/>
      <c r="O249" s="33"/>
      <c r="P249" s="33"/>
      <c r="Q249" s="36"/>
      <c r="R249" s="104"/>
      <c r="S249" s="108" t="s">
        <v>20</v>
      </c>
    </row>
    <row r="250" spans="1:19" ht="15.75" x14ac:dyDescent="0.25">
      <c r="A250" s="30" t="s">
        <v>261</v>
      </c>
      <c r="B250" s="31">
        <v>0.3560773465276274</v>
      </c>
      <c r="C250" s="32" t="s">
        <v>20</v>
      </c>
      <c r="D250" s="33" t="s">
        <v>20</v>
      </c>
      <c r="E250" s="33"/>
      <c r="F250" s="33" t="s">
        <v>20</v>
      </c>
      <c r="G250" s="33"/>
      <c r="H250" s="33"/>
      <c r="I250" s="33"/>
      <c r="J250" s="34"/>
      <c r="K250" s="35"/>
      <c r="L250" s="33"/>
      <c r="M250" s="33"/>
      <c r="N250" s="33"/>
      <c r="O250" s="33"/>
      <c r="P250" s="33"/>
      <c r="Q250" s="36"/>
      <c r="R250" s="104"/>
      <c r="S250" s="109"/>
    </row>
    <row r="251" spans="1:19" ht="15.75" x14ac:dyDescent="0.25">
      <c r="A251" s="30" t="s">
        <v>262</v>
      </c>
      <c r="B251" s="31">
        <v>0.55805164495745407</v>
      </c>
      <c r="C251" s="32" t="s">
        <v>20</v>
      </c>
      <c r="D251" s="33" t="s">
        <v>20</v>
      </c>
      <c r="E251" s="33"/>
      <c r="F251" s="33" t="s">
        <v>20</v>
      </c>
      <c r="G251" s="33"/>
      <c r="H251" s="33"/>
      <c r="I251" s="33"/>
      <c r="J251" s="34"/>
      <c r="K251" s="35"/>
      <c r="L251" s="33"/>
      <c r="M251" s="33"/>
      <c r="N251" s="33"/>
      <c r="O251" s="33"/>
      <c r="P251" s="33"/>
      <c r="Q251" s="36"/>
      <c r="R251" s="104"/>
      <c r="S251" s="108" t="s">
        <v>20</v>
      </c>
    </row>
    <row r="252" spans="1:19" ht="15.75" x14ac:dyDescent="0.25">
      <c r="A252" s="30" t="s">
        <v>260</v>
      </c>
      <c r="B252" s="31">
        <v>0.33289476062885215</v>
      </c>
      <c r="C252" s="32" t="s">
        <v>20</v>
      </c>
      <c r="D252" s="33" t="s">
        <v>20</v>
      </c>
      <c r="E252" s="33"/>
      <c r="F252" s="33" t="s">
        <v>20</v>
      </c>
      <c r="G252" s="33"/>
      <c r="H252" s="33"/>
      <c r="I252" s="33"/>
      <c r="J252" s="34"/>
      <c r="K252" s="35"/>
      <c r="L252" s="33"/>
      <c r="M252" s="33"/>
      <c r="N252" s="33"/>
      <c r="O252" s="33"/>
      <c r="P252" s="33"/>
      <c r="Q252" s="36"/>
      <c r="R252" s="104"/>
      <c r="S252" s="109"/>
    </row>
    <row r="253" spans="1:19" ht="15.75" x14ac:dyDescent="0.25">
      <c r="A253" s="30" t="s">
        <v>251</v>
      </c>
      <c r="B253" s="31">
        <v>0.20550294924274448</v>
      </c>
      <c r="C253" s="32" t="s">
        <v>20</v>
      </c>
      <c r="D253" s="33"/>
      <c r="E253" s="33"/>
      <c r="F253" s="33"/>
      <c r="G253" s="33" t="s">
        <v>20</v>
      </c>
      <c r="H253" s="33"/>
      <c r="I253" s="33"/>
      <c r="J253" s="34" t="s">
        <v>20</v>
      </c>
      <c r="K253" s="35"/>
      <c r="L253" s="33"/>
      <c r="M253" s="33"/>
      <c r="N253" s="33"/>
      <c r="O253" s="33"/>
      <c r="P253" s="33"/>
      <c r="Q253" s="36"/>
      <c r="R253" s="104"/>
      <c r="S253" s="109"/>
    </row>
    <row r="254" spans="1:19" ht="15.75" x14ac:dyDescent="0.25">
      <c r="A254" s="30" t="s">
        <v>263</v>
      </c>
      <c r="B254" s="31">
        <v>8.9440675959964605E-2</v>
      </c>
      <c r="C254" s="32" t="s">
        <v>20</v>
      </c>
      <c r="D254" s="33" t="s">
        <v>20</v>
      </c>
      <c r="E254" s="33"/>
      <c r="F254" s="33" t="s">
        <v>20</v>
      </c>
      <c r="G254" s="33"/>
      <c r="H254" s="33"/>
      <c r="I254" s="33"/>
      <c r="J254" s="34"/>
      <c r="K254" s="35"/>
      <c r="L254" s="33"/>
      <c r="M254" s="33"/>
      <c r="N254" s="33"/>
      <c r="O254" s="33"/>
      <c r="P254" s="33"/>
      <c r="Q254" s="36"/>
      <c r="R254" s="104"/>
      <c r="S254" s="108" t="s">
        <v>20</v>
      </c>
    </row>
    <row r="255" spans="1:19" ht="15.75" x14ac:dyDescent="0.25">
      <c r="A255" s="30" t="s">
        <v>264</v>
      </c>
      <c r="B255" s="31">
        <v>0.20348434094250295</v>
      </c>
      <c r="C255" s="32" t="s">
        <v>20</v>
      </c>
      <c r="D255" s="33" t="s">
        <v>20</v>
      </c>
      <c r="E255" s="33"/>
      <c r="F255" s="33" t="s">
        <v>20</v>
      </c>
      <c r="G255" s="33"/>
      <c r="H255" s="33"/>
      <c r="I255" s="33"/>
      <c r="J255" s="34"/>
      <c r="K255" s="35"/>
      <c r="L255" s="33"/>
      <c r="M255" s="33"/>
      <c r="N255" s="33"/>
      <c r="O255" s="33"/>
      <c r="P255" s="33"/>
      <c r="Q255" s="36"/>
      <c r="R255" s="104"/>
      <c r="S255" s="109"/>
    </row>
    <row r="256" spans="1:19" ht="15.75" x14ac:dyDescent="0.25">
      <c r="A256" s="37" t="s">
        <v>22</v>
      </c>
      <c r="B256" s="38">
        <f>+SUM(B257:B279)</f>
        <v>13.982591553239812</v>
      </c>
      <c r="C256" s="39"/>
      <c r="D256" s="40"/>
      <c r="E256" s="40"/>
      <c r="F256" s="40"/>
      <c r="G256" s="40"/>
      <c r="H256" s="40"/>
      <c r="I256" s="40"/>
      <c r="J256" s="41"/>
      <c r="K256" s="42"/>
      <c r="L256" s="40"/>
      <c r="M256" s="40"/>
      <c r="N256" s="40"/>
      <c r="O256" s="40"/>
      <c r="P256" s="40"/>
      <c r="Q256" s="38"/>
      <c r="R256" s="104"/>
      <c r="S256" s="110"/>
    </row>
    <row r="257" spans="1:19" ht="15.75" x14ac:dyDescent="0.25">
      <c r="A257" s="30" t="s">
        <v>275</v>
      </c>
      <c r="B257" s="31">
        <v>6.8352936261657823E-2</v>
      </c>
      <c r="C257" s="32" t="s">
        <v>20</v>
      </c>
      <c r="D257" s="33" t="s">
        <v>20</v>
      </c>
      <c r="E257" s="33"/>
      <c r="F257" s="33" t="s">
        <v>20</v>
      </c>
      <c r="G257" s="33"/>
      <c r="H257" s="33"/>
      <c r="I257" s="33"/>
      <c r="J257" s="34"/>
      <c r="K257" s="35"/>
      <c r="L257" s="33"/>
      <c r="M257" s="33"/>
      <c r="N257" s="33"/>
      <c r="O257" s="33"/>
      <c r="P257" s="33"/>
      <c r="Q257" s="36"/>
      <c r="R257" s="104"/>
      <c r="S257" s="108" t="s">
        <v>20</v>
      </c>
    </row>
    <row r="258" spans="1:19" ht="15.75" x14ac:dyDescent="0.25">
      <c r="A258" s="30" t="s">
        <v>278</v>
      </c>
      <c r="B258" s="31">
        <v>6.5349253763302528E-2</v>
      </c>
      <c r="C258" s="32" t="s">
        <v>20</v>
      </c>
      <c r="D258" s="33" t="s">
        <v>20</v>
      </c>
      <c r="E258" s="33"/>
      <c r="F258" s="33" t="s">
        <v>20</v>
      </c>
      <c r="G258" s="33"/>
      <c r="H258" s="33"/>
      <c r="I258" s="33"/>
      <c r="J258" s="34"/>
      <c r="K258" s="35"/>
      <c r="L258" s="33"/>
      <c r="M258" s="33"/>
      <c r="N258" s="33"/>
      <c r="O258" s="33"/>
      <c r="P258" s="33"/>
      <c r="Q258" s="36"/>
      <c r="R258" s="104"/>
      <c r="S258" s="109"/>
    </row>
    <row r="259" spans="1:19" ht="15.75" x14ac:dyDescent="0.25">
      <c r="A259" s="30" t="s">
        <v>270</v>
      </c>
      <c r="B259" s="31">
        <v>0.78870864183245926</v>
      </c>
      <c r="C259" s="32" t="s">
        <v>20</v>
      </c>
      <c r="D259" s="33"/>
      <c r="E259" s="33"/>
      <c r="F259" s="33"/>
      <c r="G259" s="33" t="s">
        <v>20</v>
      </c>
      <c r="H259" s="33"/>
      <c r="I259" s="33"/>
      <c r="J259" s="34" t="s">
        <v>20</v>
      </c>
      <c r="K259" s="35"/>
      <c r="L259" s="33"/>
      <c r="M259" s="33"/>
      <c r="N259" s="33"/>
      <c r="O259" s="33"/>
      <c r="P259" s="33"/>
      <c r="Q259" s="36"/>
      <c r="R259" s="104"/>
      <c r="S259" s="108" t="s">
        <v>20</v>
      </c>
    </row>
    <row r="260" spans="1:19" ht="15.75" x14ac:dyDescent="0.25">
      <c r="A260" s="30" t="s">
        <v>265</v>
      </c>
      <c r="B260" s="31">
        <v>1.0286812248097128</v>
      </c>
      <c r="C260" s="32"/>
      <c r="D260" s="33"/>
      <c r="E260" s="33"/>
      <c r="F260" s="33"/>
      <c r="G260" s="33"/>
      <c r="H260" s="33"/>
      <c r="I260" s="33"/>
      <c r="J260" s="34"/>
      <c r="K260" s="35" t="s">
        <v>20</v>
      </c>
      <c r="L260" s="33"/>
      <c r="M260" s="33"/>
      <c r="N260" s="33"/>
      <c r="O260" s="33" t="s">
        <v>20</v>
      </c>
      <c r="P260" s="33"/>
      <c r="Q260" s="36" t="s">
        <v>20</v>
      </c>
      <c r="R260" s="104"/>
      <c r="S260" s="108" t="s">
        <v>20</v>
      </c>
    </row>
    <row r="261" spans="1:19" ht="15.75" x14ac:dyDescent="0.25">
      <c r="A261" s="30" t="s">
        <v>272</v>
      </c>
      <c r="B261" s="31">
        <v>1.9003037824451341</v>
      </c>
      <c r="C261" s="32" t="s">
        <v>20</v>
      </c>
      <c r="D261" s="33" t="s">
        <v>20</v>
      </c>
      <c r="E261" s="33"/>
      <c r="F261" s="33" t="s">
        <v>20</v>
      </c>
      <c r="G261" s="33"/>
      <c r="H261" s="33"/>
      <c r="I261" s="33"/>
      <c r="J261" s="34"/>
      <c r="K261" s="35"/>
      <c r="L261" s="33"/>
      <c r="M261" s="33"/>
      <c r="N261" s="33"/>
      <c r="O261" s="33"/>
      <c r="P261" s="33"/>
      <c r="Q261" s="36"/>
      <c r="R261" s="104"/>
      <c r="S261" s="109"/>
    </row>
    <row r="262" spans="1:19" ht="15.75" x14ac:dyDescent="0.25">
      <c r="A262" s="30" t="s">
        <v>273</v>
      </c>
      <c r="B262" s="31">
        <v>2.6704655268987985E-2</v>
      </c>
      <c r="C262" s="32" t="s">
        <v>20</v>
      </c>
      <c r="D262" s="33" t="s">
        <v>20</v>
      </c>
      <c r="E262" s="33"/>
      <c r="F262" s="33" t="s">
        <v>20</v>
      </c>
      <c r="G262" s="33"/>
      <c r="H262" s="33"/>
      <c r="I262" s="33"/>
      <c r="J262" s="34"/>
      <c r="K262" s="35"/>
      <c r="L262" s="33"/>
      <c r="M262" s="33"/>
      <c r="N262" s="33"/>
      <c r="O262" s="33"/>
      <c r="P262" s="33"/>
      <c r="Q262" s="36"/>
      <c r="R262" s="104"/>
      <c r="S262" s="108" t="s">
        <v>20</v>
      </c>
    </row>
    <row r="263" spans="1:19" ht="15.75" x14ac:dyDescent="0.25">
      <c r="A263" s="30" t="s">
        <v>266</v>
      </c>
      <c r="B263" s="31">
        <v>1.2312912024622413</v>
      </c>
      <c r="C263" s="32"/>
      <c r="D263" s="33"/>
      <c r="E263" s="33"/>
      <c r="F263" s="33"/>
      <c r="G263" s="33"/>
      <c r="H263" s="33"/>
      <c r="I263" s="33"/>
      <c r="J263" s="34"/>
      <c r="K263" s="35" t="s">
        <v>20</v>
      </c>
      <c r="L263" s="33"/>
      <c r="M263" s="33"/>
      <c r="N263" s="33"/>
      <c r="O263" s="33" t="s">
        <v>20</v>
      </c>
      <c r="P263" s="33"/>
      <c r="Q263" s="36" t="s">
        <v>20</v>
      </c>
      <c r="R263" s="104"/>
      <c r="S263" s="108" t="s">
        <v>20</v>
      </c>
    </row>
    <row r="264" spans="1:19" ht="15.75" x14ac:dyDescent="0.25">
      <c r="A264" s="30" t="s">
        <v>281</v>
      </c>
      <c r="B264" s="31">
        <v>7.0519438615976607E-2</v>
      </c>
      <c r="C264" s="32"/>
      <c r="D264" s="33"/>
      <c r="E264" s="33"/>
      <c r="F264" s="33"/>
      <c r="G264" s="33"/>
      <c r="H264" s="33"/>
      <c r="I264" s="33"/>
      <c r="J264" s="34"/>
      <c r="K264" s="35" t="s">
        <v>20</v>
      </c>
      <c r="L264" s="33"/>
      <c r="M264" s="33"/>
      <c r="N264" s="33"/>
      <c r="O264" s="33" t="s">
        <v>20</v>
      </c>
      <c r="P264" s="33"/>
      <c r="Q264" s="36" t="s">
        <v>20</v>
      </c>
      <c r="R264" s="104"/>
      <c r="S264" s="109"/>
    </row>
    <row r="265" spans="1:19" ht="15.75" x14ac:dyDescent="0.25">
      <c r="A265" s="30" t="s">
        <v>282</v>
      </c>
      <c r="B265" s="31">
        <v>3.3852838904217336E-2</v>
      </c>
      <c r="C265" s="32"/>
      <c r="D265" s="33"/>
      <c r="E265" s="33"/>
      <c r="F265" s="33"/>
      <c r="G265" s="33"/>
      <c r="H265" s="33"/>
      <c r="I265" s="33"/>
      <c r="J265" s="34"/>
      <c r="K265" s="35" t="s">
        <v>20</v>
      </c>
      <c r="L265" s="33"/>
      <c r="M265" s="33"/>
      <c r="N265" s="33"/>
      <c r="O265" s="33" t="s">
        <v>20</v>
      </c>
      <c r="P265" s="33"/>
      <c r="Q265" s="36" t="s">
        <v>20</v>
      </c>
      <c r="R265" s="104"/>
      <c r="S265" s="109"/>
    </row>
    <row r="266" spans="1:19" ht="15.75" x14ac:dyDescent="0.25">
      <c r="A266" s="30" t="s">
        <v>276</v>
      </c>
      <c r="B266" s="31">
        <v>0.72436321158391059</v>
      </c>
      <c r="C266" s="32"/>
      <c r="D266" s="33"/>
      <c r="E266" s="33"/>
      <c r="F266" s="33"/>
      <c r="G266" s="33"/>
      <c r="H266" s="33"/>
      <c r="I266" s="33"/>
      <c r="J266" s="34"/>
      <c r="K266" s="35" t="s">
        <v>20</v>
      </c>
      <c r="L266" s="33"/>
      <c r="M266" s="33"/>
      <c r="N266" s="33"/>
      <c r="O266" s="33" t="s">
        <v>20</v>
      </c>
      <c r="P266" s="33" t="s">
        <v>20</v>
      </c>
      <c r="Q266" s="36"/>
      <c r="R266" s="104"/>
      <c r="S266" s="108" t="s">
        <v>20</v>
      </c>
    </row>
    <row r="267" spans="1:19" ht="15.75" x14ac:dyDescent="0.25">
      <c r="A267" s="30" t="s">
        <v>277</v>
      </c>
      <c r="B267" s="31">
        <v>5.3628955883172935</v>
      </c>
      <c r="C267" s="32"/>
      <c r="D267" s="33"/>
      <c r="E267" s="33"/>
      <c r="F267" s="33"/>
      <c r="G267" s="33"/>
      <c r="H267" s="33"/>
      <c r="I267" s="33"/>
      <c r="J267" s="34"/>
      <c r="K267" s="35" t="s">
        <v>20</v>
      </c>
      <c r="L267" s="33"/>
      <c r="M267" s="33"/>
      <c r="N267" s="33"/>
      <c r="O267" s="33" t="s">
        <v>20</v>
      </c>
      <c r="P267" s="33" t="s">
        <v>20</v>
      </c>
      <c r="Q267" s="36"/>
      <c r="R267" s="104"/>
      <c r="S267" s="108" t="s">
        <v>20</v>
      </c>
    </row>
    <row r="268" spans="1:19" ht="15.75" x14ac:dyDescent="0.25">
      <c r="A268" s="30" t="s">
        <v>283</v>
      </c>
      <c r="B268" s="31">
        <v>4.3405020095931356E-2</v>
      </c>
      <c r="C268" s="32" t="s">
        <v>20</v>
      </c>
      <c r="D268" s="33"/>
      <c r="E268" s="33"/>
      <c r="F268" s="33"/>
      <c r="G268" s="33" t="s">
        <v>20</v>
      </c>
      <c r="H268" s="33"/>
      <c r="I268" s="33"/>
      <c r="J268" s="34" t="s">
        <v>20</v>
      </c>
      <c r="K268" s="35"/>
      <c r="L268" s="33"/>
      <c r="M268" s="33"/>
      <c r="N268" s="33"/>
      <c r="O268" s="33"/>
      <c r="P268" s="33"/>
      <c r="Q268" s="36"/>
      <c r="R268" s="104"/>
      <c r="S268" s="109"/>
    </row>
    <row r="269" spans="1:19" ht="15.75" x14ac:dyDescent="0.25">
      <c r="A269" s="30" t="s">
        <v>284</v>
      </c>
      <c r="B269" s="31">
        <v>0.66479272256776811</v>
      </c>
      <c r="C269" s="32" t="s">
        <v>20</v>
      </c>
      <c r="D269" s="33"/>
      <c r="E269" s="33"/>
      <c r="F269" s="33"/>
      <c r="G269" s="33" t="s">
        <v>20</v>
      </c>
      <c r="H269" s="33"/>
      <c r="I269" s="33"/>
      <c r="J269" s="34" t="s">
        <v>20</v>
      </c>
      <c r="K269" s="35"/>
      <c r="L269" s="33"/>
      <c r="M269" s="33"/>
      <c r="N269" s="33"/>
      <c r="O269" s="33"/>
      <c r="P269" s="33"/>
      <c r="Q269" s="36"/>
      <c r="R269" s="104"/>
      <c r="S269" s="109"/>
    </row>
    <row r="270" spans="1:19" ht="15.75" x14ac:dyDescent="0.25">
      <c r="A270" s="30" t="s">
        <v>267</v>
      </c>
      <c r="B270" s="31">
        <v>7.9765506835161051E-2</v>
      </c>
      <c r="C270" s="32"/>
      <c r="D270" s="33"/>
      <c r="E270" s="33"/>
      <c r="F270" s="33"/>
      <c r="G270" s="33"/>
      <c r="H270" s="33"/>
      <c r="I270" s="33"/>
      <c r="J270" s="34"/>
      <c r="K270" s="35" t="s">
        <v>20</v>
      </c>
      <c r="L270" s="33"/>
      <c r="M270" s="33"/>
      <c r="N270" s="33"/>
      <c r="O270" s="33" t="s">
        <v>20</v>
      </c>
      <c r="P270" s="33"/>
      <c r="Q270" s="36" t="s">
        <v>20</v>
      </c>
      <c r="R270" s="104"/>
      <c r="S270" s="108" t="s">
        <v>20</v>
      </c>
    </row>
    <row r="271" spans="1:19" ht="15.75" x14ac:dyDescent="0.25">
      <c r="A271" s="30" t="s">
        <v>274</v>
      </c>
      <c r="B271" s="31">
        <v>0.15187438343211662</v>
      </c>
      <c r="C271" s="32" t="s">
        <v>20</v>
      </c>
      <c r="D271" s="33" t="s">
        <v>20</v>
      </c>
      <c r="E271" s="33"/>
      <c r="F271" s="33" t="s">
        <v>20</v>
      </c>
      <c r="G271" s="33"/>
      <c r="H271" s="33"/>
      <c r="I271" s="33"/>
      <c r="J271" s="34"/>
      <c r="K271" s="35"/>
      <c r="L271" s="33"/>
      <c r="M271" s="33"/>
      <c r="N271" s="33"/>
      <c r="O271" s="33"/>
      <c r="P271" s="33"/>
      <c r="Q271" s="36"/>
      <c r="R271" s="104"/>
      <c r="S271" s="108" t="s">
        <v>20</v>
      </c>
    </row>
    <row r="272" spans="1:19" ht="15.75" x14ac:dyDescent="0.25">
      <c r="A272" s="30" t="s">
        <v>279</v>
      </c>
      <c r="B272" s="31">
        <v>0.28192248235885464</v>
      </c>
      <c r="C272" s="32" t="s">
        <v>20</v>
      </c>
      <c r="D272" s="33" t="s">
        <v>20</v>
      </c>
      <c r="E272" s="33"/>
      <c r="F272" s="33" t="s">
        <v>20</v>
      </c>
      <c r="G272" s="33"/>
      <c r="H272" s="33"/>
      <c r="I272" s="33"/>
      <c r="J272" s="34"/>
      <c r="K272" s="35"/>
      <c r="L272" s="33"/>
      <c r="M272" s="33"/>
      <c r="N272" s="33"/>
      <c r="O272" s="33"/>
      <c r="P272" s="33"/>
      <c r="Q272" s="36"/>
      <c r="R272" s="104"/>
      <c r="S272" s="109"/>
    </row>
    <row r="273" spans="1:19" ht="15.75" x14ac:dyDescent="0.25">
      <c r="A273" s="30" t="s">
        <v>280</v>
      </c>
      <c r="B273" s="31">
        <v>0.11128974014985653</v>
      </c>
      <c r="C273" s="32" t="s">
        <v>20</v>
      </c>
      <c r="D273" s="33" t="s">
        <v>20</v>
      </c>
      <c r="E273" s="33"/>
      <c r="F273" s="33" t="s">
        <v>20</v>
      </c>
      <c r="G273" s="33"/>
      <c r="H273" s="33"/>
      <c r="I273" s="33"/>
      <c r="J273" s="34"/>
      <c r="K273" s="35"/>
      <c r="L273" s="33"/>
      <c r="M273" s="33"/>
      <c r="N273" s="33"/>
      <c r="O273" s="33"/>
      <c r="P273" s="33"/>
      <c r="Q273" s="36"/>
      <c r="R273" s="104"/>
      <c r="S273" s="109"/>
    </row>
    <row r="274" spans="1:19" ht="15.75" x14ac:dyDescent="0.25">
      <c r="A274" s="30" t="s">
        <v>285</v>
      </c>
      <c r="B274" s="31">
        <v>6.3063149243499983E-2</v>
      </c>
      <c r="C274" s="32" t="s">
        <v>20</v>
      </c>
      <c r="D274" s="33"/>
      <c r="E274" s="33"/>
      <c r="F274" s="33"/>
      <c r="G274" s="33" t="s">
        <v>20</v>
      </c>
      <c r="H274" s="33"/>
      <c r="I274" s="33"/>
      <c r="J274" s="34" t="s">
        <v>20</v>
      </c>
      <c r="K274" s="35"/>
      <c r="L274" s="33"/>
      <c r="M274" s="33"/>
      <c r="N274" s="33"/>
      <c r="O274" s="33"/>
      <c r="P274" s="33"/>
      <c r="Q274" s="36"/>
      <c r="R274" s="104"/>
      <c r="S274" s="109"/>
    </row>
    <row r="275" spans="1:19" ht="15.75" x14ac:dyDescent="0.25">
      <c r="A275" s="30" t="s">
        <v>286</v>
      </c>
      <c r="B275" s="31">
        <v>0.2262617000886829</v>
      </c>
      <c r="C275" s="32" t="s">
        <v>20</v>
      </c>
      <c r="D275" s="33"/>
      <c r="E275" s="33"/>
      <c r="F275" s="33"/>
      <c r="G275" s="33" t="s">
        <v>20</v>
      </c>
      <c r="H275" s="33"/>
      <c r="I275" s="33"/>
      <c r="J275" s="34" t="s">
        <v>20</v>
      </c>
      <c r="K275" s="35"/>
      <c r="L275" s="33"/>
      <c r="M275" s="33"/>
      <c r="N275" s="33"/>
      <c r="O275" s="33"/>
      <c r="P275" s="33"/>
      <c r="Q275" s="36"/>
      <c r="R275" s="104"/>
      <c r="S275" s="109"/>
    </row>
    <row r="276" spans="1:19" ht="15.75" x14ac:dyDescent="0.25">
      <c r="A276" s="30" t="s">
        <v>268</v>
      </c>
      <c r="B276" s="31">
        <v>0.66471338544919656</v>
      </c>
      <c r="C276" s="32"/>
      <c r="D276" s="33"/>
      <c r="E276" s="33"/>
      <c r="F276" s="33"/>
      <c r="G276" s="33"/>
      <c r="H276" s="33"/>
      <c r="I276" s="33"/>
      <c r="J276" s="34"/>
      <c r="K276" s="35" t="s">
        <v>20</v>
      </c>
      <c r="L276" s="33"/>
      <c r="M276" s="33"/>
      <c r="N276" s="33"/>
      <c r="O276" s="33" t="s">
        <v>20</v>
      </c>
      <c r="P276" s="33"/>
      <c r="Q276" s="36" t="s">
        <v>20</v>
      </c>
      <c r="R276" s="104"/>
      <c r="S276" s="108" t="s">
        <v>20</v>
      </c>
    </row>
    <row r="277" spans="1:19" ht="15.75" x14ac:dyDescent="0.25">
      <c r="A277" s="30" t="s">
        <v>287</v>
      </c>
      <c r="B277" s="31">
        <v>0.1313778079303918</v>
      </c>
      <c r="C277" s="32"/>
      <c r="D277" s="33"/>
      <c r="E277" s="33"/>
      <c r="F277" s="33"/>
      <c r="G277" s="33"/>
      <c r="H277" s="33"/>
      <c r="I277" s="33"/>
      <c r="J277" s="34"/>
      <c r="K277" s="35" t="s">
        <v>20</v>
      </c>
      <c r="L277" s="33"/>
      <c r="M277" s="33"/>
      <c r="N277" s="33"/>
      <c r="O277" s="33" t="s">
        <v>20</v>
      </c>
      <c r="P277" s="33"/>
      <c r="Q277" s="36" t="s">
        <v>20</v>
      </c>
      <c r="R277" s="104"/>
      <c r="S277" s="109"/>
    </row>
    <row r="278" spans="1:19" ht="15.75" x14ac:dyDescent="0.25">
      <c r="A278" s="30" t="s">
        <v>271</v>
      </c>
      <c r="B278" s="31">
        <v>0.22496037075769457</v>
      </c>
      <c r="C278" s="32" t="s">
        <v>20</v>
      </c>
      <c r="D278" s="33"/>
      <c r="E278" s="33"/>
      <c r="F278" s="33"/>
      <c r="G278" s="33" t="s">
        <v>20</v>
      </c>
      <c r="H278" s="33"/>
      <c r="I278" s="33"/>
      <c r="J278" s="34" t="s">
        <v>20</v>
      </c>
      <c r="K278" s="35"/>
      <c r="L278" s="33"/>
      <c r="M278" s="33"/>
      <c r="N278" s="33"/>
      <c r="O278" s="33"/>
      <c r="P278" s="33"/>
      <c r="Q278" s="36"/>
      <c r="R278" s="104"/>
      <c r="S278" s="109"/>
    </row>
    <row r="279" spans="1:19" ht="15.75" x14ac:dyDescent="0.25">
      <c r="A279" s="30" t="s">
        <v>269</v>
      </c>
      <c r="B279" s="31">
        <v>3.8142510065761755E-2</v>
      </c>
      <c r="C279" s="32" t="s">
        <v>20</v>
      </c>
      <c r="D279" s="33"/>
      <c r="E279" s="33"/>
      <c r="F279" s="33"/>
      <c r="G279" s="33" t="s">
        <v>20</v>
      </c>
      <c r="H279" s="33"/>
      <c r="I279" s="33"/>
      <c r="J279" s="34" t="s">
        <v>20</v>
      </c>
      <c r="K279" s="35"/>
      <c r="L279" s="33"/>
      <c r="M279" s="33"/>
      <c r="N279" s="33"/>
      <c r="O279" s="33"/>
      <c r="P279" s="33"/>
      <c r="Q279" s="36"/>
      <c r="R279" s="104"/>
      <c r="S279" s="109"/>
    </row>
    <row r="280" spans="1:19" ht="15.75" x14ac:dyDescent="0.25">
      <c r="A280" s="37" t="s">
        <v>21</v>
      </c>
      <c r="B280" s="38">
        <f>+SUM(B281:B311)</f>
        <v>9.1754330401136404</v>
      </c>
      <c r="C280" s="39"/>
      <c r="D280" s="40"/>
      <c r="E280" s="40"/>
      <c r="F280" s="40"/>
      <c r="G280" s="40"/>
      <c r="H280" s="40"/>
      <c r="I280" s="40"/>
      <c r="J280" s="41"/>
      <c r="K280" s="42"/>
      <c r="L280" s="40"/>
      <c r="M280" s="40"/>
      <c r="N280" s="40"/>
      <c r="O280" s="40"/>
      <c r="P280" s="40"/>
      <c r="Q280" s="38"/>
      <c r="R280" s="104"/>
      <c r="S280" s="110"/>
    </row>
    <row r="281" spans="1:19" ht="15.75" x14ac:dyDescent="0.25">
      <c r="A281" s="30" t="s">
        <v>311</v>
      </c>
      <c r="B281" s="31">
        <v>0.56101319733294275</v>
      </c>
      <c r="C281" s="32" t="s">
        <v>20</v>
      </c>
      <c r="D281" s="33" t="s">
        <v>20</v>
      </c>
      <c r="E281" s="33"/>
      <c r="F281" s="33" t="s">
        <v>20</v>
      </c>
      <c r="G281" s="33"/>
      <c r="H281" s="33"/>
      <c r="I281" s="33"/>
      <c r="J281" s="34"/>
      <c r="K281" s="35"/>
      <c r="L281" s="33"/>
      <c r="M281" s="33"/>
      <c r="N281" s="33"/>
      <c r="O281" s="33"/>
      <c r="P281" s="33"/>
      <c r="Q281" s="36"/>
      <c r="R281" s="104"/>
      <c r="S281" s="109"/>
    </row>
    <row r="282" spans="1:19" ht="15.75" x14ac:dyDescent="0.25">
      <c r="A282" s="30" t="s">
        <v>312</v>
      </c>
      <c r="B282" s="31">
        <v>4.8106819811073336E-2</v>
      </c>
      <c r="C282" s="32" t="s">
        <v>20</v>
      </c>
      <c r="D282" s="33" t="s">
        <v>20</v>
      </c>
      <c r="E282" s="33"/>
      <c r="F282" s="33" t="s">
        <v>20</v>
      </c>
      <c r="G282" s="33"/>
      <c r="H282" s="33"/>
      <c r="I282" s="33"/>
      <c r="J282" s="34"/>
      <c r="K282" s="35"/>
      <c r="L282" s="33"/>
      <c r="M282" s="33"/>
      <c r="N282" s="33"/>
      <c r="O282" s="33"/>
      <c r="P282" s="33"/>
      <c r="Q282" s="36"/>
      <c r="R282" s="104"/>
      <c r="S282" s="109"/>
    </row>
    <row r="283" spans="1:19" ht="15.75" x14ac:dyDescent="0.25">
      <c r="A283" s="30" t="s">
        <v>288</v>
      </c>
      <c r="B283" s="31">
        <v>6.046518633484714E-2</v>
      </c>
      <c r="C283" s="32" t="s">
        <v>20</v>
      </c>
      <c r="D283" s="33"/>
      <c r="E283" s="33"/>
      <c r="F283" s="33"/>
      <c r="G283" s="33" t="s">
        <v>20</v>
      </c>
      <c r="H283" s="33" t="s">
        <v>20</v>
      </c>
      <c r="I283" s="33"/>
      <c r="J283" s="34"/>
      <c r="K283" s="35"/>
      <c r="L283" s="33"/>
      <c r="M283" s="33"/>
      <c r="N283" s="33"/>
      <c r="O283" s="33"/>
      <c r="P283" s="33"/>
      <c r="Q283" s="36"/>
      <c r="R283" s="104"/>
      <c r="S283" s="109"/>
    </row>
    <row r="284" spans="1:19" ht="15.75" x14ac:dyDescent="0.25">
      <c r="A284" s="30" t="s">
        <v>301</v>
      </c>
      <c r="B284" s="31">
        <v>2.9628921478177372E-2</v>
      </c>
      <c r="C284" s="32" t="s">
        <v>20</v>
      </c>
      <c r="D284" s="33"/>
      <c r="E284" s="33"/>
      <c r="F284" s="33"/>
      <c r="G284" s="33" t="s">
        <v>20</v>
      </c>
      <c r="H284" s="33"/>
      <c r="I284" s="33"/>
      <c r="J284" s="34" t="s">
        <v>20</v>
      </c>
      <c r="K284" s="35"/>
      <c r="L284" s="33"/>
      <c r="M284" s="33"/>
      <c r="N284" s="33"/>
      <c r="O284" s="33"/>
      <c r="P284" s="33"/>
      <c r="Q284" s="36"/>
      <c r="R284" s="104"/>
      <c r="S284" s="109"/>
    </row>
    <row r="285" spans="1:19" ht="15.75" x14ac:dyDescent="0.25">
      <c r="A285" s="30" t="s">
        <v>302</v>
      </c>
      <c r="B285" s="31">
        <v>0.17557738826958316</v>
      </c>
      <c r="C285" s="32" t="s">
        <v>20</v>
      </c>
      <c r="D285" s="33"/>
      <c r="E285" s="33"/>
      <c r="F285" s="33"/>
      <c r="G285" s="33" t="s">
        <v>20</v>
      </c>
      <c r="H285" s="33"/>
      <c r="I285" s="33"/>
      <c r="J285" s="34" t="s">
        <v>20</v>
      </c>
      <c r="K285" s="35"/>
      <c r="L285" s="33"/>
      <c r="M285" s="33"/>
      <c r="N285" s="33"/>
      <c r="O285" s="33"/>
      <c r="P285" s="33"/>
      <c r="Q285" s="36"/>
      <c r="R285" s="104"/>
      <c r="S285" s="108" t="s">
        <v>20</v>
      </c>
    </row>
    <row r="286" spans="1:19" ht="15.75" x14ac:dyDescent="0.25">
      <c r="A286" s="30" t="s">
        <v>303</v>
      </c>
      <c r="B286" s="31">
        <v>0.19226262565788141</v>
      </c>
      <c r="C286" s="32" t="s">
        <v>20</v>
      </c>
      <c r="D286" s="33"/>
      <c r="E286" s="33"/>
      <c r="F286" s="33"/>
      <c r="G286" s="33" t="s">
        <v>20</v>
      </c>
      <c r="H286" s="33"/>
      <c r="I286" s="33"/>
      <c r="J286" s="34" t="s">
        <v>20</v>
      </c>
      <c r="K286" s="35"/>
      <c r="L286" s="33"/>
      <c r="M286" s="33"/>
      <c r="N286" s="33"/>
      <c r="O286" s="33"/>
      <c r="P286" s="33"/>
      <c r="Q286" s="36"/>
      <c r="R286" s="104"/>
      <c r="S286" s="109"/>
    </row>
    <row r="287" spans="1:19" ht="15.75" x14ac:dyDescent="0.25">
      <c r="A287" s="30" t="s">
        <v>289</v>
      </c>
      <c r="B287" s="31">
        <v>0.20559724146495931</v>
      </c>
      <c r="C287" s="32" t="s">
        <v>20</v>
      </c>
      <c r="D287" s="33"/>
      <c r="E287" s="33"/>
      <c r="F287" s="33"/>
      <c r="G287" s="33" t="s">
        <v>20</v>
      </c>
      <c r="H287" s="33" t="s">
        <v>20</v>
      </c>
      <c r="I287" s="33"/>
      <c r="J287" s="34"/>
      <c r="K287" s="35"/>
      <c r="L287" s="33"/>
      <c r="M287" s="33"/>
      <c r="N287" s="33"/>
      <c r="O287" s="33"/>
      <c r="P287" s="33"/>
      <c r="Q287" s="36"/>
      <c r="R287" s="104"/>
      <c r="S287" s="109"/>
    </row>
    <row r="288" spans="1:19" ht="15.75" x14ac:dyDescent="0.25">
      <c r="A288" s="30" t="s">
        <v>290</v>
      </c>
      <c r="B288" s="31">
        <v>7.0673204000141737E-2</v>
      </c>
      <c r="C288" s="32" t="s">
        <v>20</v>
      </c>
      <c r="D288" s="33"/>
      <c r="E288" s="33"/>
      <c r="F288" s="33"/>
      <c r="G288" s="33" t="s">
        <v>20</v>
      </c>
      <c r="H288" s="33" t="s">
        <v>20</v>
      </c>
      <c r="I288" s="33"/>
      <c r="J288" s="34"/>
      <c r="K288" s="35"/>
      <c r="L288" s="33"/>
      <c r="M288" s="33"/>
      <c r="N288" s="33"/>
      <c r="O288" s="33"/>
      <c r="P288" s="33"/>
      <c r="Q288" s="36"/>
      <c r="R288" s="104"/>
      <c r="S288" s="109"/>
    </row>
    <row r="289" spans="1:19" ht="15.75" x14ac:dyDescent="0.25">
      <c r="A289" s="30" t="s">
        <v>299</v>
      </c>
      <c r="B289" s="31">
        <v>0.24609486002777303</v>
      </c>
      <c r="C289" s="32" t="s">
        <v>20</v>
      </c>
      <c r="D289" s="33"/>
      <c r="E289" s="33"/>
      <c r="F289" s="33"/>
      <c r="G289" s="33" t="s">
        <v>20</v>
      </c>
      <c r="H289" s="33"/>
      <c r="I289" s="33"/>
      <c r="J289" s="34" t="s">
        <v>20</v>
      </c>
      <c r="K289" s="35"/>
      <c r="L289" s="33"/>
      <c r="M289" s="33"/>
      <c r="N289" s="33"/>
      <c r="O289" s="33"/>
      <c r="P289" s="33"/>
      <c r="Q289" s="36"/>
      <c r="R289" s="104"/>
      <c r="S289" s="109"/>
    </row>
    <row r="290" spans="1:19" ht="15.75" x14ac:dyDescent="0.25">
      <c r="A290" s="30" t="s">
        <v>313</v>
      </c>
      <c r="B290" s="31">
        <v>5.8095858647163164E-2</v>
      </c>
      <c r="C290" s="32" t="s">
        <v>20</v>
      </c>
      <c r="D290" s="33" t="s">
        <v>20</v>
      </c>
      <c r="E290" s="33"/>
      <c r="F290" s="33" t="s">
        <v>20</v>
      </c>
      <c r="G290" s="33"/>
      <c r="H290" s="33"/>
      <c r="I290" s="33"/>
      <c r="J290" s="34"/>
      <c r="K290" s="35"/>
      <c r="L290" s="33"/>
      <c r="M290" s="33"/>
      <c r="N290" s="33"/>
      <c r="O290" s="33"/>
      <c r="P290" s="33"/>
      <c r="Q290" s="36"/>
      <c r="R290" s="104"/>
      <c r="S290" s="109"/>
    </row>
    <row r="291" spans="1:19" ht="15.75" x14ac:dyDescent="0.25">
      <c r="A291" s="30" t="s">
        <v>314</v>
      </c>
      <c r="B291" s="31">
        <v>7.6317004235263775E-2</v>
      </c>
      <c r="C291" s="32" t="s">
        <v>20</v>
      </c>
      <c r="D291" s="33" t="s">
        <v>20</v>
      </c>
      <c r="E291" s="33"/>
      <c r="F291" s="33" t="s">
        <v>20</v>
      </c>
      <c r="G291" s="33"/>
      <c r="H291" s="33"/>
      <c r="I291" s="33"/>
      <c r="J291" s="34"/>
      <c r="K291" s="35"/>
      <c r="L291" s="33"/>
      <c r="M291" s="33"/>
      <c r="N291" s="33"/>
      <c r="O291" s="33"/>
      <c r="P291" s="33"/>
      <c r="Q291" s="36"/>
      <c r="R291" s="104"/>
      <c r="S291" s="109"/>
    </row>
    <row r="292" spans="1:19" ht="15.75" x14ac:dyDescent="0.25">
      <c r="A292" s="30" t="s">
        <v>315</v>
      </c>
      <c r="B292" s="31">
        <v>0.25994896608539958</v>
      </c>
      <c r="C292" s="32" t="s">
        <v>20</v>
      </c>
      <c r="D292" s="33" t="s">
        <v>20</v>
      </c>
      <c r="E292" s="33"/>
      <c r="F292" s="33" t="s">
        <v>20</v>
      </c>
      <c r="G292" s="33"/>
      <c r="H292" s="33"/>
      <c r="I292" s="33"/>
      <c r="J292" s="34"/>
      <c r="K292" s="35"/>
      <c r="L292" s="33"/>
      <c r="M292" s="33"/>
      <c r="N292" s="33"/>
      <c r="O292" s="33"/>
      <c r="P292" s="33"/>
      <c r="Q292" s="36"/>
      <c r="R292" s="104"/>
      <c r="S292" s="109"/>
    </row>
    <row r="293" spans="1:19" ht="15.75" x14ac:dyDescent="0.25">
      <c r="A293" s="30" t="s">
        <v>296</v>
      </c>
      <c r="B293" s="31">
        <v>0.11137545798400018</v>
      </c>
      <c r="C293" s="32" t="s">
        <v>20</v>
      </c>
      <c r="D293" s="33" t="s">
        <v>20</v>
      </c>
      <c r="E293" s="33"/>
      <c r="F293" s="33" t="s">
        <v>20</v>
      </c>
      <c r="G293" s="33"/>
      <c r="H293" s="33"/>
      <c r="I293" s="33"/>
      <c r="J293" s="34"/>
      <c r="K293" s="35"/>
      <c r="L293" s="33"/>
      <c r="M293" s="33"/>
      <c r="N293" s="33"/>
      <c r="O293" s="33"/>
      <c r="P293" s="33"/>
      <c r="Q293" s="36"/>
      <c r="R293" s="104"/>
      <c r="S293" s="109"/>
    </row>
    <row r="294" spans="1:19" ht="15.75" x14ac:dyDescent="0.25">
      <c r="A294" s="30" t="s">
        <v>298</v>
      </c>
      <c r="B294" s="31">
        <v>0.55065419645297387</v>
      </c>
      <c r="C294" s="32" t="s">
        <v>20</v>
      </c>
      <c r="D294" s="33" t="s">
        <v>20</v>
      </c>
      <c r="E294" s="33"/>
      <c r="F294" s="33" t="s">
        <v>20</v>
      </c>
      <c r="G294" s="33"/>
      <c r="H294" s="33"/>
      <c r="I294" s="33"/>
      <c r="J294" s="34"/>
      <c r="K294" s="35"/>
      <c r="L294" s="33"/>
      <c r="M294" s="33"/>
      <c r="N294" s="33"/>
      <c r="O294" s="33"/>
      <c r="P294" s="33"/>
      <c r="Q294" s="36"/>
      <c r="R294" s="104"/>
      <c r="S294" s="108" t="s">
        <v>20</v>
      </c>
    </row>
    <row r="295" spans="1:19" ht="15.75" x14ac:dyDescent="0.25">
      <c r="A295" s="30" t="s">
        <v>316</v>
      </c>
      <c r="B295" s="31">
        <v>8.7681583605768817E-2</v>
      </c>
      <c r="C295" s="32" t="s">
        <v>20</v>
      </c>
      <c r="D295" s="33" t="s">
        <v>20</v>
      </c>
      <c r="E295" s="33"/>
      <c r="F295" s="33" t="s">
        <v>20</v>
      </c>
      <c r="G295" s="33"/>
      <c r="H295" s="33"/>
      <c r="I295" s="33"/>
      <c r="J295" s="34"/>
      <c r="K295" s="35"/>
      <c r="L295" s="33"/>
      <c r="M295" s="33"/>
      <c r="N295" s="33"/>
      <c r="O295" s="33"/>
      <c r="P295" s="33"/>
      <c r="Q295" s="36"/>
      <c r="R295" s="104"/>
      <c r="S295" s="109"/>
    </row>
    <row r="296" spans="1:19" ht="15.75" x14ac:dyDescent="0.25">
      <c r="A296" s="30" t="s">
        <v>297</v>
      </c>
      <c r="B296" s="31">
        <v>8.089534874337044E-2</v>
      </c>
      <c r="C296" s="32" t="s">
        <v>20</v>
      </c>
      <c r="D296" s="33" t="s">
        <v>20</v>
      </c>
      <c r="E296" s="33"/>
      <c r="F296" s="33" t="s">
        <v>20</v>
      </c>
      <c r="G296" s="33"/>
      <c r="H296" s="33"/>
      <c r="I296" s="33"/>
      <c r="J296" s="34"/>
      <c r="K296" s="35"/>
      <c r="L296" s="33"/>
      <c r="M296" s="33"/>
      <c r="N296" s="33"/>
      <c r="O296" s="33"/>
      <c r="P296" s="33"/>
      <c r="Q296" s="36"/>
      <c r="R296" s="104"/>
      <c r="S296" s="109"/>
    </row>
    <row r="297" spans="1:19" ht="15.75" x14ac:dyDescent="0.25">
      <c r="A297" s="30" t="s">
        <v>304</v>
      </c>
      <c r="B297" s="31">
        <v>0.66193518955274278</v>
      </c>
      <c r="C297" s="32" t="s">
        <v>20</v>
      </c>
      <c r="D297" s="33"/>
      <c r="E297" s="33"/>
      <c r="F297" s="33"/>
      <c r="G297" s="33" t="s">
        <v>20</v>
      </c>
      <c r="H297" s="33"/>
      <c r="I297" s="33"/>
      <c r="J297" s="34" t="s">
        <v>20</v>
      </c>
      <c r="K297" s="35"/>
      <c r="L297" s="33"/>
      <c r="M297" s="33"/>
      <c r="N297" s="33"/>
      <c r="O297" s="33"/>
      <c r="P297" s="33"/>
      <c r="Q297" s="36"/>
      <c r="R297" s="104"/>
      <c r="S297" s="109"/>
    </row>
    <row r="298" spans="1:19" ht="15.75" x14ac:dyDescent="0.25">
      <c r="A298" s="30" t="s">
        <v>305</v>
      </c>
      <c r="B298" s="31">
        <v>1.0876062742292245</v>
      </c>
      <c r="C298" s="32" t="s">
        <v>20</v>
      </c>
      <c r="D298" s="33"/>
      <c r="E298" s="33"/>
      <c r="F298" s="33"/>
      <c r="G298" s="33" t="s">
        <v>20</v>
      </c>
      <c r="H298" s="33"/>
      <c r="I298" s="33"/>
      <c r="J298" s="34" t="s">
        <v>20</v>
      </c>
      <c r="K298" s="35"/>
      <c r="L298" s="33"/>
      <c r="M298" s="33"/>
      <c r="N298" s="33"/>
      <c r="O298" s="33"/>
      <c r="P298" s="33"/>
      <c r="Q298" s="36"/>
      <c r="R298" s="104"/>
      <c r="S298" s="109"/>
    </row>
    <row r="299" spans="1:19" ht="15.75" x14ac:dyDescent="0.25">
      <c r="A299" s="30" t="s">
        <v>317</v>
      </c>
      <c r="B299" s="31">
        <v>6.7976710575701524E-2</v>
      </c>
      <c r="C299" s="32" t="s">
        <v>20</v>
      </c>
      <c r="D299" s="33" t="s">
        <v>20</v>
      </c>
      <c r="E299" s="33"/>
      <c r="F299" s="33" t="s">
        <v>20</v>
      </c>
      <c r="G299" s="33"/>
      <c r="H299" s="33"/>
      <c r="I299" s="33"/>
      <c r="J299" s="34"/>
      <c r="K299" s="35"/>
      <c r="L299" s="33"/>
      <c r="M299" s="33"/>
      <c r="N299" s="33"/>
      <c r="O299" s="33"/>
      <c r="P299" s="33"/>
      <c r="Q299" s="36"/>
      <c r="R299" s="104"/>
      <c r="S299" s="109"/>
    </row>
    <row r="300" spans="1:19" ht="15.75" x14ac:dyDescent="0.25">
      <c r="A300" s="30" t="s">
        <v>309</v>
      </c>
      <c r="B300" s="31">
        <v>5.0175958572667941E-2</v>
      </c>
      <c r="C300" s="32" t="s">
        <v>20</v>
      </c>
      <c r="D300" s="33" t="s">
        <v>20</v>
      </c>
      <c r="E300" s="33"/>
      <c r="F300" s="33" t="s">
        <v>20</v>
      </c>
      <c r="G300" s="33"/>
      <c r="H300" s="33"/>
      <c r="I300" s="33"/>
      <c r="J300" s="34"/>
      <c r="K300" s="35"/>
      <c r="L300" s="33"/>
      <c r="M300" s="33"/>
      <c r="N300" s="33"/>
      <c r="O300" s="33"/>
      <c r="P300" s="33"/>
      <c r="Q300" s="36"/>
      <c r="R300" s="104"/>
      <c r="S300" s="109"/>
    </row>
    <row r="301" spans="1:19" ht="15.75" x14ac:dyDescent="0.25">
      <c r="A301" s="30" t="s">
        <v>318</v>
      </c>
      <c r="B301" s="31">
        <v>0.10790152409504705</v>
      </c>
      <c r="C301" s="32" t="s">
        <v>20</v>
      </c>
      <c r="D301" s="33" t="s">
        <v>20</v>
      </c>
      <c r="E301" s="33"/>
      <c r="F301" s="33" t="s">
        <v>20</v>
      </c>
      <c r="G301" s="33"/>
      <c r="H301" s="33"/>
      <c r="I301" s="33"/>
      <c r="J301" s="34"/>
      <c r="K301" s="35"/>
      <c r="L301" s="33"/>
      <c r="M301" s="33"/>
      <c r="N301" s="33"/>
      <c r="O301" s="33"/>
      <c r="P301" s="33"/>
      <c r="Q301" s="36"/>
      <c r="R301" s="104"/>
      <c r="S301" s="109"/>
    </row>
    <row r="302" spans="1:19" ht="15.75" x14ac:dyDescent="0.25">
      <c r="A302" s="30" t="s">
        <v>291</v>
      </c>
      <c r="B302" s="31">
        <v>0.28189081941256561</v>
      </c>
      <c r="C302" s="32" t="s">
        <v>20</v>
      </c>
      <c r="D302" s="33"/>
      <c r="E302" s="33"/>
      <c r="F302" s="33"/>
      <c r="G302" s="33" t="s">
        <v>20</v>
      </c>
      <c r="H302" s="33" t="s">
        <v>20</v>
      </c>
      <c r="I302" s="33"/>
      <c r="J302" s="34"/>
      <c r="K302" s="35"/>
      <c r="L302" s="33"/>
      <c r="M302" s="33"/>
      <c r="N302" s="33"/>
      <c r="O302" s="33"/>
      <c r="P302" s="33"/>
      <c r="Q302" s="36"/>
      <c r="R302" s="104"/>
      <c r="S302" s="109"/>
    </row>
    <row r="303" spans="1:19" ht="15.75" x14ac:dyDescent="0.25">
      <c r="A303" s="30" t="s">
        <v>292</v>
      </c>
      <c r="B303" s="31">
        <v>0.60933899900854682</v>
      </c>
      <c r="C303" s="32" t="s">
        <v>20</v>
      </c>
      <c r="D303" s="33"/>
      <c r="E303" s="33"/>
      <c r="F303" s="33"/>
      <c r="G303" s="33" t="s">
        <v>20</v>
      </c>
      <c r="H303" s="33" t="s">
        <v>20</v>
      </c>
      <c r="I303" s="33"/>
      <c r="J303" s="34"/>
      <c r="K303" s="35"/>
      <c r="L303" s="33"/>
      <c r="M303" s="33"/>
      <c r="N303" s="33"/>
      <c r="O303" s="33"/>
      <c r="P303" s="33"/>
      <c r="Q303" s="36"/>
      <c r="R303" s="104"/>
      <c r="S303" s="109"/>
    </row>
    <row r="304" spans="1:19" ht="15.75" x14ac:dyDescent="0.25">
      <c r="A304" s="30" t="s">
        <v>293</v>
      </c>
      <c r="B304" s="31">
        <v>0.58042358936468563</v>
      </c>
      <c r="C304" s="32" t="s">
        <v>20</v>
      </c>
      <c r="D304" s="33"/>
      <c r="E304" s="33"/>
      <c r="F304" s="33"/>
      <c r="G304" s="33" t="s">
        <v>20</v>
      </c>
      <c r="H304" s="33" t="s">
        <v>20</v>
      </c>
      <c r="I304" s="33"/>
      <c r="J304" s="34"/>
      <c r="K304" s="35"/>
      <c r="L304" s="33"/>
      <c r="M304" s="33"/>
      <c r="N304" s="33"/>
      <c r="O304" s="33"/>
      <c r="P304" s="33"/>
      <c r="Q304" s="36"/>
      <c r="R304" s="104"/>
      <c r="S304" s="109"/>
    </row>
    <row r="305" spans="1:20" ht="15.75" x14ac:dyDescent="0.25">
      <c r="A305" s="30" t="s">
        <v>310</v>
      </c>
      <c r="B305" s="31">
        <v>2.0076308891048167E-2</v>
      </c>
      <c r="C305" s="32" t="s">
        <v>20</v>
      </c>
      <c r="D305" s="33" t="s">
        <v>20</v>
      </c>
      <c r="E305" s="33"/>
      <c r="F305" s="33" t="s">
        <v>20</v>
      </c>
      <c r="G305" s="33"/>
      <c r="H305" s="33"/>
      <c r="I305" s="33"/>
      <c r="J305" s="34"/>
      <c r="K305" s="35"/>
      <c r="L305" s="33"/>
      <c r="M305" s="33"/>
      <c r="N305" s="33"/>
      <c r="O305" s="33"/>
      <c r="P305" s="33"/>
      <c r="Q305" s="36"/>
      <c r="R305" s="104"/>
      <c r="S305" s="109"/>
    </row>
    <row r="306" spans="1:20" ht="15.75" x14ac:dyDescent="0.25">
      <c r="A306" s="30" t="s">
        <v>294</v>
      </c>
      <c r="B306" s="31">
        <v>0.28974240310177701</v>
      </c>
      <c r="C306" s="32" t="s">
        <v>20</v>
      </c>
      <c r="D306" s="33"/>
      <c r="E306" s="33"/>
      <c r="F306" s="33"/>
      <c r="G306" s="33" t="s">
        <v>20</v>
      </c>
      <c r="H306" s="33" t="s">
        <v>20</v>
      </c>
      <c r="I306" s="33"/>
      <c r="J306" s="34"/>
      <c r="K306" s="35"/>
      <c r="L306" s="33"/>
      <c r="M306" s="33"/>
      <c r="N306" s="33"/>
      <c r="O306" s="33"/>
      <c r="P306" s="33"/>
      <c r="Q306" s="36"/>
      <c r="R306" s="104"/>
      <c r="S306" s="109"/>
    </row>
    <row r="307" spans="1:20" ht="15.75" x14ac:dyDescent="0.25">
      <c r="A307" s="30" t="s">
        <v>306</v>
      </c>
      <c r="B307" s="31">
        <v>0.11682798315711541</v>
      </c>
      <c r="C307" s="32" t="s">
        <v>20</v>
      </c>
      <c r="D307" s="33"/>
      <c r="E307" s="33"/>
      <c r="F307" s="33"/>
      <c r="G307" s="33" t="s">
        <v>20</v>
      </c>
      <c r="H307" s="33"/>
      <c r="I307" s="33"/>
      <c r="J307" s="34" t="s">
        <v>20</v>
      </c>
      <c r="K307" s="35"/>
      <c r="L307" s="33"/>
      <c r="M307" s="33"/>
      <c r="N307" s="33"/>
      <c r="O307" s="33"/>
      <c r="P307" s="33"/>
      <c r="Q307" s="36"/>
      <c r="R307" s="104"/>
      <c r="S307" s="109"/>
    </row>
    <row r="308" spans="1:20" ht="15.75" x14ac:dyDescent="0.25">
      <c r="A308" s="30" t="s">
        <v>307</v>
      </c>
      <c r="B308" s="31">
        <v>0.54041367728926215</v>
      </c>
      <c r="C308" s="32" t="s">
        <v>20</v>
      </c>
      <c r="D308" s="33"/>
      <c r="E308" s="33"/>
      <c r="F308" s="33"/>
      <c r="G308" s="33" t="s">
        <v>20</v>
      </c>
      <c r="H308" s="33"/>
      <c r="I308" s="33"/>
      <c r="J308" s="34" t="s">
        <v>20</v>
      </c>
      <c r="K308" s="35"/>
      <c r="L308" s="33"/>
      <c r="M308" s="33"/>
      <c r="N308" s="33"/>
      <c r="O308" s="33"/>
      <c r="P308" s="33"/>
      <c r="Q308" s="36"/>
      <c r="R308" s="104"/>
      <c r="S308" s="109"/>
    </row>
    <row r="309" spans="1:20" ht="15.75" x14ac:dyDescent="0.25">
      <c r="A309" s="30" t="s">
        <v>308</v>
      </c>
      <c r="B309" s="31">
        <v>7.4185650235494893E-2</v>
      </c>
      <c r="C309" s="32" t="s">
        <v>20</v>
      </c>
      <c r="D309" s="33"/>
      <c r="E309" s="33"/>
      <c r="F309" s="33"/>
      <c r="G309" s="33" t="s">
        <v>20</v>
      </c>
      <c r="H309" s="33"/>
      <c r="I309" s="33"/>
      <c r="J309" s="34" t="s">
        <v>20</v>
      </c>
      <c r="K309" s="35"/>
      <c r="L309" s="33"/>
      <c r="M309" s="33"/>
      <c r="N309" s="33"/>
      <c r="O309" s="33"/>
      <c r="P309" s="33"/>
      <c r="Q309" s="36"/>
      <c r="R309" s="104"/>
      <c r="S309" s="109"/>
    </row>
    <row r="310" spans="1:20" ht="15.75" x14ac:dyDescent="0.25">
      <c r="A310" s="30" t="s">
        <v>300</v>
      </c>
      <c r="B310" s="31">
        <v>0.36342231821275545</v>
      </c>
      <c r="C310" s="32" t="s">
        <v>20</v>
      </c>
      <c r="D310" s="33"/>
      <c r="E310" s="33"/>
      <c r="F310" s="33"/>
      <c r="G310" s="33" t="s">
        <v>20</v>
      </c>
      <c r="H310" s="33"/>
      <c r="I310" s="33"/>
      <c r="J310" s="34" t="s">
        <v>20</v>
      </c>
      <c r="K310" s="35"/>
      <c r="L310" s="33"/>
      <c r="M310" s="33"/>
      <c r="N310" s="33"/>
      <c r="O310" s="33"/>
      <c r="P310" s="33"/>
      <c r="Q310" s="36"/>
      <c r="R310" s="104"/>
      <c r="S310" s="109"/>
    </row>
    <row r="311" spans="1:20" ht="15.75" x14ac:dyDescent="0.25">
      <c r="A311" s="30" t="s">
        <v>295</v>
      </c>
      <c r="B311" s="31">
        <v>1.5091277742836855</v>
      </c>
      <c r="C311" s="32" t="s">
        <v>20</v>
      </c>
      <c r="D311" s="33"/>
      <c r="E311" s="33"/>
      <c r="F311" s="33"/>
      <c r="G311" s="33" t="s">
        <v>20</v>
      </c>
      <c r="H311" s="33" t="s">
        <v>20</v>
      </c>
      <c r="I311" s="33"/>
      <c r="J311" s="34"/>
      <c r="K311" s="35"/>
      <c r="L311" s="33"/>
      <c r="M311" s="33"/>
      <c r="N311" s="33"/>
      <c r="O311" s="33"/>
      <c r="P311" s="33"/>
      <c r="Q311" s="36"/>
      <c r="R311" s="104"/>
      <c r="S311" s="109"/>
    </row>
    <row r="312" spans="1:20" ht="15.75" x14ac:dyDescent="0.25">
      <c r="A312" s="37" t="s">
        <v>14</v>
      </c>
      <c r="B312" s="38">
        <f>+SUM(B313:B318)</f>
        <v>7.9641043316407476</v>
      </c>
      <c r="C312" s="39"/>
      <c r="D312" s="40"/>
      <c r="E312" s="40"/>
      <c r="F312" s="40"/>
      <c r="G312" s="40"/>
      <c r="H312" s="40"/>
      <c r="I312" s="40"/>
      <c r="J312" s="41"/>
      <c r="K312" s="42"/>
      <c r="L312" s="40"/>
      <c r="M312" s="40"/>
      <c r="N312" s="40"/>
      <c r="O312" s="40"/>
      <c r="P312" s="40"/>
      <c r="Q312" s="38"/>
      <c r="R312" s="104"/>
      <c r="S312" s="110"/>
    </row>
    <row r="313" spans="1:20" ht="15.75" x14ac:dyDescent="0.25">
      <c r="A313" s="30" t="s">
        <v>322</v>
      </c>
      <c r="B313" s="31">
        <v>8.8112105171172891E-2</v>
      </c>
      <c r="C313" s="32"/>
      <c r="D313" s="33"/>
      <c r="E313" s="33"/>
      <c r="F313" s="33"/>
      <c r="G313" s="33"/>
      <c r="H313" s="33"/>
      <c r="I313" s="33"/>
      <c r="J313" s="34"/>
      <c r="K313" s="35" t="s">
        <v>20</v>
      </c>
      <c r="L313" s="33"/>
      <c r="M313" s="33"/>
      <c r="N313" s="33"/>
      <c r="O313" s="33" t="s">
        <v>20</v>
      </c>
      <c r="P313" s="33"/>
      <c r="Q313" s="36" t="s">
        <v>20</v>
      </c>
      <c r="R313" s="104"/>
      <c r="S313" s="109"/>
    </row>
    <row r="314" spans="1:20" ht="15.75" x14ac:dyDescent="0.25">
      <c r="A314" s="30" t="s">
        <v>319</v>
      </c>
      <c r="B314" s="31">
        <v>4.5764971726264774</v>
      </c>
      <c r="C314" s="32" t="s">
        <v>20</v>
      </c>
      <c r="D314" s="33"/>
      <c r="E314" s="33"/>
      <c r="F314" s="33"/>
      <c r="G314" s="33" t="s">
        <v>20</v>
      </c>
      <c r="H314" s="33"/>
      <c r="I314" s="33"/>
      <c r="J314" s="34" t="s">
        <v>20</v>
      </c>
      <c r="K314" s="35"/>
      <c r="L314" s="33"/>
      <c r="M314" s="33"/>
      <c r="N314" s="33"/>
      <c r="O314" s="33"/>
      <c r="P314" s="33"/>
      <c r="Q314" s="36"/>
      <c r="R314" s="104"/>
      <c r="S314" s="109"/>
    </row>
    <row r="315" spans="1:20" ht="15.75" x14ac:dyDescent="0.25">
      <c r="A315" s="30" t="s">
        <v>323</v>
      </c>
      <c r="B315" s="31">
        <v>1.5776227182201542E-2</v>
      </c>
      <c r="C315" s="32" t="s">
        <v>20</v>
      </c>
      <c r="D315" s="33"/>
      <c r="E315" s="33"/>
      <c r="F315" s="33"/>
      <c r="G315" s="33" t="s">
        <v>20</v>
      </c>
      <c r="H315" s="33"/>
      <c r="I315" s="33"/>
      <c r="J315" s="34" t="s">
        <v>20</v>
      </c>
      <c r="K315" s="35"/>
      <c r="L315" s="33"/>
      <c r="M315" s="33"/>
      <c r="N315" s="33"/>
      <c r="O315" s="33"/>
      <c r="P315" s="33"/>
      <c r="Q315" s="36"/>
      <c r="R315" s="104"/>
      <c r="S315" s="109"/>
    </row>
    <row r="316" spans="1:20" ht="15.75" x14ac:dyDescent="0.25">
      <c r="A316" s="30" t="s">
        <v>320</v>
      </c>
      <c r="B316" s="31">
        <v>2.8282277151218476</v>
      </c>
      <c r="C316" s="32" t="s">
        <v>20</v>
      </c>
      <c r="D316" s="33"/>
      <c r="E316" s="33"/>
      <c r="F316" s="33"/>
      <c r="G316" s="33" t="s">
        <v>20</v>
      </c>
      <c r="H316" s="33"/>
      <c r="I316" s="33"/>
      <c r="J316" s="34" t="s">
        <v>20</v>
      </c>
      <c r="K316" s="35"/>
      <c r="L316" s="33"/>
      <c r="M316" s="33"/>
      <c r="N316" s="33"/>
      <c r="O316" s="33"/>
      <c r="P316" s="33"/>
      <c r="Q316" s="36"/>
      <c r="R316" s="104"/>
      <c r="S316" s="109"/>
    </row>
    <row r="317" spans="1:20" ht="15.75" x14ac:dyDescent="0.25">
      <c r="A317" s="30" t="s">
        <v>324</v>
      </c>
      <c r="B317" s="31">
        <v>0.23911128239406174</v>
      </c>
      <c r="C317" s="32" t="s">
        <v>20</v>
      </c>
      <c r="D317" s="33"/>
      <c r="E317" s="33"/>
      <c r="F317" s="33"/>
      <c r="G317" s="33" t="s">
        <v>20</v>
      </c>
      <c r="H317" s="33"/>
      <c r="I317" s="33"/>
      <c r="J317" s="34" t="s">
        <v>20</v>
      </c>
      <c r="K317" s="35"/>
      <c r="L317" s="33"/>
      <c r="M317" s="33"/>
      <c r="N317" s="33"/>
      <c r="O317" s="33"/>
      <c r="P317" s="33"/>
      <c r="Q317" s="36"/>
      <c r="R317" s="104"/>
      <c r="S317" s="109"/>
    </row>
    <row r="318" spans="1:20" ht="16.5" thickBot="1" x14ac:dyDescent="0.3">
      <c r="A318" s="43" t="s">
        <v>321</v>
      </c>
      <c r="B318" s="44">
        <v>0.21637982914498699</v>
      </c>
      <c r="C318" s="45" t="s">
        <v>20</v>
      </c>
      <c r="D318" s="46"/>
      <c r="E318" s="46"/>
      <c r="F318" s="46"/>
      <c r="G318" s="46" t="s">
        <v>20</v>
      </c>
      <c r="H318" s="46"/>
      <c r="I318" s="46"/>
      <c r="J318" s="47" t="s">
        <v>20</v>
      </c>
      <c r="K318" s="48"/>
      <c r="L318" s="46"/>
      <c r="M318" s="46"/>
      <c r="N318" s="46"/>
      <c r="O318" s="46"/>
      <c r="P318" s="46"/>
      <c r="Q318" s="49"/>
      <c r="R318" s="113"/>
      <c r="S318" s="111"/>
      <c r="T318" s="13"/>
    </row>
    <row r="319" spans="1:20" ht="17.25" thickTop="1" thickBot="1" x14ac:dyDescent="0.3">
      <c r="A319" s="50" t="s">
        <v>11</v>
      </c>
      <c r="B319" s="49">
        <f>+B12+B126+B158+B170+B218+B256+B280+B312</f>
        <v>100</v>
      </c>
      <c r="C319" s="45">
        <f>SUMIF(C13:C318,"=X",$B$13:$B$318)</f>
        <v>75.554339397320305</v>
      </c>
      <c r="D319" s="46">
        <f t="shared" ref="D319:S319" si="0">SUMIF(D13:D318,"=X",$B$13:$B$318)</f>
        <v>39.224773006095688</v>
      </c>
      <c r="E319" s="46">
        <f t="shared" si="0"/>
        <v>20.073735246723107</v>
      </c>
      <c r="F319" s="46">
        <f t="shared" si="0"/>
        <v>19.151037759372606</v>
      </c>
      <c r="G319" s="46">
        <f t="shared" si="0"/>
        <v>36.32956639122461</v>
      </c>
      <c r="H319" s="46">
        <f t="shared" si="0"/>
        <v>3.607259216971209</v>
      </c>
      <c r="I319" s="46">
        <f t="shared" si="0"/>
        <v>15.506621218399742</v>
      </c>
      <c r="J319" s="47">
        <f t="shared" si="0"/>
        <v>17.215685955853665</v>
      </c>
      <c r="K319" s="48">
        <f t="shared" si="0"/>
        <v>24.445660602679698</v>
      </c>
      <c r="L319" s="46">
        <f t="shared" si="0"/>
        <v>10.217101141522203</v>
      </c>
      <c r="M319" s="46">
        <f t="shared" si="0"/>
        <v>4.5794385571525673</v>
      </c>
      <c r="N319" s="46">
        <f t="shared" si="0"/>
        <v>5.6376625843696342</v>
      </c>
      <c r="O319" s="46">
        <f t="shared" si="0"/>
        <v>14.228559461157493</v>
      </c>
      <c r="P319" s="46">
        <f t="shared" si="0"/>
        <v>9.9650403688917919</v>
      </c>
      <c r="Q319" s="49">
        <f t="shared" si="0"/>
        <v>4.2635190922656978</v>
      </c>
      <c r="R319" s="104"/>
      <c r="S319" s="95">
        <f t="shared" si="0"/>
        <v>36.053852274519492</v>
      </c>
      <c r="T319" s="13"/>
    </row>
    <row r="320" spans="1:20" ht="15.75" thickTop="1" x14ac:dyDescent="0.25">
      <c r="D320" s="2"/>
    </row>
    <row r="321" spans="1:19" x14ac:dyDescent="0.25">
      <c r="A321" s="11" t="s">
        <v>343</v>
      </c>
      <c r="D321" s="2"/>
      <c r="L321" s="7"/>
      <c r="M321" s="1"/>
    </row>
    <row r="322" spans="1:19" x14ac:dyDescent="0.25">
      <c r="A322" s="12" t="s">
        <v>344</v>
      </c>
      <c r="L322" s="7"/>
      <c r="M322" s="1"/>
    </row>
    <row r="323" spans="1:19" ht="6" customHeight="1" x14ac:dyDescent="0.25">
      <c r="A323" s="12"/>
      <c r="L323" s="7"/>
      <c r="M323" s="1"/>
    </row>
    <row r="324" spans="1:19" ht="16.899999999999999" customHeight="1" x14ac:dyDescent="0.25">
      <c r="A324" s="138" t="s">
        <v>345</v>
      </c>
      <c r="B324" s="138"/>
      <c r="C324" s="138"/>
      <c r="D324" s="138"/>
      <c r="E324" s="138"/>
      <c r="L324" s="7"/>
      <c r="M324" s="1"/>
    </row>
    <row r="325" spans="1:19" x14ac:dyDescent="0.25">
      <c r="A325" s="138"/>
      <c r="B325" s="138"/>
      <c r="C325" s="138"/>
      <c r="D325" s="138"/>
      <c r="E325" s="138"/>
      <c r="L325" s="7"/>
      <c r="M325" s="1"/>
    </row>
    <row r="326" spans="1:19" x14ac:dyDescent="0.25">
      <c r="A326" s="138"/>
      <c r="B326" s="138"/>
      <c r="C326" s="138"/>
      <c r="D326" s="138"/>
      <c r="E326" s="138"/>
      <c r="L326" s="7"/>
      <c r="M326" s="1"/>
    </row>
    <row r="327" spans="1:19" x14ac:dyDescent="0.25">
      <c r="A327" s="138"/>
      <c r="B327" s="138"/>
      <c r="C327" s="138"/>
      <c r="D327" s="138"/>
      <c r="E327" s="138"/>
      <c r="L327" s="7"/>
      <c r="M327" s="1"/>
    </row>
    <row r="328" spans="1:19" x14ac:dyDescent="0.25">
      <c r="L328" s="7"/>
      <c r="M328" s="1"/>
    </row>
    <row r="329" spans="1:19" x14ac:dyDescent="0.25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</row>
  </sheetData>
  <sheetProtection password="E352" sheet="1" objects="1" scenarios="1"/>
  <sortState ref="A308:Q313">
    <sortCondition ref="A308:A313"/>
  </sortState>
  <mergeCells count="17">
    <mergeCell ref="A324:E327"/>
    <mergeCell ref="A8:A10"/>
    <mergeCell ref="B8:B10"/>
    <mergeCell ref="A2:S2"/>
    <mergeCell ref="A3:S3"/>
    <mergeCell ref="A5:S5"/>
    <mergeCell ref="A6:S6"/>
    <mergeCell ref="S8:S10"/>
    <mergeCell ref="O9:Q9"/>
    <mergeCell ref="C8:J8"/>
    <mergeCell ref="C9:C10"/>
    <mergeCell ref="K8:Q8"/>
    <mergeCell ref="K9:K10"/>
    <mergeCell ref="D9:F9"/>
    <mergeCell ref="G9:J9"/>
    <mergeCell ref="L9:N9"/>
    <mergeCell ref="B4:T4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CCIF</vt:lpstr>
      <vt:lpstr>Objeto de gasto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INEGI</cp:lastModifiedBy>
  <dcterms:created xsi:type="dcterms:W3CDTF">2018-08-22T19:52:59Z</dcterms:created>
  <dcterms:modified xsi:type="dcterms:W3CDTF">2019-06-24T17:02:51Z</dcterms:modified>
</cp:coreProperties>
</file>